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ristine\Documents\1AIA\1a PROGRAMS\2021 Programs\Design Awards 2021\"/>
    </mc:Choice>
  </mc:AlternateContent>
  <workbookProtection workbookAlgorithmName="SHA-512" workbookHashValue="J6Yr3Jlh+92JpG6RWSug74ztNpOYKdVHtuv1ehHgwLSiApVDaGRtuYSVo4hag/KZ8BFCaRU2UOCD6ny53mi7ig==" workbookSaltValue="JJIXb8TIX/3tKZySQG4Fqg==" workbookSpinCount="100000" lockStructure="1"/>
  <bookViews>
    <workbookView xWindow="0" yWindow="0" windowWidth="7470" windowHeight="7380"/>
  </bookViews>
  <sheets>
    <sheet name="Common Application" sheetId="3" r:id="rId1"/>
    <sheet name="Sheet1" sheetId="8" state="hidden" r:id="rId2"/>
    <sheet name="Future phase" sheetId="7" state="hidden" r:id="rId3"/>
  </sheets>
  <definedNames>
    <definedName name="_xlnm.Print_Area" localSheetId="0">'Common Application'!$B$10:$G$215</definedName>
    <definedName name="_xlnm.Print_Area" localSheetId="2">'Future phase'!$B$1:$F$34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7" i="3" l="1"/>
  <c r="I178" i="3"/>
  <c r="I179" i="3"/>
  <c r="I180" i="3"/>
  <c r="I185" i="3"/>
  <c r="I164" i="3"/>
  <c r="I170" i="3"/>
  <c r="I97" i="3"/>
  <c r="I96" i="3"/>
  <c r="I102" i="3"/>
  <c r="I79" i="3"/>
  <c r="I158" i="3"/>
  <c r="I157" i="3"/>
  <c r="J152" i="3" s="1"/>
  <c r="I156" i="3"/>
  <c r="I155" i="3"/>
  <c r="I154" i="3"/>
  <c r="I106" i="3"/>
  <c r="I105" i="3"/>
  <c r="I104" i="3"/>
  <c r="I103" i="3"/>
  <c r="I93" i="3"/>
  <c r="I94" i="3"/>
  <c r="I95" i="3"/>
  <c r="I82" i="3"/>
  <c r="J90" i="3" l="1"/>
  <c r="J100" i="3"/>
  <c r="E111" i="3" l="1"/>
  <c r="E142" i="3" l="1" a="1"/>
  <c r="E142" i="3" s="1"/>
  <c r="G146" i="3" l="1"/>
  <c r="E139" i="3"/>
  <c r="E137" i="3"/>
  <c r="E129" i="3"/>
  <c r="I86" i="3" l="1"/>
  <c r="I85" i="3"/>
  <c r="I84" i="3"/>
  <c r="I171" i="3"/>
  <c r="E165" i="3" l="1"/>
  <c r="M76" i="8" l="1"/>
  <c r="C76" i="8"/>
  <c r="B76" i="8"/>
  <c r="A76" i="8"/>
  <c r="M75" i="8"/>
  <c r="C75" i="8"/>
  <c r="B75" i="8"/>
  <c r="A75" i="8"/>
  <c r="M74" i="8"/>
  <c r="C74" i="8"/>
  <c r="B74" i="8"/>
  <c r="A74" i="8"/>
  <c r="M73" i="8"/>
  <c r="C73" i="8"/>
  <c r="B73" i="8"/>
  <c r="A73" i="8"/>
  <c r="M72" i="8"/>
  <c r="C72" i="8"/>
  <c r="B72" i="8"/>
  <c r="A72" i="8"/>
  <c r="M71" i="8"/>
  <c r="C71" i="8"/>
  <c r="B71" i="8"/>
  <c r="A71" i="8"/>
  <c r="M70" i="8"/>
  <c r="C70" i="8"/>
  <c r="B70" i="8"/>
  <c r="A70" i="8"/>
  <c r="M69" i="8"/>
  <c r="C69" i="8"/>
  <c r="B69" i="8"/>
  <c r="A69" i="8"/>
  <c r="C68" i="8"/>
  <c r="B68" i="8"/>
  <c r="A68" i="8"/>
  <c r="M67" i="8"/>
  <c r="C67" i="8"/>
  <c r="B67" i="8"/>
  <c r="A67" i="8"/>
  <c r="M66" i="8"/>
  <c r="C66" i="8"/>
  <c r="B66" i="8"/>
  <c r="A66" i="8"/>
  <c r="M65" i="8"/>
  <c r="C65" i="8"/>
  <c r="B65" i="8"/>
  <c r="A65" i="8"/>
  <c r="M64" i="8"/>
  <c r="C64" i="8"/>
  <c r="B64" i="8"/>
  <c r="A64" i="8"/>
  <c r="M63" i="8"/>
  <c r="C63" i="8"/>
  <c r="B63" i="8"/>
  <c r="A63" i="8"/>
  <c r="M62" i="8"/>
  <c r="C62" i="8"/>
  <c r="B62" i="8"/>
  <c r="A62" i="8"/>
  <c r="M61" i="8"/>
  <c r="C61" i="8"/>
  <c r="B61" i="8"/>
  <c r="A61" i="8"/>
  <c r="M60" i="8"/>
  <c r="C60" i="8"/>
  <c r="B60" i="8"/>
  <c r="A60" i="8"/>
  <c r="M59" i="8"/>
  <c r="C59" i="8"/>
  <c r="B59" i="8"/>
  <c r="A59" i="8"/>
  <c r="M58" i="8"/>
  <c r="C58" i="8"/>
  <c r="B58" i="8"/>
  <c r="A58" i="8"/>
  <c r="M57" i="8"/>
  <c r="C57" i="8"/>
  <c r="B57" i="8"/>
  <c r="A57" i="8"/>
  <c r="M56" i="8"/>
  <c r="C56" i="8"/>
  <c r="B56" i="8"/>
  <c r="A56" i="8"/>
  <c r="M55" i="8"/>
  <c r="C55" i="8"/>
  <c r="B55" i="8"/>
  <c r="A55" i="8"/>
  <c r="M54" i="8"/>
  <c r="C54" i="8"/>
  <c r="B54" i="8"/>
  <c r="A54" i="8"/>
  <c r="M53" i="8"/>
  <c r="C53" i="8"/>
  <c r="B53" i="8"/>
  <c r="A53" i="8"/>
  <c r="M52" i="8"/>
  <c r="C52" i="8"/>
  <c r="B52" i="8"/>
  <c r="A52" i="8"/>
  <c r="M51" i="8"/>
  <c r="C51" i="8"/>
  <c r="B51" i="8"/>
  <c r="A51" i="8"/>
  <c r="M50" i="8"/>
  <c r="C50" i="8"/>
  <c r="B50" i="8"/>
  <c r="A50" i="8"/>
  <c r="M49" i="8"/>
  <c r="C49" i="8"/>
  <c r="B49" i="8"/>
  <c r="A49" i="8"/>
  <c r="M48" i="8"/>
  <c r="C48" i="8"/>
  <c r="B48" i="8"/>
  <c r="A48" i="8"/>
  <c r="M47" i="8"/>
  <c r="C47" i="8"/>
  <c r="B47" i="8"/>
  <c r="A47" i="8"/>
  <c r="M46" i="8"/>
  <c r="C46" i="8"/>
  <c r="B46" i="8"/>
  <c r="A46" i="8"/>
  <c r="M45" i="8"/>
  <c r="C45" i="8"/>
  <c r="B45" i="8"/>
  <c r="A45" i="8"/>
  <c r="M44" i="8"/>
  <c r="C44" i="8"/>
  <c r="B44" i="8"/>
  <c r="A44" i="8"/>
  <c r="M43" i="8"/>
  <c r="C43" i="8"/>
  <c r="B43" i="8"/>
  <c r="A43" i="8"/>
  <c r="M42" i="8"/>
  <c r="C42" i="8"/>
  <c r="B42" i="8"/>
  <c r="A42" i="8"/>
  <c r="M41" i="8"/>
  <c r="C41" i="8"/>
  <c r="B41" i="8"/>
  <c r="A41" i="8"/>
  <c r="M40" i="8"/>
  <c r="C40" i="8"/>
  <c r="B40" i="8"/>
  <c r="A40" i="8"/>
  <c r="M39" i="8"/>
  <c r="C39" i="8"/>
  <c r="B39" i="8"/>
  <c r="A39" i="8"/>
  <c r="M38" i="8"/>
  <c r="C38" i="8"/>
  <c r="B38" i="8"/>
  <c r="A38" i="8"/>
  <c r="M37" i="8"/>
  <c r="C37" i="8"/>
  <c r="B37" i="8"/>
  <c r="A37" i="8"/>
  <c r="L33" i="8"/>
  <c r="I87" i="3"/>
  <c r="D70" i="8" l="1"/>
  <c r="V70" i="8" s="1"/>
  <c r="D73" i="8"/>
  <c r="R73" i="8" s="1"/>
  <c r="D76" i="8"/>
  <c r="V76" i="8" s="1"/>
  <c r="D69" i="8"/>
  <c r="V69" i="8" s="1"/>
  <c r="D75" i="8"/>
  <c r="V75" i="8" s="1"/>
  <c r="D40" i="8"/>
  <c r="V40" i="8" s="1"/>
  <c r="D43" i="8"/>
  <c r="R43" i="8" s="1"/>
  <c r="D58" i="8"/>
  <c r="T58" i="8" s="1"/>
  <c r="D64" i="8"/>
  <c r="V64" i="8" s="1"/>
  <c r="D67" i="8"/>
  <c r="U67" i="8" s="1"/>
  <c r="D52" i="8"/>
  <c r="V52" i="8" s="1"/>
  <c r="D68" i="8"/>
  <c r="V68" i="8" s="1"/>
  <c r="D71" i="8"/>
  <c r="U71" i="8" s="1"/>
  <c r="D74" i="8"/>
  <c r="V74" i="8" s="1"/>
  <c r="D42" i="8"/>
  <c r="R42" i="8" s="1"/>
  <c r="D63" i="8"/>
  <c r="R63" i="8" s="1"/>
  <c r="D46" i="8"/>
  <c r="S46" i="8" s="1"/>
  <c r="D47" i="8"/>
  <c r="R47" i="8" s="1"/>
  <c r="D50" i="8"/>
  <c r="V50" i="8" s="1"/>
  <c r="D38" i="8"/>
  <c r="V38" i="8" s="1"/>
  <c r="D51" i="8"/>
  <c r="R51" i="8" s="1"/>
  <c r="D54" i="8"/>
  <c r="R54" i="8" s="1"/>
  <c r="D65" i="8"/>
  <c r="V65" i="8" s="1"/>
  <c r="D49" i="8"/>
  <c r="R49" i="8" s="1"/>
  <c r="D57" i="8"/>
  <c r="R57" i="8" s="1"/>
  <c r="D60" i="8"/>
  <c r="S60" i="8" s="1"/>
  <c r="D41" i="8"/>
  <c r="V41" i="8" s="1"/>
  <c r="D44" i="8"/>
  <c r="V44" i="8" s="1"/>
  <c r="D66" i="8"/>
  <c r="S66" i="8" s="1"/>
  <c r="D72" i="8"/>
  <c r="V72" i="8" s="1"/>
  <c r="D55" i="8"/>
  <c r="U55" i="8" s="1"/>
  <c r="D39" i="8"/>
  <c r="S39" i="8" s="1"/>
  <c r="D61" i="8"/>
  <c r="U61" i="8" s="1"/>
  <c r="D37" i="8"/>
  <c r="S37" i="8" s="1"/>
  <c r="D53" i="8"/>
  <c r="R53" i="8" s="1"/>
  <c r="D56" i="8"/>
  <c r="V56" i="8" s="1"/>
  <c r="D45" i="8"/>
  <c r="R45" i="8" s="1"/>
  <c r="D48" i="8"/>
  <c r="R48" i="8" s="1"/>
  <c r="D59" i="8"/>
  <c r="R59" i="8" s="1"/>
  <c r="D62" i="8"/>
  <c r="R62" i="8" s="1"/>
  <c r="J75" i="3"/>
  <c r="R76" i="8" l="1"/>
  <c r="S40" i="8"/>
  <c r="T75" i="8"/>
  <c r="U75" i="8"/>
  <c r="S75" i="8"/>
  <c r="S76" i="8"/>
  <c r="T76" i="8"/>
  <c r="U76" i="8"/>
  <c r="S73" i="8"/>
  <c r="T73" i="8"/>
  <c r="U73" i="8"/>
  <c r="V73" i="8"/>
  <c r="R40" i="8"/>
  <c r="R70" i="8"/>
  <c r="S70" i="8"/>
  <c r="U37" i="8"/>
  <c r="U70" i="8"/>
  <c r="V49" i="8"/>
  <c r="T70" i="8"/>
  <c r="S58" i="8"/>
  <c r="T40" i="8"/>
  <c r="R58" i="8"/>
  <c r="V58" i="8"/>
  <c r="V43" i="8"/>
  <c r="S43" i="8"/>
  <c r="T43" i="8"/>
  <c r="R50" i="8"/>
  <c r="U43" i="8"/>
  <c r="U58" i="8"/>
  <c r="V47" i="8"/>
  <c r="S47" i="8"/>
  <c r="R75" i="8"/>
  <c r="T46" i="8"/>
  <c r="U41" i="8"/>
  <c r="S50" i="8"/>
  <c r="V53" i="8"/>
  <c r="T50" i="8"/>
  <c r="U40" i="8"/>
  <c r="S53" i="8"/>
  <c r="U50" i="8"/>
  <c r="V67" i="8"/>
  <c r="R44" i="8"/>
  <c r="R67" i="8"/>
  <c r="R69" i="8"/>
  <c r="T49" i="8"/>
  <c r="T69" i="8"/>
  <c r="S49" i="8"/>
  <c r="S69" i="8"/>
  <c r="U49" i="8"/>
  <c r="U69" i="8"/>
  <c r="S64" i="8"/>
  <c r="T52" i="8"/>
  <c r="R38" i="8"/>
  <c r="T47" i="8"/>
  <c r="U47" i="8"/>
  <c r="S44" i="8"/>
  <c r="U64" i="8"/>
  <c r="T44" i="8"/>
  <c r="U44" i="8"/>
  <c r="T64" i="8"/>
  <c r="R61" i="8"/>
  <c r="S61" i="8"/>
  <c r="V61" i="8"/>
  <c r="S71" i="8"/>
  <c r="U52" i="8"/>
  <c r="R68" i="8"/>
  <c r="T71" i="8"/>
  <c r="S68" i="8"/>
  <c r="U59" i="8"/>
  <c r="U66" i="8"/>
  <c r="T68" i="8"/>
  <c r="T66" i="8"/>
  <c r="U68" i="8"/>
  <c r="V71" i="8"/>
  <c r="S42" i="8"/>
  <c r="T42" i="8"/>
  <c r="S59" i="8"/>
  <c r="R74" i="8"/>
  <c r="R71" i="8"/>
  <c r="S74" i="8"/>
  <c r="R56" i="8"/>
  <c r="R41" i="8"/>
  <c r="S67" i="8"/>
  <c r="S52" i="8"/>
  <c r="V59" i="8"/>
  <c r="T74" i="8"/>
  <c r="T67" i="8"/>
  <c r="U74" i="8"/>
  <c r="V51" i="8"/>
  <c r="V42" i="8"/>
  <c r="U42" i="8"/>
  <c r="T59" i="8"/>
  <c r="R55" i="8"/>
  <c r="S63" i="8"/>
  <c r="T63" i="8"/>
  <c r="U63" i="8"/>
  <c r="V63" i="8"/>
  <c r="T48" i="8"/>
  <c r="S65" i="8"/>
  <c r="S72" i="8"/>
  <c r="U46" i="8"/>
  <c r="T72" i="8"/>
  <c r="V46" i="8"/>
  <c r="U54" i="8"/>
  <c r="V39" i="8"/>
  <c r="S41" i="8"/>
  <c r="R64" i="8"/>
  <c r="U48" i="8"/>
  <c r="V48" i="8"/>
  <c r="R37" i="8"/>
  <c r="T41" i="8"/>
  <c r="T53" i="8"/>
  <c r="S51" i="8"/>
  <c r="T37" i="8"/>
  <c r="U53" i="8"/>
  <c r="U51" i="8"/>
  <c r="R52" i="8"/>
  <c r="S57" i="8"/>
  <c r="T60" i="8"/>
  <c r="T61" i="8"/>
  <c r="S62" i="8"/>
  <c r="S48" i="8"/>
  <c r="T57" i="8"/>
  <c r="R60" i="8"/>
  <c r="V60" i="8"/>
  <c r="T62" i="8"/>
  <c r="S45" i="8"/>
  <c r="U57" i="8"/>
  <c r="U60" i="8"/>
  <c r="T39" i="8"/>
  <c r="U62" i="8"/>
  <c r="T45" i="8"/>
  <c r="V57" i="8"/>
  <c r="R46" i="8"/>
  <c r="U39" i="8"/>
  <c r="V62" i="8"/>
  <c r="R39" i="8"/>
  <c r="T54" i="8"/>
  <c r="T51" i="8"/>
  <c r="V54" i="8"/>
  <c r="U45" i="8"/>
  <c r="V55" i="8"/>
  <c r="S55" i="8"/>
  <c r="S54" i="8"/>
  <c r="V45" i="8"/>
  <c r="S56" i="8"/>
  <c r="V66" i="8"/>
  <c r="R72" i="8"/>
  <c r="T55" i="8"/>
  <c r="R65" i="8"/>
  <c r="T56" i="8"/>
  <c r="R66" i="8"/>
  <c r="S38" i="8"/>
  <c r="V37" i="8"/>
  <c r="T65" i="8"/>
  <c r="U56" i="8"/>
  <c r="T38" i="8"/>
  <c r="D77" i="8"/>
  <c r="U65" i="8"/>
  <c r="U38" i="8"/>
  <c r="U72" i="8"/>
  <c r="V77" i="8" l="1"/>
  <c r="R77" i="8"/>
  <c r="S77" i="8"/>
  <c r="E117" i="3" s="1"/>
  <c r="E120" i="3" s="1"/>
  <c r="U77" i="8"/>
  <c r="E166" i="3" s="1"/>
  <c r="E167" i="3" s="1"/>
  <c r="I167" i="3" s="1"/>
  <c r="T77" i="8"/>
  <c r="E130" i="3" l="1"/>
  <c r="E147" i="3"/>
  <c r="E146" i="3"/>
  <c r="E148" i="3" s="1"/>
  <c r="E55" i="3"/>
  <c r="E149" i="3" l="1"/>
  <c r="E143" i="3"/>
  <c r="I130" i="3"/>
  <c r="J161" i="3" l="1"/>
  <c r="I168" i="3"/>
  <c r="F45" i="3"/>
  <c r="J175" i="3" l="1"/>
  <c r="E138" i="3" l="1"/>
  <c r="J116" i="3"/>
  <c r="E144" i="3" l="1"/>
  <c r="I138" i="3"/>
  <c r="J117" i="3" s="1"/>
</calcChain>
</file>

<file path=xl/metadata.xml><?xml version="1.0" encoding="utf-8"?>
<metadata xmlns="http://schemas.openxmlformats.org/spreadsheetml/2006/main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xmlns:xda="http://schemas.microsoft.com/office/spreadsheetml/2017/dynamicarray"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<sst xmlns="http://schemas.openxmlformats.org/spreadsheetml/2006/main" count="471" uniqueCount="352">
  <si>
    <t>Project Name</t>
  </si>
  <si>
    <t>Daily Average Occupancy</t>
  </si>
  <si>
    <t>Peak Occupancy</t>
  </si>
  <si>
    <t>City</t>
  </si>
  <si>
    <t>State</t>
  </si>
  <si>
    <t>Zip Code</t>
  </si>
  <si>
    <t>Country</t>
  </si>
  <si>
    <t>Floor Area</t>
  </si>
  <si>
    <t>GSF</t>
  </si>
  <si>
    <t>Number of Stories</t>
  </si>
  <si>
    <t xml:space="preserve">Site Area </t>
  </si>
  <si>
    <t>SF</t>
  </si>
  <si>
    <t>Annual Hours of operation</t>
  </si>
  <si>
    <t>Project Type</t>
  </si>
  <si>
    <t>Site Environment</t>
  </si>
  <si>
    <t>Previously developed site?</t>
  </si>
  <si>
    <t>Climate Zone</t>
  </si>
  <si>
    <t>Walk Score</t>
  </si>
  <si>
    <t>Y/N</t>
  </si>
  <si>
    <t>Occupants Communting by Alternative Transportation</t>
  </si>
  <si>
    <t>Parking Spaces provided</t>
  </si>
  <si>
    <t>Parking Spaces required by code</t>
  </si>
  <si>
    <t>Number of Bike racks</t>
  </si>
  <si>
    <t xml:space="preserve">Number of showers </t>
  </si>
  <si>
    <t>Post Development Vegetated</t>
  </si>
  <si>
    <t>Percentage that is native</t>
  </si>
  <si>
    <t>Percentage that is turf</t>
  </si>
  <si>
    <t>Predevelopment Development Vegetated</t>
  </si>
  <si>
    <t>Is potable water used for irrigation</t>
  </si>
  <si>
    <t>Rainwater reclaimation?</t>
  </si>
  <si>
    <t>Stormwater Quality</t>
  </si>
  <si>
    <t>drop-down</t>
  </si>
  <si>
    <t>Cost/SF</t>
  </si>
  <si>
    <t>SF/Occupant</t>
  </si>
  <si>
    <t>Predicted Gross EUI</t>
  </si>
  <si>
    <t>kBTU/SF/Year</t>
  </si>
  <si>
    <t>Actual Gross EUI</t>
  </si>
  <si>
    <t>Percent from Renewable Energy</t>
  </si>
  <si>
    <t>Lighting Power Density</t>
  </si>
  <si>
    <t>Window Wall Ratio</t>
  </si>
  <si>
    <t>Watts/SF</t>
  </si>
  <si>
    <t>What percentage have quality views?</t>
  </si>
  <si>
    <t>Do occupants control their lighting levels</t>
  </si>
  <si>
    <t>ACOUSTICS</t>
  </si>
  <si>
    <t>VOC</t>
  </si>
  <si>
    <t>CO2</t>
  </si>
  <si>
    <t>Number of EPD specd</t>
  </si>
  <si>
    <t>Percentage of construction waste diverted from landfill</t>
  </si>
  <si>
    <t>Total cost of Recycled, regional, with certifications (declare, cradle to Cradle)</t>
  </si>
  <si>
    <t>Primary Structural System</t>
  </si>
  <si>
    <t>Project Summary Statement</t>
  </si>
  <si>
    <t>PROJECT INFORMATION</t>
  </si>
  <si>
    <t>ADDITIONAL PERFORMANCE METRICS</t>
  </si>
  <si>
    <t>Bike Score</t>
  </si>
  <si>
    <t>%</t>
  </si>
  <si>
    <t>METRICS BEYOND SCOPE - SEE TOP TEN</t>
  </si>
  <si>
    <t>Measured Performance</t>
  </si>
  <si>
    <t>Modeled Performance</t>
  </si>
  <si>
    <t>Is cost to remain confidential?</t>
  </si>
  <si>
    <t>Cost Data</t>
  </si>
  <si>
    <t>Operational Data</t>
  </si>
  <si>
    <t>Location &amp; Size</t>
  </si>
  <si>
    <t>Client</t>
  </si>
  <si>
    <t>Is client to remain confidential?</t>
  </si>
  <si>
    <t>Transit Score</t>
  </si>
  <si>
    <t>Please describe your project emphasizing elements of design achievement including project intentions, programming requirements, and the distinguishing aspects of your resolution.</t>
  </si>
  <si>
    <t>Did you use prescriptive performance to meet the Energy code?</t>
  </si>
  <si>
    <t>Relate how the project came to be including the client’s goals and what impact the finished project has made on the client, users, and/or the community.</t>
  </si>
  <si>
    <t>Client Impact Statement</t>
  </si>
  <si>
    <t>Not sure we have a way to ask about daylighting that is simple</t>
  </si>
  <si>
    <t>Percentage of occupied areas daylit</t>
  </si>
  <si>
    <t xml:space="preserve">Was a Whole Building Life Cycle Analysis (LCA) conducted? </t>
  </si>
  <si>
    <t>Is potable water used for cooling?</t>
  </si>
  <si>
    <t>Regularly occupied space - percent daylit</t>
  </si>
  <si>
    <t>Is potable water used for irrigation?</t>
  </si>
  <si>
    <t>Is grey/blackwater reused on site?</t>
  </si>
  <si>
    <t xml:space="preserve">Percent of indoor potable water reduction </t>
  </si>
  <si>
    <t>https://www.usgbc.org/RESOURCES/INDOOR-WATER-USE-CALCULATOR</t>
  </si>
  <si>
    <t>Percent of stormwater managed on site</t>
  </si>
  <si>
    <t>Benchmark EUI</t>
  </si>
  <si>
    <t>Energy Code that the project was built to?</t>
  </si>
  <si>
    <t>Predicted reduction from benchmark</t>
  </si>
  <si>
    <t>http://buildcarbonneutral.org/</t>
  </si>
  <si>
    <t>Do regularly occupied spaces have operable windows?</t>
  </si>
  <si>
    <t>Did you use the energy model to inform decisions during design?</t>
  </si>
  <si>
    <t>Is the project certified with a third party rating system?</t>
  </si>
  <si>
    <t>Use Data</t>
  </si>
  <si>
    <t>Measured reduction from benchmark</t>
  </si>
  <si>
    <t>The typical occupancy at any given time during occupied hours</t>
  </si>
  <si>
    <t>The maximum number of occupants anticipated on site at any one time</t>
  </si>
  <si>
    <t>The metrics below are not intended to be asked at this time, but some may be added in the future</t>
  </si>
  <si>
    <t>Prescriptive Performance</t>
  </si>
  <si>
    <t xml:space="preserve">If your project complied prescriptively, but your goal was to exceed minimum performance, briefly describe your energy efficiency strategy. </t>
  </si>
  <si>
    <t>Is your firm a signatory of the AIA 2030 Commitment?</t>
  </si>
  <si>
    <t>If yes, is the project recorded in the AIA 2030 Design Data Exchange (DDx)?</t>
  </si>
  <si>
    <t>INPUTS</t>
  </si>
  <si>
    <t>UNITS / DEFINITION</t>
  </si>
  <si>
    <t>New construction</t>
  </si>
  <si>
    <t>Renovation</t>
  </si>
  <si>
    <t xml:space="preserve"> Interiors</t>
  </si>
  <si>
    <t>Primary building use</t>
  </si>
  <si>
    <t>Additional building use</t>
  </si>
  <si>
    <t>Building Type</t>
  </si>
  <si>
    <t>Energy Benchmarking</t>
  </si>
  <si>
    <t>Carbon Benchmarking</t>
  </si>
  <si>
    <t>Embodied Carbon Benchmarking</t>
  </si>
  <si>
    <t>Water Benchmarking</t>
  </si>
  <si>
    <t>Building type aggregates</t>
  </si>
  <si>
    <r>
      <rPr>
        <b/>
        <sz val="10"/>
        <rFont val="Calibri"/>
        <family val="2"/>
      </rPr>
      <t>Fuel Breakdown Table: lbs. CO2/kBtu for each fuel source</t>
    </r>
    <r>
      <rPr>
        <sz val="10"/>
        <color rgb="FF000000"/>
        <rFont val="Calibri"/>
        <family val="2"/>
      </rPr>
      <t xml:space="preserve">
*Assume natural gas</t>
    </r>
  </si>
  <si>
    <t>Primary Use</t>
  </si>
  <si>
    <t>Secondary Use</t>
  </si>
  <si>
    <t>Tertiary Use</t>
  </si>
  <si>
    <t>All Uses</t>
  </si>
  <si>
    <t>EUI</t>
  </si>
  <si>
    <t>LPD</t>
  </si>
  <si>
    <t>Building Category (Carbon)</t>
  </si>
  <si>
    <t>Electricity</t>
  </si>
  <si>
    <t>Natural gas</t>
  </si>
  <si>
    <t>Fuel oil</t>
  </si>
  <si>
    <t>District heat*</t>
  </si>
  <si>
    <t>Benchmark Carbon
Lbs./sf/yr</t>
  </si>
  <si>
    <t>Building Category (emboded carbon)</t>
  </si>
  <si>
    <r>
      <t>Lbs. CO</t>
    </r>
    <r>
      <rPr>
        <b/>
        <vertAlign val="subscript"/>
        <sz val="10"/>
        <color rgb="FF000000"/>
        <rFont val="Calibri"/>
        <family val="2"/>
      </rPr>
      <t>2</t>
    </r>
    <r>
      <rPr>
        <b/>
        <sz val="10"/>
        <color rgb="FF000000"/>
        <rFont val="Calibri"/>
        <family val="2"/>
      </rPr>
      <t>/sf</t>
    </r>
  </si>
  <si>
    <t>Building Category (Water)</t>
  </si>
  <si>
    <t>Water Use Intensity (Gal/sf/yr)</t>
  </si>
  <si>
    <t>Carbon Breakdown</t>
  </si>
  <si>
    <t>EUI Breakdown</t>
  </si>
  <si>
    <t>Water Breakdown</t>
  </si>
  <si>
    <t>Embodied carbon</t>
  </si>
  <si>
    <t>LPD Breakdown</t>
  </si>
  <si>
    <t>Bank</t>
  </si>
  <si>
    <t>Office</t>
  </si>
  <si>
    <t>Commercial</t>
  </si>
  <si>
    <t>Bar / night club</t>
  </si>
  <si>
    <t>Public assembly</t>
  </si>
  <si>
    <t>Public Assembly</t>
  </si>
  <si>
    <t>Education - College / University</t>
  </si>
  <si>
    <t>Education</t>
  </si>
  <si>
    <t>Educational</t>
  </si>
  <si>
    <t>Convention Center</t>
  </si>
  <si>
    <t>Courthouse</t>
  </si>
  <si>
    <t>Education - K-12 School</t>
  </si>
  <si>
    <t>Education - Other</t>
  </si>
  <si>
    <t>Education - Preschool</t>
  </si>
  <si>
    <t>Food - Fast Food</t>
  </si>
  <si>
    <t>Food service</t>
  </si>
  <si>
    <t>Restaurant**</t>
  </si>
  <si>
    <t>Food - Grocery Store</t>
  </si>
  <si>
    <t>Food sales</t>
  </si>
  <si>
    <t>Grocery Store</t>
  </si>
  <si>
    <t>Food - Restaurant</t>
  </si>
  <si>
    <t>Food - Sales</t>
  </si>
  <si>
    <t>Grocery Store*</t>
  </si>
  <si>
    <t>Food - Service</t>
  </si>
  <si>
    <t>Laboratory</t>
  </si>
  <si>
    <t>Inpatient</t>
  </si>
  <si>
    <t>Library</t>
  </si>
  <si>
    <t>public assembly</t>
  </si>
  <si>
    <t>Cultural/Institutional</t>
  </si>
  <si>
    <t>Lodging - Hotel</t>
  </si>
  <si>
    <t>Lodging</t>
  </si>
  <si>
    <t>Lodging - Residence Hall</t>
  </si>
  <si>
    <t>Medical - Hospital</t>
  </si>
  <si>
    <t>Healthcare</t>
  </si>
  <si>
    <t>Medical - Office</t>
  </si>
  <si>
    <t>Health care</t>
  </si>
  <si>
    <t>Outpatient</t>
  </si>
  <si>
    <t>Medical - Outpatient surgery</t>
  </si>
  <si>
    <t>Meeting Hall</t>
  </si>
  <si>
    <t>Civic Building</t>
  </si>
  <si>
    <t>Movie Theater</t>
  </si>
  <si>
    <t>Museum</t>
  </si>
  <si>
    <t>Performing arts</t>
  </si>
  <si>
    <t>Public Safety - Police, fire, etc.</t>
  </si>
  <si>
    <t>Public safety</t>
  </si>
  <si>
    <t>Public order and safety</t>
  </si>
  <si>
    <t>Recreation (Visitor Center)</t>
  </si>
  <si>
    <t>Religious Worship</t>
  </si>
  <si>
    <t>Religious worship</t>
  </si>
  <si>
    <t>Religious Worship*</t>
  </si>
  <si>
    <t>Residential - Assisted Living</t>
  </si>
  <si>
    <t>Multifamily</t>
  </si>
  <si>
    <t>Senior Care*</t>
  </si>
  <si>
    <t>Residential - Multifamily</t>
  </si>
  <si>
    <t>Multifamily mid-rise</t>
  </si>
  <si>
    <t>Multifamily Housing</t>
  </si>
  <si>
    <t>Retail - Box Store</t>
  </si>
  <si>
    <t>Retail (other than mall)</t>
  </si>
  <si>
    <t>Retail*</t>
  </si>
  <si>
    <t>Retail - Convenience Store</t>
  </si>
  <si>
    <t>Retail - General</t>
  </si>
  <si>
    <t>Retail - Mall</t>
  </si>
  <si>
    <t>Enclosed and strip malls</t>
  </si>
  <si>
    <t>Self Storage</t>
  </si>
  <si>
    <t>Warehouse and storage</t>
  </si>
  <si>
    <t>Services - General</t>
  </si>
  <si>
    <t>Service</t>
  </si>
  <si>
    <t>Mercantile</t>
  </si>
  <si>
    <t>Warehouse</t>
  </si>
  <si>
    <t>Warehouse - Refrigerated</t>
  </si>
  <si>
    <t>SUM</t>
  </si>
  <si>
    <r>
      <t xml:space="preserve">USD. </t>
    </r>
    <r>
      <rPr>
        <sz val="10"/>
        <color theme="0" tint="-0.499984740745262"/>
        <rFont val="Arial Nova"/>
        <family val="2"/>
      </rPr>
      <t>Do not include land acquisition, soft costs, FFE, etc.</t>
    </r>
  </si>
  <si>
    <t>Climate zones map</t>
  </si>
  <si>
    <t>EIA building type definitions</t>
  </si>
  <si>
    <t>Hours / year</t>
  </si>
  <si>
    <t>AIA 2030 DDX</t>
  </si>
  <si>
    <t>AIA COTE Top Ten Toolkit</t>
  </si>
  <si>
    <r>
      <rPr>
        <sz val="10"/>
        <color theme="0" tint="-0.499984740745262"/>
        <rFont val="Arial Nova"/>
        <family val="2"/>
      </rPr>
      <t xml:space="preserve">If "Other" please enter the energy code </t>
    </r>
    <r>
      <rPr>
        <i/>
        <sz val="10"/>
        <color theme="0" tint="-0.499984740745262"/>
        <rFont val="Arial Nova"/>
        <family val="2"/>
      </rPr>
      <t>here</t>
    </r>
  </si>
  <si>
    <t>If no, skip to Modeled Performance</t>
  </si>
  <si>
    <t>Community engagement level</t>
  </si>
  <si>
    <t>Wellness</t>
  </si>
  <si>
    <t>Resources</t>
  </si>
  <si>
    <t>Water</t>
  </si>
  <si>
    <t>Building efficiency / right sizing</t>
  </si>
  <si>
    <t>Residential - Single family</t>
  </si>
  <si>
    <t>Single Family</t>
  </si>
  <si>
    <t>Single family detached</t>
  </si>
  <si>
    <t>Residential benchmarks RECS 2015</t>
  </si>
  <si>
    <t>Commercial benchmarks CBECS 2003</t>
  </si>
  <si>
    <t>Is stormwater managed on site?</t>
  </si>
  <si>
    <t>Is landscape design focused on native plants?</t>
  </si>
  <si>
    <t>Was local and/or recycled was a consideration for materials selection?</t>
  </si>
  <si>
    <t>Change</t>
  </si>
  <si>
    <t>What is the designed lifespan of the building?</t>
  </si>
  <si>
    <t>Was the building designed for disassembly and/or with flexible future use?</t>
  </si>
  <si>
    <t>e.g. 30yrs- Stick frame, 200yrs- concrete, steel, heavy timber, 1000yrs- solid masonry</t>
  </si>
  <si>
    <t xml:space="preserve">Describe what are the most likely building threats (e.g. flooding, drought, earthquakes, etc.) and how the building's resiliency strategies are addressing them. </t>
  </si>
  <si>
    <t>Ecology</t>
  </si>
  <si>
    <t>Predicted Energy</t>
  </si>
  <si>
    <t>Measured Energy</t>
  </si>
  <si>
    <t>Lbs. of Carbon Dioxide / sf</t>
  </si>
  <si>
    <t>Performance Statement (select up to 3 measures)</t>
  </si>
  <si>
    <t>Building Embodied Carbon (metric tons)</t>
  </si>
  <si>
    <t>Building Embodied Carbon / SF</t>
  </si>
  <si>
    <t>Building Embodied Carbon Benchmark</t>
  </si>
  <si>
    <t>Building Embodied Carbon reduction from Benchmark</t>
  </si>
  <si>
    <t>DESIGN EXCELLENCE</t>
  </si>
  <si>
    <t>2030 commitment &amp; Rating Systems</t>
  </si>
  <si>
    <t xml:space="preserve">kBTU/sf/yr </t>
  </si>
  <si>
    <t>Permit year</t>
  </si>
  <si>
    <t>Percentage of project's total energy use met by renewables</t>
  </si>
  <si>
    <t xml:space="preserve">Choose from the Ten Measures for Design Excellence; Integration, Community, Ecology, Water, Economy, Energy, Wellness, Resources, Change, Discovery. Describe how building performance strategies are integrated within the project's overall design goals. You are encouraged to describe carbon reduction and environmental strategies throughout your design awards submittal materials. </t>
  </si>
  <si>
    <t>*Optional override with ZeroTool benchmark</t>
  </si>
  <si>
    <t>Equitable Communities</t>
  </si>
  <si>
    <t>COMMON APP FOR</t>
  </si>
  <si>
    <t>Was a "Chemicals of Concerns" list used to inform material selection?</t>
  </si>
  <si>
    <t>Did the project incorporate existing structure or infrastructure?</t>
  </si>
  <si>
    <t>If so, what innovative design features evolved?</t>
  </si>
  <si>
    <t>Was a post occupancy evaluation conducted on this project?</t>
  </si>
  <si>
    <t>Describe the type of evaluations conducted and document the lessons learned.</t>
  </si>
  <si>
    <t>Address</t>
  </si>
  <si>
    <r>
      <t xml:space="preserve">If "Other", please specify </t>
    </r>
    <r>
      <rPr>
        <i/>
        <sz val="10"/>
        <color theme="0" tint="-0.499984740745262"/>
        <rFont val="Arial Nova"/>
        <family val="2"/>
      </rPr>
      <t>here</t>
    </r>
  </si>
  <si>
    <t>Main resiliency strategies</t>
  </si>
  <si>
    <t>500 word max (3,000 characters)</t>
  </si>
  <si>
    <t>Total Construction (Building) Cost</t>
  </si>
  <si>
    <t>500 word max</t>
  </si>
  <si>
    <t>ASHRAE 90.1-2004</t>
  </si>
  <si>
    <t>ASHRAE 90.1-2007</t>
  </si>
  <si>
    <t>ASHRAE 90.1-2010</t>
  </si>
  <si>
    <t>Seattle Energy Code 2006 or Prev.</t>
  </si>
  <si>
    <t>Seattle Energy Code 2009</t>
  </si>
  <si>
    <t>Seattle Energy Code 2012</t>
  </si>
  <si>
    <t>Seattle Energy Code 2015</t>
  </si>
  <si>
    <t>California Title-24 2005 for high rise residential</t>
  </si>
  <si>
    <t>California Title-24 2005 for single family</t>
  </si>
  <si>
    <t>California Title-24 2008</t>
  </si>
  <si>
    <t>California Title-24 2013</t>
  </si>
  <si>
    <t>IECC 2006</t>
  </si>
  <si>
    <t>IECC 2009</t>
  </si>
  <si>
    <t>Oregon Energy Code</t>
  </si>
  <si>
    <t>Washington State Energy Code 2006 or prev.</t>
  </si>
  <si>
    <t>Washington State Energy Code 2009</t>
  </si>
  <si>
    <t>Washington State Energy Code 2012</t>
  </si>
  <si>
    <t>Washington State Energy Code 2015</t>
  </si>
  <si>
    <t>International/Other - REQUIRES NARRATIVE</t>
  </si>
  <si>
    <t>IECC 2018</t>
  </si>
  <si>
    <t>IECC 2015</t>
  </si>
  <si>
    <t>IECC 2012</t>
  </si>
  <si>
    <t>Predicted EUI for electricity</t>
  </si>
  <si>
    <t>Predicted EUI of on-site renewables</t>
  </si>
  <si>
    <t>Predicted EUI for gas / propane</t>
  </si>
  <si>
    <t xml:space="preserve">Predicted Total Net EUI </t>
  </si>
  <si>
    <r>
      <t xml:space="preserve">kBTU/sf/yr </t>
    </r>
    <r>
      <rPr>
        <sz val="10"/>
        <color theme="0" tint="-0.499984740745262"/>
        <rFont val="Arial Nova"/>
        <family val="2"/>
      </rPr>
      <t xml:space="preserve">From your whole building energy model. </t>
    </r>
  </si>
  <si>
    <r>
      <t xml:space="preserve">kBTU/sf/yr </t>
    </r>
    <r>
      <rPr>
        <sz val="10"/>
        <color theme="0" tint="-0.499984740745262"/>
        <rFont val="Arial Nova"/>
        <family val="2"/>
      </rPr>
      <t>From your whole building energy model.</t>
    </r>
  </si>
  <si>
    <r>
      <t xml:space="preserve">kBTU/sf/yr </t>
    </r>
    <r>
      <rPr>
        <sz val="10"/>
        <color theme="0" tint="-0.499984740745262"/>
        <rFont val="Arial Nova"/>
        <family val="2"/>
      </rPr>
      <t>(as a positive nember)</t>
    </r>
  </si>
  <si>
    <t>Measured EUI for electricity</t>
  </si>
  <si>
    <t>Measured EUI for gas / propane</t>
  </si>
  <si>
    <t>Measured EUI of on-site renewables</t>
  </si>
  <si>
    <t xml:space="preserve">Measured Total Net EUI </t>
  </si>
  <si>
    <t>Renewables are on site (NOT part of utility fuel mix or off-site renewables)</t>
  </si>
  <si>
    <t>2030 Commitment</t>
  </si>
  <si>
    <t>Does the project meet the 2030 Challenge? (As modeled)</t>
  </si>
  <si>
    <t>Does the project meet the 2030 Challenge? (As measured)</t>
  </si>
  <si>
    <t>2030 Commitment target</t>
  </si>
  <si>
    <t>Was actual energy measured?</t>
  </si>
  <si>
    <t>Was predictive energy consumption modeled?</t>
  </si>
  <si>
    <t>Estimated EUI based on code</t>
  </si>
  <si>
    <t>Net EUI for the purpose of carbon estimation (measured &gt; modeled &gt; code)</t>
  </si>
  <si>
    <t>Total carbon Benchmark</t>
  </si>
  <si>
    <t>Total Estimated Carbon</t>
  </si>
  <si>
    <t>2030 Commitment Carbon calculations</t>
  </si>
  <si>
    <t>Percent reduction in total carbon</t>
  </si>
  <si>
    <t>Tonnes / Yr</t>
  </si>
  <si>
    <r>
      <t xml:space="preserve">kBTU/sf/yr </t>
    </r>
    <r>
      <rPr>
        <sz val="10"/>
        <color theme="0" tint="-0.499984740745262"/>
        <rFont val="Arial Nova"/>
        <family val="2"/>
      </rPr>
      <t>From Utility Bills</t>
    </r>
  </si>
  <si>
    <t>2020 NYCECC</t>
  </si>
  <si>
    <t xml:space="preserve">2016 NYCECC </t>
  </si>
  <si>
    <t>2020 ECCCNYS</t>
  </si>
  <si>
    <t>2016 ECCCNYS</t>
  </si>
  <si>
    <t>2014 NYCECC</t>
  </si>
  <si>
    <t>Add 2014 ECCNYS</t>
  </si>
  <si>
    <t>Enter information into the below fields to the best of your knowledge.</t>
  </si>
  <si>
    <t>Fields that are not applicable or where information is unavailable can be left blank.</t>
  </si>
  <si>
    <r>
      <rPr>
        <sz val="16"/>
        <color theme="0" tint="-0.14999847407452621"/>
        <rFont val="Arial Nova"/>
        <family val="2"/>
      </rPr>
      <t xml:space="preserve">Measure 1 
</t>
    </r>
    <r>
      <rPr>
        <b/>
        <sz val="16"/>
        <color theme="0"/>
        <rFont val="Arial Nova"/>
        <family val="2"/>
      </rPr>
      <t>Design for Integration</t>
    </r>
  </si>
  <si>
    <r>
      <rPr>
        <sz val="16"/>
        <color theme="0" tint="-0.14999847407452621"/>
        <rFont val="Arial Nova"/>
        <family val="2"/>
      </rPr>
      <t xml:space="preserve">Measure 2 
</t>
    </r>
    <r>
      <rPr>
        <b/>
        <sz val="16"/>
        <color theme="0"/>
        <rFont val="Arial Nova"/>
        <family val="2"/>
      </rPr>
      <t>Design for Equitable Communities</t>
    </r>
  </si>
  <si>
    <r>
      <rPr>
        <sz val="16"/>
        <color theme="0" tint="-0.14999847407452621"/>
        <rFont val="Arial Nova"/>
        <family val="2"/>
      </rPr>
      <t xml:space="preserve">Measure 3 
</t>
    </r>
    <r>
      <rPr>
        <b/>
        <sz val="16"/>
        <color theme="0"/>
        <rFont val="Arial Nova"/>
        <family val="2"/>
      </rPr>
      <t>Design for Ecosystems</t>
    </r>
  </si>
  <si>
    <r>
      <rPr>
        <sz val="16"/>
        <color theme="0" tint="-0.14999847407452621"/>
        <rFont val="Arial Nova"/>
        <family val="2"/>
      </rPr>
      <t xml:space="preserve">Measure 4 
</t>
    </r>
    <r>
      <rPr>
        <b/>
        <sz val="16"/>
        <color theme="0"/>
        <rFont val="Arial Nova"/>
        <family val="2"/>
      </rPr>
      <t>Design for Water</t>
    </r>
  </si>
  <si>
    <r>
      <rPr>
        <sz val="16"/>
        <color theme="0" tint="-0.14999847407452621"/>
        <rFont val="Arial Nova"/>
        <family val="2"/>
      </rPr>
      <t xml:space="preserve">Measure 5
</t>
    </r>
    <r>
      <rPr>
        <b/>
        <sz val="16"/>
        <color theme="0"/>
        <rFont val="Arial Nova"/>
        <family val="2"/>
      </rPr>
      <t>Design for Economy</t>
    </r>
  </si>
  <si>
    <r>
      <rPr>
        <sz val="16"/>
        <color theme="0" tint="-0.14999847407452621"/>
        <rFont val="Arial Nova"/>
        <family val="2"/>
      </rPr>
      <t xml:space="preserve">Measure 6
</t>
    </r>
    <r>
      <rPr>
        <b/>
        <sz val="16"/>
        <color theme="0"/>
        <rFont val="Arial Nova"/>
        <family val="2"/>
      </rPr>
      <t>Design for Energy</t>
    </r>
  </si>
  <si>
    <r>
      <rPr>
        <sz val="16"/>
        <color theme="0" tint="-0.14999847407452621"/>
        <rFont val="Arial Nova"/>
        <family val="2"/>
      </rPr>
      <t xml:space="preserve">Measure 7
</t>
    </r>
    <r>
      <rPr>
        <b/>
        <sz val="16"/>
        <color theme="0"/>
        <rFont val="Arial Nova"/>
        <family val="2"/>
      </rPr>
      <t>Design for Wellbeing</t>
    </r>
  </si>
  <si>
    <r>
      <rPr>
        <sz val="16"/>
        <color theme="0" tint="-0.14999847407452621"/>
        <rFont val="Arial Nova"/>
        <family val="2"/>
      </rPr>
      <t xml:space="preserve">Measure 8
</t>
    </r>
    <r>
      <rPr>
        <b/>
        <sz val="16"/>
        <color theme="0"/>
        <rFont val="Arial Nova"/>
        <family val="2"/>
      </rPr>
      <t>Design for Resources</t>
    </r>
  </si>
  <si>
    <r>
      <rPr>
        <sz val="16"/>
        <color theme="0" tint="-0.14999847407452621"/>
        <rFont val="Arial Nova"/>
        <family val="2"/>
      </rPr>
      <t xml:space="preserve">Measure 9
</t>
    </r>
    <r>
      <rPr>
        <b/>
        <sz val="16"/>
        <color theme="0"/>
        <rFont val="Arial Nova"/>
        <family val="2"/>
      </rPr>
      <t>Design for Change</t>
    </r>
  </si>
  <si>
    <r>
      <rPr>
        <sz val="16"/>
        <color theme="0" tint="-0.14999847407452621"/>
        <rFont val="Arial Nova"/>
        <family val="2"/>
      </rPr>
      <t xml:space="preserve">Measure 10
</t>
    </r>
    <r>
      <rPr>
        <b/>
        <sz val="16"/>
        <color theme="0"/>
        <rFont val="Arial Nova"/>
        <family val="2"/>
      </rPr>
      <t>Design for Discovery</t>
    </r>
  </si>
  <si>
    <t>Community stakeholder narrative</t>
  </si>
  <si>
    <t xml:space="preserve">Who are the users and community stakeholders and how were they involved in the design and planning process? </t>
  </si>
  <si>
    <t>Are the cultural, social, and economic impacts of the project being measured?</t>
  </si>
  <si>
    <t>If yes, explain</t>
  </si>
  <si>
    <t xml:space="preserve">Describe the cultural, social and economic considerations for this project and how it responds to community needs and context. Be specific about any metrics. </t>
  </si>
  <si>
    <t>Does the project promote Inclusive Design?</t>
  </si>
  <si>
    <t>Are the cultural, social and economic impacts of the project known and being measured?</t>
  </si>
  <si>
    <t>Explain how the project promotes inclusive design</t>
  </si>
  <si>
    <t>Equitable Communities narrative</t>
  </si>
  <si>
    <t>100 word max (500 characters)</t>
  </si>
  <si>
    <t>Ecosystems narrative</t>
  </si>
  <si>
    <t>Water narrative</t>
  </si>
  <si>
    <t>Describe strategies taken to "right size" the building</t>
  </si>
  <si>
    <t>Economy narrative</t>
  </si>
  <si>
    <t>c</t>
  </si>
  <si>
    <t>Energy narrative</t>
  </si>
  <si>
    <t>Does the site align with dark sky standards?</t>
  </si>
  <si>
    <t>Does the landscape design provide habitat for local fauna and pollinators?</t>
  </si>
  <si>
    <t>Is rainwater collected and stored on site?</t>
  </si>
  <si>
    <t xml:space="preserve">Is potable water treated or filtered prior to human consumption? </t>
  </si>
  <si>
    <t>Were occupant Satisfaction Survey conducted?</t>
  </si>
  <si>
    <t>Were glazing strategies studied to optimize daylight against excess heat gain?</t>
  </si>
  <si>
    <t>Its indoor air filtered with MERV 13 or better?</t>
  </si>
  <si>
    <t>Wellbeing narrative</t>
  </si>
  <si>
    <t>Resources narrative</t>
  </si>
  <si>
    <t xml:space="preserve">Can the building remain useful for the short term without utility power? </t>
  </si>
  <si>
    <t>Design for Discovery Narrative: Describe the type of evaluations conducted and document the lessons learned.</t>
  </si>
  <si>
    <t>If yes, explain the tool used and summarize the results</t>
  </si>
  <si>
    <t>Describe how the design responds to the measure</t>
  </si>
  <si>
    <t xml:space="preserve">Describe how the design responds to the measure
Note: Interior only, landscape, and master planning projects do not need to list an EUI. If EUI is not applicable to you project, list energy conservation strategies here.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</si>
</sst>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_);_(&quot;$&quot;* \(#,##0\);_(&quot;$&quot;* &quot;-&quot;??_);_(@_)"/>
  </numFmts>
  <fonts count="46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rgb="FF000000"/>
      <name val="Arial Nova"/>
      <family val="2"/>
    </font>
    <font>
      <sz val="10"/>
      <color theme="1"/>
      <name val="Arial Nova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vertAlign val="subscript"/>
      <sz val="10"/>
      <color rgb="FF000000"/>
      <name val="Calibri"/>
      <family val="2"/>
    </font>
    <font>
      <b/>
      <sz val="10"/>
      <color theme="1"/>
      <name val="Arial Nova"/>
      <family val="2"/>
    </font>
    <font>
      <b/>
      <sz val="10"/>
      <name val="Arial Nova"/>
      <family val="2"/>
    </font>
    <font>
      <sz val="10"/>
      <color theme="0"/>
      <name val="Arial Nova"/>
      <family val="2"/>
    </font>
    <font>
      <b/>
      <i/>
      <sz val="10"/>
      <color theme="1"/>
      <name val="Arial Nova"/>
      <family val="2"/>
    </font>
    <font>
      <u/>
      <sz val="10"/>
      <color theme="10"/>
      <name val="Arial Nova"/>
      <family val="2"/>
    </font>
    <font>
      <sz val="10"/>
      <color theme="0" tint="-0.499984740745262"/>
      <name val="Arial Nova"/>
      <family val="2"/>
    </font>
    <font>
      <sz val="10"/>
      <color theme="0" tint="-4.9989318521683403E-2"/>
      <name val="Arial Nova"/>
      <family val="2"/>
    </font>
    <font>
      <i/>
      <sz val="10"/>
      <color rgb="FFFF0000"/>
      <name val="Arial Nova"/>
      <family val="2"/>
    </font>
    <font>
      <sz val="10"/>
      <name val="Arial Nova"/>
      <family val="2"/>
    </font>
    <font>
      <i/>
      <sz val="10"/>
      <name val="Arial Nova"/>
      <family val="2"/>
    </font>
    <font>
      <sz val="10"/>
      <color theme="0" tint="-0.34998626667073579"/>
      <name val="Arial Nova"/>
      <family val="2"/>
    </font>
    <font>
      <b/>
      <sz val="10"/>
      <color theme="0" tint="-0.34998626667073579"/>
      <name val="Arial Nova"/>
      <family val="2"/>
    </font>
    <font>
      <u/>
      <sz val="10"/>
      <color theme="0" tint="-0.34998626667073579"/>
      <name val="Arial Nova"/>
      <family val="2"/>
    </font>
    <font>
      <i/>
      <sz val="10"/>
      <color theme="0" tint="-0.34998626667073579"/>
      <name val="Arial Nova"/>
      <family val="2"/>
    </font>
    <font>
      <i/>
      <sz val="10"/>
      <color theme="0" tint="-0.499984740745262"/>
      <name val="Arial Nova"/>
      <family val="2"/>
    </font>
    <font>
      <sz val="10"/>
      <color theme="8" tint="-0.499984740745262"/>
      <name val="Arial Nova"/>
      <family val="2"/>
    </font>
    <font>
      <u/>
      <sz val="10"/>
      <color theme="10"/>
      <name val="Calibri"/>
      <family val="2"/>
      <scheme val="minor"/>
    </font>
    <font>
      <sz val="10"/>
      <color theme="6" tint="-0.499984740745262"/>
      <name val="Arial Nova"/>
      <family val="2"/>
    </font>
    <font>
      <b/>
      <sz val="10"/>
      <color theme="0" tint="-4.9989318521683403E-2"/>
      <name val="Arial Nova"/>
      <family val="2"/>
    </font>
    <font>
      <sz val="10"/>
      <name val="Calibri"/>
      <family val="2"/>
      <scheme val="minor"/>
    </font>
    <font>
      <sz val="10"/>
      <color rgb="FFFF0000"/>
      <name val="Arial Nova"/>
      <family val="2"/>
    </font>
    <font>
      <sz val="22"/>
      <color theme="0"/>
      <name val="Arial Nova"/>
      <family val="2"/>
    </font>
    <font>
      <sz val="10"/>
      <color theme="1" tint="4.9989318521683403E-2"/>
      <name val="Arial Nova"/>
      <family val="2"/>
    </font>
    <font>
      <u/>
      <sz val="11"/>
      <color theme="1" tint="4.9989318521683403E-2"/>
      <name val="Calibri"/>
      <family val="2"/>
      <scheme val="minor"/>
    </font>
    <font>
      <sz val="10"/>
      <color theme="0" tint="-4.9989318521683403E-2"/>
      <name val="Arch"/>
    </font>
    <font>
      <sz val="8"/>
      <name val="Calibri"/>
      <family val="2"/>
      <scheme val="minor"/>
    </font>
    <font>
      <b/>
      <sz val="10"/>
      <color rgb="FFFF0000"/>
      <name val="Arial Nova"/>
      <family val="2"/>
    </font>
    <font>
      <sz val="10"/>
      <color theme="5" tint="-0.249977111117893"/>
      <name val="Arial Nova"/>
      <family val="2"/>
    </font>
    <font>
      <sz val="16"/>
      <color theme="1"/>
      <name val="Arial Nova"/>
      <family val="2"/>
    </font>
    <font>
      <sz val="16"/>
      <color theme="0" tint="-0.14999847407452621"/>
      <name val="Arial Nova"/>
      <family val="2"/>
    </font>
    <font>
      <b/>
      <sz val="16"/>
      <color theme="0"/>
      <name val="Arial Nova"/>
      <family val="2"/>
    </font>
    <font>
      <u/>
      <sz val="10"/>
      <color theme="0" tint="-4.9989318521683403E-2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sz val="10"/>
      <color theme="1" tint="0.499984740745262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rgb="FFAECAD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76A5AF"/>
      </patternFill>
    </fill>
    <fill>
      <patternFill patternType="solid">
        <fgColor theme="2" tint="-9.9978637043366805E-2"/>
        <bgColor rgb="FFFFE599"/>
      </patternFill>
    </fill>
    <fill>
      <patternFill patternType="solid">
        <fgColor theme="2" tint="-9.9978637043366805E-2"/>
        <bgColor rgb="FFB7CDD1"/>
      </patternFill>
    </fill>
    <fill>
      <patternFill patternType="solid">
        <fgColor rgb="FFFFFFFF"/>
        <bgColor rgb="FFFFFFFF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2" tint="-9.9978637043366805E-2"/>
        <bgColor rgb="FFCCCC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rgb="FFFFE599"/>
      </patternFill>
    </fill>
    <fill>
      <patternFill patternType="solid">
        <fgColor theme="2" tint="-0.249977111117893"/>
        <bgColor rgb="FFB7CDD1"/>
      </patternFill>
    </fill>
    <fill>
      <patternFill patternType="solid">
        <fgColor theme="2" tint="-0.249977111117893"/>
        <bgColor rgb="FFCCCCCC"/>
      </patternFill>
    </fill>
    <fill>
      <patternFill patternType="solid">
        <fgColor rgb="FFFA4132"/>
        <bgColor indexed="64"/>
      </patternFill>
    </fill>
    <fill>
      <patternFill patternType="solid">
        <fgColor theme="0" tint="-0.14999847407452621"/>
        <bgColor indexed="64"/>
      </patternFill>
    </fill>
  </fills>
  <borders count="114">
    <border>
      <left/>
      <right/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tted">
        <color auto="1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dotted">
        <color theme="0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theme="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thick">
        <color indexed="64"/>
      </bottom>
      <diagonal/>
    </border>
    <border>
      <left style="medium">
        <color rgb="FF000000"/>
      </left>
      <right style="medium">
        <color indexed="64"/>
      </right>
      <top/>
      <bottom style="thick">
        <color indexed="64"/>
      </bottom>
      <diagonal/>
    </border>
    <border>
      <left style="medium">
        <color rgb="FF000000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 style="medium">
        <color rgb="FF000000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hair">
        <color indexed="64"/>
      </bottom>
      <diagonal/>
    </border>
    <border>
      <left/>
      <right/>
      <top style="hair">
        <color indexed="64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indexed="64"/>
      </top>
      <bottom style="dotted">
        <color theme="0"/>
      </bottom>
      <diagonal/>
    </border>
    <border>
      <left style="thin">
        <color theme="0" tint="-0.499984740745262"/>
      </left>
      <right/>
      <top style="thin">
        <color rgb="FF7F7F7F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rgb="FF7F7F7F"/>
      </bottom>
      <diagonal/>
    </border>
    <border>
      <left/>
      <right style="thin">
        <color theme="0" tint="-0.499984740745262"/>
      </right>
      <top style="thin">
        <color rgb="FF7F7F7F"/>
      </top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rgb="FF7F7F7F"/>
      </bottom>
      <diagonal/>
    </border>
    <border>
      <left style="thin">
        <color theme="0" tint="-0.499984740745262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theme="0" tint="-0.499984740745262"/>
      </right>
      <top style="thin">
        <color rgb="FF7F7F7F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otted">
        <color theme="0"/>
      </bottom>
      <diagonal/>
    </border>
    <border>
      <left/>
      <right style="medium">
        <color indexed="64"/>
      </right>
      <top/>
      <bottom style="dotted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theme="0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auto="1"/>
      </right>
      <top/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4" borderId="12" applyNumberFormat="0" applyAlignment="0" applyProtection="0"/>
    <xf numFmtId="43" fontId="2" fillId="0" borderId="0" applyFont="0" applyFill="0" applyBorder="0" applyAlignment="0" applyProtection="0"/>
  </cellStyleXfs>
  <cellXfs count="394">
    <xf numFmtId="0" fontId="0" fillId="0" borderId="0" xfId="0"/>
    <xf numFmtId="2" fontId="8" fillId="7" borderId="21" xfId="0" applyNumberFormat="1" applyFont="1" applyFill="1" applyBorder="1"/>
    <xf numFmtId="2" fontId="8" fillId="7" borderId="24" xfId="0" applyNumberFormat="1" applyFont="1" applyFill="1" applyBorder="1" applyAlignment="1">
      <alignment horizontal="center"/>
    </xf>
    <xf numFmtId="2" fontId="8" fillId="7" borderId="23" xfId="0" applyNumberFormat="1" applyFont="1" applyFill="1" applyBorder="1"/>
    <xf numFmtId="9" fontId="8" fillId="10" borderId="38" xfId="0" applyNumberFormat="1" applyFont="1" applyFill="1" applyBorder="1"/>
    <xf numFmtId="0" fontId="9" fillId="11" borderId="0" xfId="0" applyFont="1" applyFill="1" applyBorder="1" applyAlignment="1">
      <alignment horizontal="right"/>
    </xf>
    <xf numFmtId="0" fontId="9" fillId="11" borderId="17" xfId="0" applyFont="1" applyFill="1" applyBorder="1" applyAlignment="1">
      <alignment horizontal="center"/>
    </xf>
    <xf numFmtId="164" fontId="9" fillId="11" borderId="17" xfId="0" applyNumberFormat="1" applyFont="1" applyFill="1" applyBorder="1" applyAlignment="1">
      <alignment horizontal="center"/>
    </xf>
    <xf numFmtId="0" fontId="9" fillId="11" borderId="19" xfId="0" applyFont="1" applyFill="1" applyBorder="1" applyAlignment="1">
      <alignment horizontal="right"/>
    </xf>
    <xf numFmtId="9" fontId="9" fillId="11" borderId="0" xfId="0" applyNumberFormat="1" applyFont="1" applyFill="1" applyBorder="1" applyAlignment="1">
      <alignment horizontal="right"/>
    </xf>
    <xf numFmtId="164" fontId="9" fillId="11" borderId="20" xfId="0" applyNumberFormat="1" applyFont="1" applyFill="1" applyBorder="1" applyAlignment="1">
      <alignment horizontal="center"/>
    </xf>
    <xf numFmtId="164" fontId="9" fillId="11" borderId="0" xfId="0" applyNumberFormat="1" applyFont="1" applyFill="1" applyBorder="1" applyAlignment="1">
      <alignment horizontal="right"/>
    </xf>
    <xf numFmtId="1" fontId="9" fillId="11" borderId="0" xfId="0" applyNumberFormat="1" applyFont="1" applyFill="1" applyBorder="1" applyAlignment="1">
      <alignment horizontal="center"/>
    </xf>
    <xf numFmtId="164" fontId="9" fillId="11" borderId="19" xfId="0" applyNumberFormat="1" applyFont="1" applyFill="1" applyBorder="1" applyAlignment="1">
      <alignment horizontal="right"/>
    </xf>
    <xf numFmtId="164" fontId="9" fillId="11" borderId="20" xfId="0" applyNumberFormat="1" applyFont="1" applyFill="1" applyBorder="1" applyAlignment="1">
      <alignment horizontal="right"/>
    </xf>
    <xf numFmtId="9" fontId="8" fillId="10" borderId="39" xfId="0" applyNumberFormat="1" applyFont="1" applyFill="1" applyBorder="1"/>
    <xf numFmtId="9" fontId="8" fillId="10" borderId="40" xfId="0" applyNumberFormat="1" applyFont="1" applyFill="1" applyBorder="1"/>
    <xf numFmtId="0" fontId="9" fillId="11" borderId="0" xfId="0" applyFont="1" applyFill="1" applyBorder="1" applyAlignment="1">
      <alignment horizontal="center"/>
    </xf>
    <xf numFmtId="0" fontId="9" fillId="12" borderId="0" xfId="0" applyFont="1" applyFill="1" applyBorder="1"/>
    <xf numFmtId="0" fontId="9" fillId="13" borderId="7" xfId="0" applyFont="1" applyFill="1" applyBorder="1"/>
    <xf numFmtId="9" fontId="9" fillId="13" borderId="9" xfId="0" applyNumberFormat="1" applyFont="1" applyFill="1" applyBorder="1"/>
    <xf numFmtId="0" fontId="9" fillId="14" borderId="0" xfId="0" applyFont="1" applyFill="1" applyBorder="1" applyAlignment="1">
      <alignment horizontal="right"/>
    </xf>
    <xf numFmtId="0" fontId="5" fillId="6" borderId="0" xfId="0" applyFont="1" applyFill="1" applyAlignment="1">
      <alignment vertical="top"/>
    </xf>
    <xf numFmtId="0" fontId="5" fillId="6" borderId="0" xfId="0" applyFont="1" applyFill="1" applyBorder="1" applyAlignment="1">
      <alignment vertical="top"/>
    </xf>
    <xf numFmtId="0" fontId="5" fillId="6" borderId="0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17" fillId="6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22" fillId="3" borderId="2" xfId="0" applyFont="1" applyFill="1" applyBorder="1" applyAlignment="1">
      <alignment vertical="top"/>
    </xf>
    <xf numFmtId="0" fontId="21" fillId="3" borderId="3" xfId="0" applyFont="1" applyFill="1" applyBorder="1" applyAlignment="1">
      <alignment vertical="top"/>
    </xf>
    <xf numFmtId="0" fontId="21" fillId="3" borderId="4" xfId="0" applyFont="1" applyFill="1" applyBorder="1" applyAlignment="1">
      <alignment vertical="top" wrapText="1"/>
    </xf>
    <xf numFmtId="0" fontId="21" fillId="3" borderId="5" xfId="0" applyFont="1" applyFill="1" applyBorder="1" applyAlignment="1">
      <alignment vertical="top"/>
    </xf>
    <xf numFmtId="0" fontId="21" fillId="3" borderId="0" xfId="0" applyFont="1" applyFill="1" applyBorder="1" applyAlignment="1">
      <alignment vertical="top"/>
    </xf>
    <xf numFmtId="0" fontId="23" fillId="3" borderId="6" xfId="1" applyFont="1" applyFill="1" applyBorder="1" applyAlignment="1">
      <alignment vertical="top" wrapText="1"/>
    </xf>
    <xf numFmtId="0" fontId="21" fillId="3" borderId="6" xfId="0" applyFont="1" applyFill="1" applyBorder="1" applyAlignment="1">
      <alignment vertical="top" wrapText="1"/>
    </xf>
    <xf numFmtId="0" fontId="24" fillId="3" borderId="6" xfId="0" applyFont="1" applyFill="1" applyBorder="1" applyAlignment="1">
      <alignment vertical="top" wrapText="1"/>
    </xf>
    <xf numFmtId="0" fontId="22" fillId="2" borderId="10" xfId="0" applyFont="1" applyFill="1" applyBorder="1" applyAlignment="1">
      <alignment vertical="top"/>
    </xf>
    <xf numFmtId="0" fontId="21" fillId="2" borderId="5" xfId="0" applyFont="1" applyFill="1" applyBorder="1" applyAlignment="1">
      <alignment vertical="top"/>
    </xf>
    <xf numFmtId="0" fontId="21" fillId="2" borderId="0" xfId="0" applyFont="1" applyFill="1" applyBorder="1" applyAlignment="1">
      <alignment vertical="top"/>
    </xf>
    <xf numFmtId="0" fontId="21" fillId="2" borderId="6" xfId="0" applyFont="1" applyFill="1" applyBorder="1" applyAlignment="1">
      <alignment vertical="top" wrapText="1"/>
    </xf>
    <xf numFmtId="0" fontId="21" fillId="2" borderId="7" xfId="0" applyFont="1" applyFill="1" applyBorder="1" applyAlignment="1">
      <alignment vertical="top"/>
    </xf>
    <xf numFmtId="0" fontId="21" fillId="2" borderId="8" xfId="0" applyFont="1" applyFill="1" applyBorder="1" applyAlignment="1">
      <alignment vertical="top"/>
    </xf>
    <xf numFmtId="0" fontId="21" fillId="2" borderId="9" xfId="0" applyFont="1" applyFill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0" xfId="0" applyFont="1" applyAlignment="1">
      <alignment vertical="top" wrapText="1"/>
    </xf>
    <xf numFmtId="9" fontId="8" fillId="10" borderId="0" xfId="0" applyNumberFormat="1" applyFont="1" applyFill="1" applyBorder="1"/>
    <xf numFmtId="0" fontId="5" fillId="15" borderId="0" xfId="0" applyFont="1" applyFill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Alignment="1">
      <alignment vertical="top" wrapText="1"/>
    </xf>
    <xf numFmtId="0" fontId="21" fillId="6" borderId="0" xfId="0" applyFont="1" applyFill="1" applyAlignment="1">
      <alignment vertical="top"/>
    </xf>
    <xf numFmtId="0" fontId="21" fillId="6" borderId="13" xfId="0" applyFont="1" applyFill="1" applyBorder="1" applyAlignment="1">
      <alignment vertical="top"/>
    </xf>
    <xf numFmtId="0" fontId="21" fillId="6" borderId="5" xfId="0" applyFont="1" applyFill="1" applyBorder="1" applyAlignment="1">
      <alignment vertical="top"/>
    </xf>
    <xf numFmtId="0" fontId="21" fillId="6" borderId="0" xfId="0" applyFont="1" applyFill="1" applyBorder="1" applyAlignment="1">
      <alignment vertical="top"/>
    </xf>
    <xf numFmtId="0" fontId="21" fillId="6" borderId="6" xfId="0" applyFont="1" applyFill="1" applyBorder="1" applyAlignment="1">
      <alignment vertical="top" wrapText="1"/>
    </xf>
    <xf numFmtId="0" fontId="21" fillId="6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6" borderId="0" xfId="0" applyFont="1" applyFill="1" applyAlignment="1">
      <alignment vertical="top" wrapText="1"/>
    </xf>
    <xf numFmtId="0" fontId="21" fillId="3" borderId="0" xfId="0" applyFont="1" applyFill="1" applyBorder="1" applyAlignment="1">
      <alignment vertical="top" wrapText="1"/>
    </xf>
    <xf numFmtId="0" fontId="21" fillId="6" borderId="8" xfId="0" applyFont="1" applyFill="1" applyBorder="1" applyAlignment="1">
      <alignment vertical="top" wrapText="1"/>
    </xf>
    <xf numFmtId="0" fontId="19" fillId="6" borderId="0" xfId="0" applyFont="1" applyFill="1" applyAlignment="1">
      <alignment horizontal="left" vertical="center"/>
    </xf>
    <xf numFmtId="0" fontId="5" fillId="6" borderId="3" xfId="0" applyFont="1" applyFill="1" applyBorder="1" applyAlignment="1">
      <alignment vertical="top"/>
    </xf>
    <xf numFmtId="0" fontId="9" fillId="11" borderId="7" xfId="0" applyFont="1" applyFill="1" applyBorder="1" applyAlignment="1">
      <alignment horizontal="right"/>
    </xf>
    <xf numFmtId="164" fontId="9" fillId="11" borderId="8" xfId="0" applyNumberFormat="1" applyFont="1" applyFill="1" applyBorder="1" applyAlignment="1">
      <alignment horizontal="right"/>
    </xf>
    <xf numFmtId="164" fontId="9" fillId="11" borderId="9" xfId="0" applyNumberFormat="1" applyFont="1" applyFill="1" applyBorder="1" applyAlignment="1">
      <alignment horizontal="right"/>
    </xf>
    <xf numFmtId="9" fontId="8" fillId="10" borderId="11" xfId="0" applyNumberFormat="1" applyFont="1" applyFill="1" applyBorder="1"/>
    <xf numFmtId="9" fontId="8" fillId="10" borderId="62" xfId="0" applyNumberFormat="1" applyFont="1" applyFill="1" applyBorder="1"/>
    <xf numFmtId="0" fontId="9" fillId="11" borderId="11" xfId="0" applyFont="1" applyFill="1" applyBorder="1" applyAlignment="1">
      <alignment horizontal="right"/>
    </xf>
    <xf numFmtId="0" fontId="9" fillId="11" borderId="11" xfId="0" applyFont="1" applyFill="1" applyBorder="1" applyAlignment="1">
      <alignment horizontal="center"/>
    </xf>
    <xf numFmtId="164" fontId="9" fillId="11" borderId="11" xfId="0" applyNumberFormat="1" applyFont="1" applyFill="1" applyBorder="1" applyAlignment="1">
      <alignment horizontal="center"/>
    </xf>
    <xf numFmtId="0" fontId="9" fillId="11" borderId="63" xfId="0" applyFont="1" applyFill="1" applyBorder="1" applyAlignment="1">
      <alignment horizontal="right"/>
    </xf>
    <xf numFmtId="9" fontId="9" fillId="11" borderId="11" xfId="0" applyNumberFormat="1" applyFont="1" applyFill="1" applyBorder="1" applyAlignment="1">
      <alignment horizontal="right"/>
    </xf>
    <xf numFmtId="164" fontId="9" fillId="11" borderId="61" xfId="0" applyNumberFormat="1" applyFont="1" applyFill="1" applyBorder="1" applyAlignment="1">
      <alignment horizontal="center"/>
    </xf>
    <xf numFmtId="164" fontId="9" fillId="11" borderId="11" xfId="0" applyNumberFormat="1" applyFont="1" applyFill="1" applyBorder="1" applyAlignment="1">
      <alignment horizontal="right"/>
    </xf>
    <xf numFmtId="1" fontId="9" fillId="11" borderId="11" xfId="0" applyNumberFormat="1" applyFont="1" applyFill="1" applyBorder="1" applyAlignment="1">
      <alignment horizontal="center"/>
    </xf>
    <xf numFmtId="164" fontId="9" fillId="11" borderId="63" xfId="0" applyNumberFormat="1" applyFont="1" applyFill="1" applyBorder="1" applyAlignment="1">
      <alignment horizontal="right"/>
    </xf>
    <xf numFmtId="164" fontId="9" fillId="11" borderId="61" xfId="0" applyNumberFormat="1" applyFont="1" applyFill="1" applyBorder="1" applyAlignment="1">
      <alignment horizontal="right"/>
    </xf>
    <xf numFmtId="9" fontId="8" fillId="10" borderId="66" xfId="0" applyNumberFormat="1" applyFont="1" applyFill="1" applyBorder="1"/>
    <xf numFmtId="9" fontId="8" fillId="10" borderId="67" xfId="0" applyNumberFormat="1" applyFont="1" applyFill="1" applyBorder="1"/>
    <xf numFmtId="9" fontId="8" fillId="10" borderId="68" xfId="0" applyNumberFormat="1" applyFont="1" applyFill="1" applyBorder="1"/>
    <xf numFmtId="1" fontId="9" fillId="14" borderId="0" xfId="0" applyNumberFormat="1" applyFont="1" applyFill="1" applyBorder="1" applyAlignment="1">
      <alignment horizontal="center"/>
    </xf>
    <xf numFmtId="9" fontId="8" fillId="16" borderId="66" xfId="0" applyNumberFormat="1" applyFont="1" applyFill="1" applyBorder="1"/>
    <xf numFmtId="9" fontId="8" fillId="16" borderId="0" xfId="0" applyNumberFormat="1" applyFont="1" applyFill="1" applyBorder="1"/>
    <xf numFmtId="9" fontId="8" fillId="16" borderId="39" xfId="0" applyNumberFormat="1" applyFont="1" applyFill="1" applyBorder="1"/>
    <xf numFmtId="9" fontId="8" fillId="16" borderId="40" xfId="0" applyNumberFormat="1" applyFont="1" applyFill="1" applyBorder="1"/>
    <xf numFmtId="0" fontId="9" fillId="17" borderId="0" xfId="0" applyFont="1" applyFill="1" applyBorder="1" applyAlignment="1">
      <alignment horizontal="right"/>
    </xf>
    <xf numFmtId="0" fontId="9" fillId="17" borderId="0" xfId="0" applyFont="1" applyFill="1" applyBorder="1" applyAlignment="1">
      <alignment horizontal="center"/>
    </xf>
    <xf numFmtId="164" fontId="9" fillId="17" borderId="20" xfId="0" applyNumberFormat="1" applyFont="1" applyFill="1" applyBorder="1" applyAlignment="1">
      <alignment horizontal="center"/>
    </xf>
    <xf numFmtId="0" fontId="9" fillId="17" borderId="19" xfId="0" applyFont="1" applyFill="1" applyBorder="1" applyAlignment="1">
      <alignment horizontal="right"/>
    </xf>
    <xf numFmtId="9" fontId="9" fillId="17" borderId="0" xfId="0" applyNumberFormat="1" applyFont="1" applyFill="1" applyBorder="1" applyAlignment="1">
      <alignment horizontal="right"/>
    </xf>
    <xf numFmtId="0" fontId="9" fillId="18" borderId="0" xfId="0" applyFont="1" applyFill="1" applyBorder="1" applyAlignment="1">
      <alignment horizontal="right"/>
    </xf>
    <xf numFmtId="1" fontId="9" fillId="18" borderId="0" xfId="0" applyNumberFormat="1" applyFont="1" applyFill="1" applyBorder="1" applyAlignment="1">
      <alignment horizontal="center"/>
    </xf>
    <xf numFmtId="164" fontId="9" fillId="17" borderId="19" xfId="0" applyNumberFormat="1" applyFont="1" applyFill="1" applyBorder="1" applyAlignment="1">
      <alignment horizontal="right"/>
    </xf>
    <xf numFmtId="164" fontId="9" fillId="17" borderId="0" xfId="0" applyNumberFormat="1" applyFont="1" applyFill="1" applyBorder="1" applyAlignment="1">
      <alignment horizontal="right"/>
    </xf>
    <xf numFmtId="164" fontId="9" fillId="17" borderId="20" xfId="0" applyNumberFormat="1" applyFont="1" applyFill="1" applyBorder="1" applyAlignment="1">
      <alignment horizontal="right"/>
    </xf>
    <xf numFmtId="0" fontId="5" fillId="5" borderId="0" xfId="0" applyFont="1" applyFill="1" applyAlignment="1">
      <alignment vertical="top"/>
    </xf>
    <xf numFmtId="0" fontId="29" fillId="6" borderId="0" xfId="0" applyFont="1" applyFill="1" applyAlignment="1">
      <alignment vertical="top"/>
    </xf>
    <xf numFmtId="0" fontId="17" fillId="6" borderId="0" xfId="0" applyFont="1" applyFill="1" applyBorder="1" applyAlignment="1">
      <alignment vertical="top" wrapText="1"/>
    </xf>
    <xf numFmtId="0" fontId="17" fillId="0" borderId="0" xfId="0" applyFont="1" applyFill="1" applyAlignment="1">
      <alignment vertical="top"/>
    </xf>
    <xf numFmtId="0" fontId="6" fillId="7" borderId="17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vertical="top" wrapText="1"/>
    </xf>
    <xf numFmtId="0" fontId="5" fillId="19" borderId="0" xfId="0" applyFont="1" applyFill="1" applyBorder="1" applyAlignment="1">
      <alignment vertical="top"/>
    </xf>
    <xf numFmtId="0" fontId="5" fillId="19" borderId="2" xfId="0" applyFont="1" applyFill="1" applyBorder="1" applyAlignment="1">
      <alignment vertical="top"/>
    </xf>
    <xf numFmtId="0" fontId="5" fillId="19" borderId="3" xfId="0" applyFont="1" applyFill="1" applyBorder="1" applyAlignment="1">
      <alignment vertical="top"/>
    </xf>
    <xf numFmtId="0" fontId="5" fillId="19" borderId="4" xfId="0" applyFont="1" applyFill="1" applyBorder="1" applyAlignment="1">
      <alignment vertical="top" wrapText="1"/>
    </xf>
    <xf numFmtId="0" fontId="5" fillId="19" borderId="5" xfId="0" applyFont="1" applyFill="1" applyBorder="1" applyAlignment="1">
      <alignment vertical="top"/>
    </xf>
    <xf numFmtId="0" fontId="5" fillId="19" borderId="6" xfId="0" applyFont="1" applyFill="1" applyBorder="1" applyAlignment="1">
      <alignment vertical="top" wrapText="1"/>
    </xf>
    <xf numFmtId="0" fontId="5" fillId="19" borderId="7" xfId="0" applyFont="1" applyFill="1" applyBorder="1" applyAlignment="1">
      <alignment vertical="top"/>
    </xf>
    <xf numFmtId="0" fontId="5" fillId="19" borderId="8" xfId="0" applyFont="1" applyFill="1" applyBorder="1" applyAlignment="1">
      <alignment vertical="top"/>
    </xf>
    <xf numFmtId="0" fontId="5" fillId="19" borderId="9" xfId="0" applyFont="1" applyFill="1" applyBorder="1" applyAlignment="1">
      <alignment vertical="top" wrapText="1"/>
    </xf>
    <xf numFmtId="0" fontId="32" fillId="19" borderId="0" xfId="0" applyFont="1" applyFill="1" applyBorder="1" applyAlignment="1">
      <alignment vertical="top"/>
    </xf>
    <xf numFmtId="0" fontId="5" fillId="5" borderId="44" xfId="0" applyFont="1" applyFill="1" applyBorder="1" applyAlignment="1">
      <alignment vertical="top"/>
    </xf>
    <xf numFmtId="0" fontId="20" fillId="5" borderId="0" xfId="0" applyFont="1" applyFill="1" applyBorder="1" applyAlignment="1">
      <alignment vertical="top" wrapText="1"/>
    </xf>
    <xf numFmtId="0" fontId="20" fillId="5" borderId="7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/>
    </xf>
    <xf numFmtId="0" fontId="5" fillId="5" borderId="71" xfId="0" applyFont="1" applyFill="1" applyBorder="1" applyAlignment="1">
      <alignment vertical="top"/>
    </xf>
    <xf numFmtId="0" fontId="5" fillId="5" borderId="70" xfId="0" applyFont="1" applyFill="1" applyBorder="1" applyAlignment="1">
      <alignment vertical="top"/>
    </xf>
    <xf numFmtId="0" fontId="5" fillId="5" borderId="73" xfId="0" applyFont="1" applyFill="1" applyBorder="1" applyAlignment="1">
      <alignment vertical="top"/>
    </xf>
    <xf numFmtId="0" fontId="5" fillId="5" borderId="74" xfId="0" applyFont="1" applyFill="1" applyBorder="1" applyAlignment="1">
      <alignment vertical="top"/>
    </xf>
    <xf numFmtId="0" fontId="5" fillId="5" borderId="72" xfId="0" applyFont="1" applyFill="1" applyBorder="1" applyAlignment="1">
      <alignment vertical="top"/>
    </xf>
    <xf numFmtId="0" fontId="12" fillId="5" borderId="71" xfId="4" applyFont="1" applyFill="1" applyBorder="1" applyAlignment="1">
      <alignment vertical="top"/>
    </xf>
    <xf numFmtId="0" fontId="13" fillId="5" borderId="0" xfId="0" applyFont="1" applyFill="1" applyBorder="1" applyAlignment="1" applyProtection="1">
      <alignment vertical="top"/>
      <protection locked="0"/>
    </xf>
    <xf numFmtId="0" fontId="26" fillId="5" borderId="44" xfId="4" applyFont="1" applyFill="1" applyBorder="1" applyAlignment="1">
      <alignment vertical="top"/>
    </xf>
    <xf numFmtId="0" fontId="16" fillId="5" borderId="74" xfId="0" applyFont="1" applyFill="1" applyBorder="1" applyAlignment="1">
      <alignment horizontal="right" vertical="top"/>
    </xf>
    <xf numFmtId="9" fontId="16" fillId="5" borderId="0" xfId="0" applyNumberFormat="1" applyFont="1" applyFill="1" applyBorder="1" applyAlignment="1">
      <alignment horizontal="center" vertical="center"/>
    </xf>
    <xf numFmtId="0" fontId="19" fillId="20" borderId="79" xfId="0" applyFont="1" applyFill="1" applyBorder="1" applyAlignment="1" applyProtection="1">
      <alignment vertical="top"/>
      <protection locked="0"/>
    </xf>
    <xf numFmtId="9" fontId="33" fillId="20" borderId="79" xfId="0" applyNumberFormat="1" applyFont="1" applyFill="1" applyBorder="1" applyAlignment="1" applyProtection="1">
      <alignment horizontal="center" vertical="center"/>
      <protection locked="0"/>
    </xf>
    <xf numFmtId="9" fontId="19" fillId="20" borderId="79" xfId="0" applyNumberFormat="1" applyFont="1" applyFill="1" applyBorder="1" applyAlignment="1" applyProtection="1">
      <alignment horizontal="center" vertical="center"/>
      <protection locked="0"/>
    </xf>
    <xf numFmtId="0" fontId="5" fillId="5" borderId="45" xfId="0" applyFont="1" applyFill="1" applyBorder="1" applyAlignment="1">
      <alignment vertical="top"/>
    </xf>
    <xf numFmtId="0" fontId="26" fillId="5" borderId="0" xfId="4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vertical="center"/>
    </xf>
    <xf numFmtId="0" fontId="5" fillId="5" borderId="3" xfId="0" applyFont="1" applyFill="1" applyBorder="1" applyAlignment="1"/>
    <xf numFmtId="0" fontId="34" fillId="19" borderId="0" xfId="1" applyFont="1" applyFill="1" applyBorder="1" applyAlignment="1">
      <alignment vertical="top"/>
    </xf>
    <xf numFmtId="0" fontId="31" fillId="6" borderId="0" xfId="0" applyFont="1" applyFill="1" applyBorder="1" applyAlignment="1">
      <alignment vertical="top"/>
    </xf>
    <xf numFmtId="0" fontId="5" fillId="19" borderId="88" xfId="0" applyFont="1" applyFill="1" applyBorder="1" applyAlignment="1">
      <alignment vertical="top"/>
    </xf>
    <xf numFmtId="0" fontId="28" fillId="5" borderId="0" xfId="0" applyFont="1" applyFill="1" applyBorder="1" applyAlignment="1" applyProtection="1">
      <alignment horizontal="center" vertical="top"/>
      <protection locked="0"/>
    </xf>
    <xf numFmtId="0" fontId="28" fillId="5" borderId="70" xfId="0" applyFont="1" applyFill="1" applyBorder="1" applyAlignment="1">
      <alignment horizontal="center" vertical="top"/>
    </xf>
    <xf numFmtId="0" fontId="28" fillId="5" borderId="0" xfId="0" applyFont="1" applyFill="1" applyBorder="1" applyAlignment="1">
      <alignment horizontal="center" vertical="top"/>
    </xf>
    <xf numFmtId="0" fontId="28" fillId="5" borderId="73" xfId="0" applyFont="1" applyFill="1" applyBorder="1" applyAlignment="1">
      <alignment horizontal="center" vertical="top"/>
    </xf>
    <xf numFmtId="0" fontId="28" fillId="5" borderId="70" xfId="0" applyFont="1" applyFill="1" applyBorder="1" applyAlignment="1" applyProtection="1">
      <alignment horizontal="left" vertical="top" wrapText="1"/>
      <protection locked="0"/>
    </xf>
    <xf numFmtId="0" fontId="5" fillId="5" borderId="0" xfId="0" applyFont="1" applyFill="1" applyBorder="1" applyAlignment="1">
      <alignment horizontal="center" vertical="top"/>
    </xf>
    <xf numFmtId="0" fontId="28" fillId="19" borderId="88" xfId="0" applyFont="1" applyFill="1" applyBorder="1" applyAlignment="1">
      <alignment horizontal="center" vertical="top"/>
    </xf>
    <xf numFmtId="164" fontId="5" fillId="5" borderId="74" xfId="0" applyNumberFormat="1" applyFont="1" applyFill="1" applyBorder="1" applyAlignment="1">
      <alignment horizontal="center" vertical="top"/>
    </xf>
    <xf numFmtId="0" fontId="29" fillId="6" borderId="0" xfId="0" applyFont="1" applyFill="1" applyBorder="1" applyAlignment="1" applyProtection="1">
      <alignment vertical="top"/>
      <protection locked="0"/>
    </xf>
    <xf numFmtId="0" fontId="17" fillId="6" borderId="0" xfId="0" applyFont="1" applyFill="1" applyBorder="1" applyAlignment="1" applyProtection="1">
      <alignment vertical="top"/>
      <protection locked="0"/>
    </xf>
    <xf numFmtId="0" fontId="17" fillId="6" borderId="0" xfId="0" applyFont="1" applyFill="1" applyBorder="1" applyAlignment="1">
      <alignment vertical="top"/>
    </xf>
    <xf numFmtId="0" fontId="35" fillId="6" borderId="0" xfId="0" applyFont="1" applyFill="1" applyAlignment="1">
      <alignment vertical="top"/>
    </xf>
    <xf numFmtId="0" fontId="11" fillId="5" borderId="91" xfId="0" applyFont="1" applyFill="1" applyBorder="1" applyAlignment="1" applyProtection="1">
      <alignment vertical="center"/>
    </xf>
    <xf numFmtId="0" fontId="5" fillId="5" borderId="92" xfId="0" applyFont="1" applyFill="1" applyBorder="1" applyAlignment="1" applyProtection="1">
      <alignment vertical="top"/>
    </xf>
    <xf numFmtId="0" fontId="5" fillId="5" borderId="5" xfId="0" applyFont="1" applyFill="1" applyBorder="1" applyAlignment="1" applyProtection="1">
      <alignment vertical="top"/>
    </xf>
    <xf numFmtId="0" fontId="5" fillId="5" borderId="0" xfId="0" applyFont="1" applyFill="1" applyBorder="1" applyAlignment="1" applyProtection="1">
      <alignment vertical="top"/>
    </xf>
    <xf numFmtId="0" fontId="5" fillId="5" borderId="0" xfId="0" applyFont="1" applyFill="1" applyBorder="1" applyAlignment="1" applyProtection="1">
      <alignment horizontal="left" vertical="top"/>
    </xf>
    <xf numFmtId="0" fontId="5" fillId="0" borderId="94" xfId="0" applyFont="1" applyBorder="1" applyAlignment="1" applyProtection="1">
      <alignment vertical="top"/>
    </xf>
    <xf numFmtId="0" fontId="5" fillId="5" borderId="44" xfId="0" applyFont="1" applyFill="1" applyBorder="1" applyAlignment="1" applyProtection="1">
      <alignment vertical="top"/>
    </xf>
    <xf numFmtId="0" fontId="14" fillId="5" borderId="5" xfId="0" applyFont="1" applyFill="1" applyBorder="1" applyAlignment="1" applyProtection="1">
      <alignment vertical="top"/>
    </xf>
    <xf numFmtId="0" fontId="5" fillId="5" borderId="45" xfId="0" applyFont="1" applyFill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5" fillId="0" borderId="80" xfId="0" applyFont="1" applyBorder="1" applyAlignment="1" applyProtection="1">
      <alignment vertical="top"/>
    </xf>
    <xf numFmtId="0" fontId="5" fillId="5" borderId="108" xfId="0" applyFont="1" applyFill="1" applyBorder="1" applyAlignment="1" applyProtection="1">
      <alignment vertical="top"/>
    </xf>
    <xf numFmtId="0" fontId="5" fillId="5" borderId="109" xfId="0" applyFont="1" applyFill="1" applyBorder="1" applyAlignment="1" applyProtection="1">
      <alignment vertical="top"/>
    </xf>
    <xf numFmtId="0" fontId="5" fillId="5" borderId="94" xfId="0" applyFont="1" applyFill="1" applyBorder="1" applyAlignment="1" applyProtection="1">
      <alignment vertical="top"/>
    </xf>
    <xf numFmtId="0" fontId="5" fillId="5" borderId="93" xfId="0" applyFont="1" applyFill="1" applyBorder="1" applyAlignment="1" applyProtection="1">
      <alignment vertical="center" wrapText="1"/>
    </xf>
    <xf numFmtId="0" fontId="5" fillId="5" borderId="6" xfId="0" applyFont="1" applyFill="1" applyBorder="1" applyAlignment="1" applyProtection="1">
      <alignment vertical="top" wrapText="1"/>
    </xf>
    <xf numFmtId="0" fontId="5" fillId="5" borderId="95" xfId="0" applyFont="1" applyFill="1" applyBorder="1" applyAlignment="1" applyProtection="1">
      <alignment vertical="top" wrapText="1"/>
    </xf>
    <xf numFmtId="0" fontId="5" fillId="5" borderId="96" xfId="0" applyFont="1" applyFill="1" applyBorder="1" applyAlignment="1" applyProtection="1">
      <alignment vertical="top" wrapText="1"/>
    </xf>
    <xf numFmtId="0" fontId="5" fillId="5" borderId="97" xfId="0" applyFont="1" applyFill="1" applyBorder="1" applyAlignment="1" applyProtection="1">
      <alignment vertical="top" wrapText="1"/>
    </xf>
    <xf numFmtId="0" fontId="27" fillId="5" borderId="6" xfId="1" applyFont="1" applyFill="1" applyBorder="1" applyAlignment="1" applyProtection="1">
      <alignment vertical="top" wrapText="1"/>
    </xf>
    <xf numFmtId="0" fontId="27" fillId="0" borderId="98" xfId="1" applyFont="1" applyBorder="1" applyProtection="1"/>
    <xf numFmtId="0" fontId="27" fillId="0" borderId="6" xfId="1" applyFont="1" applyBorder="1" applyProtection="1"/>
    <xf numFmtId="0" fontId="5" fillId="5" borderId="6" xfId="0" applyFont="1" applyFill="1" applyBorder="1" applyAlignment="1" applyProtection="1">
      <alignment vertical="top"/>
    </xf>
    <xf numFmtId="0" fontId="5" fillId="5" borderId="95" xfId="0" applyFont="1" applyFill="1" applyBorder="1" applyAlignment="1" applyProtection="1">
      <alignment vertical="top"/>
    </xf>
    <xf numFmtId="0" fontId="5" fillId="5" borderId="99" xfId="0" applyFont="1" applyFill="1" applyBorder="1" applyAlignment="1" applyProtection="1">
      <alignment vertical="top" wrapText="1"/>
    </xf>
    <xf numFmtId="0" fontId="18" fillId="5" borderId="6" xfId="0" applyFont="1" applyFill="1" applyBorder="1" applyAlignment="1" applyProtection="1">
      <alignment vertical="top" wrapText="1"/>
    </xf>
    <xf numFmtId="0" fontId="16" fillId="5" borderId="6" xfId="0" applyFont="1" applyFill="1" applyBorder="1" applyAlignment="1" applyProtection="1">
      <alignment vertical="top" wrapText="1"/>
    </xf>
    <xf numFmtId="0" fontId="25" fillId="5" borderId="95" xfId="0" applyFont="1" applyFill="1" applyBorder="1" applyAlignment="1" applyProtection="1">
      <alignment vertical="top" wrapText="1"/>
    </xf>
    <xf numFmtId="0" fontId="5" fillId="5" borderId="101" xfId="0" applyFont="1" applyFill="1" applyBorder="1" applyAlignment="1" applyProtection="1">
      <alignment vertical="top" wrapText="1"/>
    </xf>
    <xf numFmtId="0" fontId="16" fillId="5" borderId="6" xfId="0" applyFont="1" applyFill="1" applyBorder="1" applyProtection="1"/>
    <xf numFmtId="0" fontId="5" fillId="5" borderId="95" xfId="0" applyFont="1" applyFill="1" applyBorder="1" applyProtection="1"/>
    <xf numFmtId="0" fontId="5" fillId="19" borderId="104" xfId="0" applyFont="1" applyFill="1" applyBorder="1" applyAlignment="1" applyProtection="1">
      <alignment vertical="top" wrapText="1"/>
    </xf>
    <xf numFmtId="0" fontId="15" fillId="5" borderId="6" xfId="1" applyFont="1" applyFill="1" applyBorder="1" applyAlignment="1" applyProtection="1">
      <alignment vertical="top" wrapText="1"/>
    </xf>
    <xf numFmtId="0" fontId="19" fillId="5" borderId="6" xfId="1" applyFont="1" applyFill="1" applyBorder="1" applyAlignment="1" applyProtection="1">
      <alignment vertical="top" wrapText="1"/>
    </xf>
    <xf numFmtId="0" fontId="15" fillId="19" borderId="104" xfId="1" applyFont="1" applyFill="1" applyBorder="1" applyAlignment="1" applyProtection="1">
      <alignment vertical="top" wrapText="1"/>
    </xf>
    <xf numFmtId="0" fontId="4" fillId="19" borderId="104" xfId="0" applyFont="1" applyFill="1" applyBorder="1" applyAlignment="1" applyProtection="1">
      <alignment vertical="top" wrapText="1"/>
    </xf>
    <xf numFmtId="0" fontId="4" fillId="5" borderId="6" xfId="0" applyFont="1" applyFill="1" applyBorder="1" applyAlignment="1" applyProtection="1">
      <alignment vertical="top" wrapText="1"/>
    </xf>
    <xf numFmtId="0" fontId="19" fillId="5" borderId="6" xfId="0" applyFont="1" applyFill="1" applyBorder="1" applyAlignment="1" applyProtection="1">
      <alignment vertical="top" wrapText="1"/>
    </xf>
    <xf numFmtId="0" fontId="27" fillId="0" borderId="6" xfId="1" applyFont="1" applyFill="1" applyBorder="1" applyProtection="1"/>
    <xf numFmtId="0" fontId="30" fillId="5" borderId="6" xfId="1" applyFont="1" applyFill="1" applyBorder="1" applyAlignment="1" applyProtection="1">
      <alignment vertical="top" wrapText="1"/>
    </xf>
    <xf numFmtId="0" fontId="5" fillId="5" borderId="9" xfId="0" applyFont="1" applyFill="1" applyBorder="1" applyAlignment="1" applyProtection="1">
      <alignment vertical="top" wrapText="1"/>
    </xf>
    <xf numFmtId="0" fontId="21" fillId="6" borderId="0" xfId="0" applyFont="1" applyFill="1" applyBorder="1" applyAlignment="1" applyProtection="1">
      <alignment vertical="top" wrapText="1"/>
    </xf>
    <xf numFmtId="0" fontId="14" fillId="5" borderId="100" xfId="0" applyFont="1" applyFill="1" applyBorder="1" applyAlignment="1" applyProtection="1">
      <alignment vertical="top"/>
    </xf>
    <xf numFmtId="0" fontId="5" fillId="5" borderId="43" xfId="0" applyFont="1" applyFill="1" applyBorder="1" applyAlignment="1" applyProtection="1">
      <alignment vertical="top"/>
    </xf>
    <xf numFmtId="0" fontId="5" fillId="5" borderId="75" xfId="0" applyFont="1" applyFill="1" applyBorder="1" applyAlignment="1" applyProtection="1">
      <alignment vertical="top"/>
    </xf>
    <xf numFmtId="0" fontId="14" fillId="5" borderId="102" xfId="0" applyFont="1" applyFill="1" applyBorder="1" applyAlignment="1" applyProtection="1">
      <alignment vertical="top"/>
    </xf>
    <xf numFmtId="0" fontId="5" fillId="5" borderId="46" xfId="0" applyFont="1" applyFill="1" applyBorder="1" applyAlignment="1" applyProtection="1">
      <alignment vertical="top"/>
    </xf>
    <xf numFmtId="0" fontId="5" fillId="5" borderId="14" xfId="0" applyFont="1" applyFill="1" applyBorder="1" applyAlignment="1" applyProtection="1">
      <alignment vertical="top"/>
    </xf>
    <xf numFmtId="0" fontId="5" fillId="19" borderId="103" xfId="0" applyFont="1" applyFill="1" applyBorder="1" applyAlignment="1" applyProtection="1">
      <alignment vertical="top"/>
    </xf>
    <xf numFmtId="0" fontId="5" fillId="19" borderId="88" xfId="0" applyFont="1" applyFill="1" applyBorder="1" applyAlignment="1" applyProtection="1">
      <alignment vertical="top"/>
    </xf>
    <xf numFmtId="0" fontId="5" fillId="5" borderId="0" xfId="0" applyFont="1" applyFill="1" applyBorder="1" applyAlignment="1" applyProtection="1">
      <alignment vertical="center"/>
    </xf>
    <xf numFmtId="0" fontId="14" fillId="19" borderId="103" xfId="0" applyFont="1" applyFill="1" applyBorder="1" applyAlignment="1" applyProtection="1">
      <alignment vertical="top"/>
    </xf>
    <xf numFmtId="0" fontId="5" fillId="5" borderId="0" xfId="0" applyFont="1" applyFill="1" applyBorder="1" applyAlignment="1" applyProtection="1">
      <alignment horizontal="left" vertical="center"/>
    </xf>
    <xf numFmtId="0" fontId="19" fillId="5" borderId="5" xfId="0" applyFont="1" applyFill="1" applyBorder="1" applyAlignment="1" applyProtection="1">
      <alignment vertical="top"/>
    </xf>
    <xf numFmtId="0" fontId="22" fillId="5" borderId="7" xfId="0" applyFont="1" applyFill="1" applyBorder="1" applyAlignment="1" applyProtection="1">
      <alignment vertical="top"/>
    </xf>
    <xf numFmtId="0" fontId="5" fillId="5" borderId="8" xfId="0" applyFont="1" applyFill="1" applyBorder="1" applyAlignment="1" applyProtection="1">
      <alignment vertical="top"/>
    </xf>
    <xf numFmtId="0" fontId="5" fillId="0" borderId="8" xfId="0" applyFont="1" applyBorder="1" applyAlignment="1" applyProtection="1">
      <alignment vertical="top"/>
    </xf>
    <xf numFmtId="0" fontId="5" fillId="5" borderId="0" xfId="0" applyFont="1" applyFill="1" applyBorder="1" applyAlignment="1" applyProtection="1">
      <alignment vertical="top" wrapText="1"/>
    </xf>
    <xf numFmtId="164" fontId="17" fillId="6" borderId="0" xfId="0" applyNumberFormat="1" applyFont="1" applyFill="1" applyAlignment="1">
      <alignment vertical="top"/>
    </xf>
    <xf numFmtId="2" fontId="17" fillId="6" borderId="0" xfId="0" applyNumberFormat="1" applyFont="1" applyFill="1" applyAlignment="1">
      <alignment vertical="top"/>
    </xf>
    <xf numFmtId="164" fontId="29" fillId="6" borderId="0" xfId="0" applyNumberFormat="1" applyFont="1" applyFill="1" applyAlignment="1">
      <alignment vertical="top"/>
    </xf>
    <xf numFmtId="0" fontId="37" fillId="6" borderId="0" xfId="0" applyFont="1" applyFill="1" applyBorder="1" applyAlignment="1">
      <alignment vertical="top"/>
    </xf>
    <xf numFmtId="0" fontId="38" fillId="19" borderId="0" xfId="0" applyFont="1" applyFill="1" applyAlignment="1">
      <alignment vertical="top"/>
    </xf>
    <xf numFmtId="0" fontId="39" fillId="19" borderId="88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top"/>
    </xf>
    <xf numFmtId="0" fontId="5" fillId="5" borderId="5" xfId="0" applyFont="1" applyFill="1" applyBorder="1" applyAlignment="1" applyProtection="1">
      <alignment vertical="top"/>
      <protection locked="0"/>
    </xf>
    <xf numFmtId="0" fontId="5" fillId="5" borderId="0" xfId="0" applyFont="1" applyFill="1" applyAlignment="1" applyProtection="1">
      <alignment vertical="top"/>
      <protection locked="0"/>
    </xf>
    <xf numFmtId="0" fontId="16" fillId="5" borderId="6" xfId="0" applyFont="1" applyFill="1" applyBorder="1" applyAlignment="1">
      <alignment vertical="top" wrapText="1"/>
    </xf>
    <xf numFmtId="0" fontId="15" fillId="5" borderId="6" xfId="1" applyFont="1" applyFill="1" applyBorder="1" applyAlignment="1" applyProtection="1">
      <alignment vertical="top" wrapText="1"/>
      <protection locked="0"/>
    </xf>
    <xf numFmtId="0" fontId="14" fillId="5" borderId="5" xfId="0" applyFont="1" applyFill="1" applyBorder="1" applyAlignment="1">
      <alignment vertical="top"/>
    </xf>
    <xf numFmtId="0" fontId="5" fillId="5" borderId="6" xfId="0" applyFont="1" applyFill="1" applyBorder="1" applyAlignment="1">
      <alignment vertical="top" wrapText="1"/>
    </xf>
    <xf numFmtId="0" fontId="18" fillId="5" borderId="6" xfId="0" applyFont="1" applyFill="1" applyBorder="1" applyAlignment="1">
      <alignment vertical="top" wrapText="1"/>
    </xf>
    <xf numFmtId="0" fontId="42" fillId="6" borderId="0" xfId="1" applyFont="1" applyFill="1" applyBorder="1" applyAlignment="1" applyProtection="1">
      <alignment vertical="top" wrapText="1"/>
      <protection locked="0"/>
    </xf>
    <xf numFmtId="0" fontId="17" fillId="5" borderId="0" xfId="0" applyFont="1" applyFill="1" applyBorder="1" applyAlignment="1">
      <alignment horizontal="right" vertical="top"/>
    </xf>
    <xf numFmtId="9" fontId="43" fillId="5" borderId="0" xfId="0" applyNumberFormat="1" applyFont="1" applyFill="1" applyBorder="1" applyAlignment="1">
      <alignment horizontal="center" wrapText="1"/>
    </xf>
    <xf numFmtId="0" fontId="43" fillId="5" borderId="0" xfId="0" applyFont="1" applyFill="1" applyBorder="1" applyAlignment="1">
      <alignment horizontal="right" wrapText="1"/>
    </xf>
    <xf numFmtId="0" fontId="44" fillId="5" borderId="0" xfId="0" applyFont="1" applyFill="1" applyAlignment="1">
      <alignment horizontal="right"/>
    </xf>
    <xf numFmtId="0" fontId="45" fillId="0" borderId="113" xfId="0" applyFont="1" applyBorder="1" applyAlignment="1">
      <alignment vertical="top" wrapText="1"/>
    </xf>
    <xf numFmtId="0" fontId="45" fillId="5" borderId="6" xfId="1" applyFont="1" applyFill="1" applyBorder="1" applyAlignment="1" applyProtection="1">
      <alignment vertical="top" wrapText="1"/>
    </xf>
    <xf numFmtId="0" fontId="5" fillId="5" borderId="0" xfId="0" applyFont="1" applyFill="1" applyAlignment="1">
      <alignment horizontal="left" vertical="top" wrapText="1"/>
    </xf>
    <xf numFmtId="0" fontId="5" fillId="5" borderId="110" xfId="0" applyFont="1" applyFill="1" applyBorder="1" applyAlignment="1">
      <alignment horizontal="left" vertical="top" wrapText="1"/>
    </xf>
    <xf numFmtId="0" fontId="33" fillId="20" borderId="84" xfId="0" applyFont="1" applyFill="1" applyBorder="1" applyAlignment="1" applyProtection="1">
      <alignment horizontal="center" vertical="top"/>
      <protection locked="0"/>
    </xf>
    <xf numFmtId="0" fontId="33" fillId="20" borderId="85" xfId="0" applyFont="1" applyFill="1" applyBorder="1" applyAlignment="1" applyProtection="1">
      <alignment horizontal="center" vertical="top"/>
      <protection locked="0"/>
    </xf>
    <xf numFmtId="0" fontId="33" fillId="20" borderId="84" xfId="0" applyFont="1" applyFill="1" applyBorder="1" applyAlignment="1" applyProtection="1">
      <alignment horizontal="left" vertical="top"/>
      <protection locked="0"/>
    </xf>
    <xf numFmtId="0" fontId="33" fillId="20" borderId="85" xfId="0" applyFont="1" applyFill="1" applyBorder="1" applyAlignment="1" applyProtection="1">
      <alignment horizontal="left" vertical="top"/>
      <protection locked="0"/>
    </xf>
    <xf numFmtId="0" fontId="33" fillId="20" borderId="84" xfId="0" applyFont="1" applyFill="1" applyBorder="1" applyAlignment="1" applyProtection="1">
      <alignment horizontal="left" vertical="top" wrapText="1"/>
      <protection locked="0"/>
    </xf>
    <xf numFmtId="0" fontId="33" fillId="20" borderId="85" xfId="0" applyFont="1" applyFill="1" applyBorder="1" applyAlignment="1" applyProtection="1">
      <alignment horizontal="left" vertical="top" wrapText="1"/>
      <protection locked="0"/>
    </xf>
    <xf numFmtId="0" fontId="33" fillId="20" borderId="86" xfId="0" applyFont="1" applyFill="1" applyBorder="1" applyAlignment="1" applyProtection="1">
      <alignment horizontal="center" vertical="top"/>
      <protection locked="0"/>
    </xf>
    <xf numFmtId="0" fontId="33" fillId="20" borderId="87" xfId="0" applyFont="1" applyFill="1" applyBorder="1" applyAlignment="1" applyProtection="1">
      <alignment horizontal="center" vertical="top"/>
      <protection locked="0"/>
    </xf>
    <xf numFmtId="0" fontId="19" fillId="5" borderId="0" xfId="0" applyFont="1" applyFill="1" applyAlignment="1">
      <alignment horizontal="left" vertical="top" wrapText="1"/>
    </xf>
    <xf numFmtId="0" fontId="19" fillId="5" borderId="110" xfId="0" applyFont="1" applyFill="1" applyBorder="1" applyAlignment="1">
      <alignment horizontal="left" vertical="top" wrapText="1"/>
    </xf>
    <xf numFmtId="0" fontId="33" fillId="5" borderId="89" xfId="0" applyFont="1" applyFill="1" applyBorder="1" applyAlignment="1" applyProtection="1">
      <alignment horizontal="center" vertical="top"/>
      <protection locked="0"/>
    </xf>
    <xf numFmtId="0" fontId="33" fillId="5" borderId="90" xfId="0" applyFont="1" applyFill="1" applyBorder="1" applyAlignment="1" applyProtection="1">
      <alignment horizontal="center" vertical="top"/>
      <protection locked="0"/>
    </xf>
    <xf numFmtId="3" fontId="5" fillId="5" borderId="84" xfId="3" applyNumberFormat="1" applyFont="1" applyFill="1" applyBorder="1" applyAlignment="1">
      <alignment horizontal="center" vertical="top"/>
    </xf>
    <xf numFmtId="3" fontId="5" fillId="5" borderId="85" xfId="3" applyNumberFormat="1" applyFont="1" applyFill="1" applyBorder="1" applyAlignment="1">
      <alignment horizontal="center" vertical="top"/>
    </xf>
    <xf numFmtId="9" fontId="5" fillId="5" borderId="84" xfId="3" applyFont="1" applyFill="1" applyBorder="1" applyAlignment="1">
      <alignment horizontal="center" vertical="top"/>
    </xf>
    <xf numFmtId="9" fontId="5" fillId="5" borderId="85" xfId="3" applyFont="1" applyFill="1" applyBorder="1" applyAlignment="1">
      <alignment horizontal="center" vertical="top"/>
    </xf>
    <xf numFmtId="0" fontId="5" fillId="5" borderId="84" xfId="0" applyFont="1" applyFill="1" applyBorder="1" applyAlignment="1">
      <alignment horizontal="center" vertical="top"/>
    </xf>
    <xf numFmtId="0" fontId="5" fillId="5" borderId="85" xfId="0" applyFont="1" applyFill="1" applyBorder="1" applyAlignment="1">
      <alignment horizontal="center" vertical="top"/>
    </xf>
    <xf numFmtId="0" fontId="5" fillId="5" borderId="84" xfId="3" applyNumberFormat="1" applyFont="1" applyFill="1" applyBorder="1" applyAlignment="1">
      <alignment horizontal="center" vertical="top"/>
    </xf>
    <xf numFmtId="0" fontId="5" fillId="5" borderId="85" xfId="3" applyNumberFormat="1" applyFont="1" applyFill="1" applyBorder="1" applyAlignment="1">
      <alignment horizontal="center" vertical="top"/>
    </xf>
    <xf numFmtId="0" fontId="33" fillId="20" borderId="84" xfId="0" applyNumberFormat="1" applyFont="1" applyFill="1" applyBorder="1" applyAlignment="1" applyProtection="1">
      <alignment horizontal="center" vertical="top"/>
      <protection locked="0"/>
    </xf>
    <xf numFmtId="0" fontId="33" fillId="20" borderId="85" xfId="0" applyNumberFormat="1" applyFont="1" applyFill="1" applyBorder="1" applyAlignment="1" applyProtection="1">
      <alignment horizontal="center" vertical="top"/>
      <protection locked="0"/>
    </xf>
    <xf numFmtId="0" fontId="5" fillId="5" borderId="0" xfId="0" applyFont="1" applyFill="1" applyBorder="1" applyAlignment="1" applyProtection="1">
      <alignment horizontal="left" vertical="top" wrapText="1"/>
    </xf>
    <xf numFmtId="0" fontId="5" fillId="5" borderId="110" xfId="0" applyFont="1" applyFill="1" applyBorder="1" applyAlignment="1" applyProtection="1">
      <alignment horizontal="left" vertical="top" wrapText="1"/>
    </xf>
    <xf numFmtId="0" fontId="33" fillId="20" borderId="84" xfId="4" applyFont="1" applyFill="1" applyBorder="1" applyAlignment="1" applyProtection="1">
      <alignment horizontal="left" vertical="top"/>
      <protection locked="0"/>
    </xf>
    <xf numFmtId="0" fontId="33" fillId="20" borderId="85" xfId="4" applyFont="1" applyFill="1" applyBorder="1" applyAlignment="1" applyProtection="1">
      <alignment horizontal="left" vertical="top"/>
      <protection locked="0"/>
    </xf>
    <xf numFmtId="0" fontId="5" fillId="5" borderId="0" xfId="0" applyFont="1" applyFill="1" applyBorder="1" applyAlignment="1" applyProtection="1">
      <alignment horizontal="left" wrapText="1"/>
    </xf>
    <xf numFmtId="0" fontId="33" fillId="20" borderId="84" xfId="0" applyFont="1" applyFill="1" applyBorder="1" applyAlignment="1" applyProtection="1">
      <alignment horizontal="center" vertical="center"/>
      <protection locked="0"/>
    </xf>
    <xf numFmtId="0" fontId="33" fillId="20" borderId="85" xfId="0" applyFont="1" applyFill="1" applyBorder="1" applyAlignment="1" applyProtection="1">
      <alignment horizontal="center" vertical="center"/>
      <protection locked="0"/>
    </xf>
    <xf numFmtId="1" fontId="5" fillId="5" borderId="84" xfId="0" applyNumberFormat="1" applyFont="1" applyFill="1" applyBorder="1" applyAlignment="1" applyProtection="1">
      <alignment horizontal="center" vertical="top"/>
      <protection locked="0"/>
    </xf>
    <xf numFmtId="1" fontId="5" fillId="5" borderId="85" xfId="0" applyNumberFormat="1" applyFont="1" applyFill="1" applyBorder="1" applyAlignment="1" applyProtection="1">
      <alignment horizontal="center" vertical="top"/>
      <protection locked="0"/>
    </xf>
    <xf numFmtId="0" fontId="33" fillId="20" borderId="111" xfId="0" applyFont="1" applyFill="1" applyBorder="1" applyAlignment="1" applyProtection="1">
      <alignment horizontal="center" vertical="top"/>
      <protection locked="0"/>
    </xf>
    <xf numFmtId="0" fontId="33" fillId="20" borderId="112" xfId="0" applyFont="1" applyFill="1" applyBorder="1" applyAlignment="1" applyProtection="1">
      <alignment horizontal="center" vertical="top"/>
      <protection locked="0"/>
    </xf>
    <xf numFmtId="0" fontId="33" fillId="5" borderId="84" xfId="0" applyFont="1" applyFill="1" applyBorder="1" applyAlignment="1" applyProtection="1">
      <alignment horizontal="center" vertical="top"/>
    </xf>
    <xf numFmtId="0" fontId="33" fillId="5" borderId="85" xfId="0" applyFont="1" applyFill="1" applyBorder="1" applyAlignment="1" applyProtection="1">
      <alignment horizontal="center" vertical="top"/>
    </xf>
    <xf numFmtId="9" fontId="5" fillId="0" borderId="84" xfId="3" applyFont="1" applyBorder="1" applyAlignment="1">
      <alignment horizontal="center" vertical="top"/>
    </xf>
    <xf numFmtId="9" fontId="5" fillId="0" borderId="85" xfId="3" applyFont="1" applyBorder="1" applyAlignment="1">
      <alignment horizontal="center" vertical="top"/>
    </xf>
    <xf numFmtId="0" fontId="5" fillId="5" borderId="89" xfId="0" applyNumberFormat="1" applyFont="1" applyFill="1" applyBorder="1" applyAlignment="1">
      <alignment horizontal="center" vertical="top"/>
    </xf>
    <xf numFmtId="1" fontId="5" fillId="5" borderId="90" xfId="0" applyNumberFormat="1" applyFont="1" applyFill="1" applyBorder="1" applyAlignment="1">
      <alignment horizontal="center" vertical="top"/>
    </xf>
    <xf numFmtId="0" fontId="5" fillId="0" borderId="106" xfId="0" applyFont="1" applyBorder="1" applyAlignment="1">
      <alignment horizontal="center" vertical="top"/>
    </xf>
    <xf numFmtId="0" fontId="5" fillId="0" borderId="107" xfId="0" applyFont="1" applyBorder="1" applyAlignment="1">
      <alignment horizontal="center" vertical="top"/>
    </xf>
    <xf numFmtId="0" fontId="32" fillId="19" borderId="0" xfId="0" applyFont="1" applyFill="1" applyBorder="1" applyAlignment="1">
      <alignment horizontal="left" vertical="top"/>
    </xf>
    <xf numFmtId="0" fontId="5" fillId="19" borderId="88" xfId="0" applyFont="1" applyFill="1" applyBorder="1" applyAlignment="1">
      <alignment horizontal="center" vertical="top"/>
    </xf>
    <xf numFmtId="164" fontId="19" fillId="5" borderId="84" xfId="0" applyNumberFormat="1" applyFont="1" applyFill="1" applyBorder="1" applyAlignment="1">
      <alignment horizontal="center" vertical="center"/>
    </xf>
    <xf numFmtId="0" fontId="19" fillId="5" borderId="85" xfId="0" applyFont="1" applyFill="1" applyBorder="1" applyAlignment="1">
      <alignment horizontal="center" vertical="center"/>
    </xf>
    <xf numFmtId="9" fontId="19" fillId="5" borderId="84" xfId="3" applyFont="1" applyFill="1" applyBorder="1" applyAlignment="1">
      <alignment horizontal="center" vertical="center"/>
    </xf>
    <xf numFmtId="9" fontId="19" fillId="5" borderId="85" xfId="3" applyFont="1" applyFill="1" applyBorder="1" applyAlignment="1">
      <alignment horizontal="center" vertical="center"/>
    </xf>
    <xf numFmtId="0" fontId="33" fillId="20" borderId="84" xfId="4" applyFont="1" applyFill="1" applyBorder="1" applyAlignment="1" applyProtection="1">
      <alignment horizontal="left" vertical="top" wrapText="1"/>
      <protection locked="0"/>
    </xf>
    <xf numFmtId="0" fontId="33" fillId="20" borderId="85" xfId="4" applyFont="1" applyFill="1" applyBorder="1" applyAlignment="1" applyProtection="1">
      <alignment horizontal="left" vertical="top" wrapText="1"/>
      <protection locked="0"/>
    </xf>
    <xf numFmtId="0" fontId="5" fillId="5" borderId="88" xfId="0" applyFont="1" applyFill="1" applyBorder="1" applyAlignment="1">
      <alignment horizontal="center" vertical="top"/>
    </xf>
    <xf numFmtId="9" fontId="33" fillId="5" borderId="84" xfId="3" applyFont="1" applyFill="1" applyBorder="1" applyAlignment="1" applyProtection="1">
      <alignment horizontal="center" vertical="top"/>
    </xf>
    <xf numFmtId="9" fontId="33" fillId="5" borderId="85" xfId="3" applyFont="1" applyFill="1" applyBorder="1" applyAlignment="1" applyProtection="1">
      <alignment horizontal="center" vertical="top"/>
    </xf>
    <xf numFmtId="1" fontId="19" fillId="0" borderId="84" xfId="0" applyNumberFormat="1" applyFont="1" applyFill="1" applyBorder="1" applyAlignment="1" applyProtection="1">
      <alignment horizontal="center" vertical="center"/>
    </xf>
    <xf numFmtId="1" fontId="19" fillId="0" borderId="85" xfId="0" applyNumberFormat="1" applyFont="1" applyFill="1" applyBorder="1" applyAlignment="1" applyProtection="1">
      <alignment horizontal="center" vertical="center"/>
    </xf>
    <xf numFmtId="166" fontId="5" fillId="5" borderId="77" xfId="2" applyNumberFormat="1" applyFont="1" applyFill="1" applyBorder="1" applyAlignment="1">
      <alignment horizontal="center" vertical="top"/>
    </xf>
    <xf numFmtId="166" fontId="5" fillId="5" borderId="81" xfId="2" applyNumberFormat="1" applyFont="1" applyFill="1" applyBorder="1" applyAlignment="1">
      <alignment horizontal="center" vertical="top"/>
    </xf>
    <xf numFmtId="0" fontId="33" fillId="20" borderId="77" xfId="4" applyFont="1" applyFill="1" applyBorder="1" applyAlignment="1" applyProtection="1">
      <alignment horizontal="left" vertical="top"/>
      <protection locked="0"/>
    </xf>
    <xf numFmtId="0" fontId="33" fillId="20" borderId="81" xfId="4" applyFont="1" applyFill="1" applyBorder="1" applyAlignment="1" applyProtection="1">
      <alignment horizontal="left" vertical="top"/>
      <protection locked="0"/>
    </xf>
    <xf numFmtId="44" fontId="33" fillId="20" borderId="76" xfId="2" applyFont="1" applyFill="1" applyBorder="1" applyAlignment="1" applyProtection="1">
      <alignment horizontal="left" vertical="top"/>
      <protection locked="0"/>
    </xf>
    <xf numFmtId="44" fontId="33" fillId="20" borderId="83" xfId="2" applyFont="1" applyFill="1" applyBorder="1" applyAlignment="1" applyProtection="1">
      <alignment horizontal="left" vertical="top"/>
      <protection locked="0"/>
    </xf>
    <xf numFmtId="0" fontId="26" fillId="5" borderId="45" xfId="4" applyFont="1" applyFill="1" applyBorder="1" applyAlignment="1">
      <alignment horizontal="left" vertical="top"/>
    </xf>
    <xf numFmtId="0" fontId="33" fillId="20" borderId="82" xfId="4" applyFont="1" applyFill="1" applyBorder="1" applyAlignment="1" applyProtection="1">
      <alignment horizontal="left" vertical="top"/>
      <protection locked="0"/>
    </xf>
    <xf numFmtId="0" fontId="33" fillId="20" borderId="78" xfId="4" applyFont="1" applyFill="1" applyBorder="1" applyAlignment="1" applyProtection="1">
      <alignment horizontal="left" vertical="top"/>
      <protection locked="0"/>
    </xf>
    <xf numFmtId="0" fontId="16" fillId="5" borderId="105" xfId="0" applyFont="1" applyFill="1" applyBorder="1" applyAlignment="1" applyProtection="1">
      <alignment horizontal="left" vertical="top" wrapText="1"/>
    </xf>
    <xf numFmtId="0" fontId="16" fillId="5" borderId="6" xfId="0" applyFont="1" applyFill="1" applyBorder="1" applyAlignment="1" applyProtection="1">
      <alignment horizontal="left" vertical="top" wrapText="1"/>
    </xf>
    <xf numFmtId="0" fontId="33" fillId="20" borderId="82" xfId="4" applyFont="1" applyFill="1" applyBorder="1" applyAlignment="1" applyProtection="1">
      <alignment horizontal="center" vertical="top"/>
      <protection locked="0"/>
    </xf>
    <xf numFmtId="0" fontId="33" fillId="20" borderId="78" xfId="4" applyFont="1" applyFill="1" applyBorder="1" applyAlignment="1" applyProtection="1">
      <alignment horizontal="center" vertical="top"/>
      <protection locked="0"/>
    </xf>
    <xf numFmtId="165" fontId="33" fillId="20" borderId="76" xfId="5" applyNumberFormat="1" applyFont="1" applyFill="1" applyBorder="1" applyAlignment="1" applyProtection="1">
      <alignment horizontal="center"/>
      <protection locked="0"/>
    </xf>
    <xf numFmtId="165" fontId="33" fillId="20" borderId="83" xfId="5" applyNumberFormat="1" applyFont="1" applyFill="1" applyBorder="1" applyAlignment="1" applyProtection="1">
      <alignment horizontal="center"/>
      <protection locked="0"/>
    </xf>
    <xf numFmtId="165" fontId="33" fillId="20" borderId="82" xfId="5" applyNumberFormat="1" applyFont="1" applyFill="1" applyBorder="1" applyAlignment="1" applyProtection="1">
      <alignment horizontal="left" vertical="center" indent="8"/>
      <protection locked="0"/>
    </xf>
    <xf numFmtId="165" fontId="33" fillId="20" borderId="78" xfId="5" applyNumberFormat="1" applyFont="1" applyFill="1" applyBorder="1" applyAlignment="1" applyProtection="1">
      <alignment horizontal="left" vertical="center" indent="8"/>
      <protection locked="0"/>
    </xf>
    <xf numFmtId="0" fontId="33" fillId="20" borderId="77" xfId="4" applyFont="1" applyFill="1" applyBorder="1" applyAlignment="1" applyProtection="1">
      <alignment horizontal="center" vertical="top"/>
      <protection locked="0"/>
    </xf>
    <xf numFmtId="0" fontId="33" fillId="20" borderId="81" xfId="4" applyFont="1" applyFill="1" applyBorder="1" applyAlignment="1" applyProtection="1">
      <alignment horizontal="center" vertical="top"/>
      <protection locked="0"/>
    </xf>
    <xf numFmtId="0" fontId="33" fillId="20" borderId="76" xfId="4" applyFont="1" applyFill="1" applyBorder="1" applyAlignment="1" applyProtection="1">
      <alignment horizontal="left" vertical="top"/>
      <protection locked="0"/>
    </xf>
    <xf numFmtId="0" fontId="33" fillId="20" borderId="83" xfId="4" applyFont="1" applyFill="1" applyBorder="1" applyAlignment="1" applyProtection="1">
      <alignment horizontal="left" vertical="top"/>
      <protection locked="0"/>
    </xf>
    <xf numFmtId="0" fontId="33" fillId="20" borderId="76" xfId="4" applyFont="1" applyFill="1" applyBorder="1" applyAlignment="1" applyProtection="1">
      <alignment horizontal="center" vertical="top"/>
      <protection locked="0"/>
    </xf>
    <xf numFmtId="0" fontId="33" fillId="20" borderId="83" xfId="4" applyFont="1" applyFill="1" applyBorder="1" applyAlignment="1" applyProtection="1">
      <alignment horizontal="center" vertical="top"/>
      <protection locked="0"/>
    </xf>
    <xf numFmtId="0" fontId="33" fillId="20" borderId="77" xfId="0" applyFont="1" applyFill="1" applyBorder="1" applyAlignment="1" applyProtection="1">
      <alignment horizontal="left" vertical="top"/>
      <protection locked="0"/>
    </xf>
    <xf numFmtId="0" fontId="33" fillId="20" borderId="81" xfId="0" applyFont="1" applyFill="1" applyBorder="1" applyAlignment="1" applyProtection="1">
      <alignment horizontal="left" vertical="top"/>
      <protection locked="0"/>
    </xf>
    <xf numFmtId="0" fontId="6" fillId="9" borderId="51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52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6" fillId="9" borderId="54" xfId="0" applyFont="1" applyFill="1" applyBorder="1" applyAlignment="1">
      <alignment horizontal="center" vertical="center" wrapText="1"/>
    </xf>
    <xf numFmtId="0" fontId="6" fillId="9" borderId="27" xfId="0" applyFont="1" applyFill="1" applyBorder="1" applyAlignment="1">
      <alignment horizontal="center" vertical="center" wrapText="1"/>
    </xf>
    <xf numFmtId="0" fontId="6" fillId="9" borderId="35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7" fillId="7" borderId="59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60" xfId="0" applyFont="1" applyFill="1" applyBorder="1" applyAlignment="1">
      <alignment horizontal="center" vertical="center"/>
    </xf>
    <xf numFmtId="0" fontId="6" fillId="9" borderId="54" xfId="0" applyFont="1" applyFill="1" applyBorder="1" applyAlignment="1">
      <alignment horizontal="center" vertical="center"/>
    </xf>
    <xf numFmtId="0" fontId="6" fillId="9" borderId="27" xfId="0" applyFont="1" applyFill="1" applyBorder="1" applyAlignment="1">
      <alignment horizontal="center" vertical="center"/>
    </xf>
    <xf numFmtId="0" fontId="6" fillId="9" borderId="35" xfId="0" applyFont="1" applyFill="1" applyBorder="1" applyAlignment="1">
      <alignment horizontal="center" vertical="center"/>
    </xf>
    <xf numFmtId="0" fontId="6" fillId="9" borderId="26" xfId="0" applyFont="1" applyFill="1" applyBorder="1" applyAlignment="1">
      <alignment horizontal="center" vertical="center"/>
    </xf>
    <xf numFmtId="0" fontId="6" fillId="9" borderId="32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55" xfId="0" applyFont="1" applyFill="1" applyBorder="1" applyAlignment="1">
      <alignment horizontal="center" vertical="center" wrapText="1"/>
    </xf>
    <xf numFmtId="0" fontId="6" fillId="9" borderId="56" xfId="0" applyFont="1" applyFill="1" applyBorder="1" applyAlignment="1">
      <alignment horizontal="center" vertical="center" wrapText="1"/>
    </xf>
    <xf numFmtId="0" fontId="6" fillId="9" borderId="57" xfId="0" applyFont="1" applyFill="1" applyBorder="1" applyAlignment="1">
      <alignment horizontal="center" vertical="center" wrapText="1"/>
    </xf>
    <xf numFmtId="0" fontId="6" fillId="9" borderId="48" xfId="0" applyFont="1" applyFill="1" applyBorder="1" applyAlignment="1">
      <alignment horizontal="center" vertical="center" wrapText="1"/>
    </xf>
    <xf numFmtId="0" fontId="6" fillId="9" borderId="49" xfId="0" applyFont="1" applyFill="1" applyBorder="1" applyAlignment="1">
      <alignment horizontal="center" vertical="center" wrapText="1"/>
    </xf>
    <xf numFmtId="0" fontId="6" fillId="9" borderId="50" xfId="0" applyFont="1" applyFill="1" applyBorder="1" applyAlignment="1">
      <alignment horizontal="center" vertical="center" wrapText="1"/>
    </xf>
    <xf numFmtId="0" fontId="7" fillId="7" borderId="58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47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6" fillId="9" borderId="65" xfId="0" applyFont="1" applyFill="1" applyBorder="1" applyAlignment="1">
      <alignment horizontal="center" vertical="center" wrapText="1"/>
    </xf>
    <xf numFmtId="0" fontId="6" fillId="9" borderId="66" xfId="0" applyFont="1" applyFill="1" applyBorder="1" applyAlignment="1">
      <alignment horizontal="center" vertical="center" wrapText="1"/>
    </xf>
    <xf numFmtId="0" fontId="6" fillId="9" borderId="69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9" borderId="64" xfId="0" applyFont="1" applyFill="1" applyBorder="1" applyAlignment="1">
      <alignment horizontal="center" vertical="center" wrapText="1"/>
    </xf>
    <xf numFmtId="0" fontId="6" fillId="9" borderId="39" xfId="0" applyFont="1" applyFill="1" applyBorder="1" applyAlignment="1">
      <alignment horizontal="center" vertical="center" wrapText="1"/>
    </xf>
    <xf numFmtId="0" fontId="6" fillId="9" borderId="41" xfId="0" applyFont="1" applyFill="1" applyBorder="1" applyAlignment="1">
      <alignment horizontal="center" vertical="center" wrapText="1"/>
    </xf>
    <xf numFmtId="0" fontId="6" fillId="9" borderId="25" xfId="0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0" fontId="6" fillId="9" borderId="42" xfId="0" applyFont="1" applyFill="1" applyBorder="1" applyAlignment="1">
      <alignment horizontal="center" vertical="center" wrapText="1"/>
    </xf>
    <xf numFmtId="0" fontId="6" fillId="9" borderId="55" xfId="0" applyFont="1" applyFill="1" applyBorder="1" applyAlignment="1">
      <alignment horizontal="center" vertical="center"/>
    </xf>
    <xf numFmtId="0" fontId="6" fillId="9" borderId="56" xfId="0" applyFont="1" applyFill="1" applyBorder="1" applyAlignment="1">
      <alignment horizontal="center" vertical="center"/>
    </xf>
    <xf numFmtId="0" fontId="6" fillId="9" borderId="57" xfId="0" applyFont="1" applyFill="1" applyBorder="1" applyAlignment="1">
      <alignment horizontal="center" vertical="center"/>
    </xf>
    <xf numFmtId="0" fontId="6" fillId="9" borderId="29" xfId="0" applyFont="1" applyFill="1" applyBorder="1" applyAlignment="1">
      <alignment horizontal="center" vertical="center" wrapText="1"/>
    </xf>
    <xf numFmtId="0" fontId="6" fillId="9" borderId="36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0" fontId="7" fillId="8" borderId="36" xfId="0" applyFont="1" applyFill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 wrapText="1"/>
    </xf>
    <xf numFmtId="0" fontId="6" fillId="9" borderId="33" xfId="0" applyFont="1" applyFill="1" applyBorder="1" applyAlignment="1">
      <alignment horizontal="center" vertical="center" wrapText="1"/>
    </xf>
    <xf numFmtId="0" fontId="6" fillId="9" borderId="37" xfId="0" applyFont="1" applyFill="1" applyBorder="1" applyAlignment="1">
      <alignment horizontal="center" vertical="center" wrapText="1"/>
    </xf>
    <xf numFmtId="0" fontId="6" fillId="9" borderId="26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0" fontId="6" fillId="9" borderId="53" xfId="0" applyFont="1" applyFill="1" applyBorder="1" applyAlignment="1">
      <alignment horizontal="center" vertical="center" wrapText="1"/>
    </xf>
    <xf numFmtId="0" fontId="6" fillId="9" borderId="19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0" fontId="6" fillId="9" borderId="20" xfId="0" applyFont="1" applyFill="1" applyBorder="1" applyAlignment="1">
      <alignment horizontal="center" vertical="center" wrapText="1"/>
    </xf>
    <xf numFmtId="0" fontId="6" fillId="9" borderId="23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</cellXfs>
  <cellStyles count="6">
    <cellStyle name="Calculation" xfId="4" builtinId="22"/>
    <cellStyle name="Comma" xfId="5" builtinId="3"/>
    <cellStyle name="Currency" xfId="2" builtinId="4"/>
    <cellStyle name="Hyperlink" xfId="1" builtinId="8"/>
    <cellStyle name="Normal" xfId="0" builtinId="0"/>
    <cellStyle name="Percent" xfId="3" builtinId="5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b val="0"/>
        <i/>
      </font>
    </dxf>
    <dxf>
      <font>
        <strike val="0"/>
        <color theme="0" tint="-0.14996795556505021"/>
      </font>
    </dxf>
  </dxfs>
  <tableStyles count="0" defaultTableStyle="TableStyleMedium2" defaultPivotStyle="PivotStyleMedium9"/>
  <colors>
    <mruColors>
      <color rgb="FFFA413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57150" cap="sq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strRef>
              <c:f>('Common Application'!$I$75,'Common Application'!$I$90,'Common Application'!$I$100,'Common Application'!$I$116:$I$117,'Common Application'!$I$152,'Common Application'!$I$161,'Common Application'!$I$175)</c:f>
              <c:strCache>
                <c:ptCount val="8"/>
                <c:pt idx="0">
                  <c:v>Equitable Communities</c:v>
                </c:pt>
                <c:pt idx="1">
                  <c:v>Ecology</c:v>
                </c:pt>
                <c:pt idx="2">
                  <c:v>Water</c:v>
                </c:pt>
                <c:pt idx="3">
                  <c:v>Predicted Energy</c:v>
                </c:pt>
                <c:pt idx="4">
                  <c:v>Measured Energy</c:v>
                </c:pt>
                <c:pt idx="5">
                  <c:v>Wellness</c:v>
                </c:pt>
                <c:pt idx="6">
                  <c:v>Resources</c:v>
                </c:pt>
                <c:pt idx="7">
                  <c:v>Change</c:v>
                </c:pt>
              </c:strCache>
            </c:strRef>
          </c:cat>
          <c:val>
            <c:numRef>
              <c:f>('Common Application'!$J$75,'Common Application'!$J$90,'Common Application'!$J$100,'Common Application'!$J$116:$J$117,'Common Application'!$J$152,'Common Application'!$J$161,'Common Application'!$J$175)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">
                  <c:v>0</c:v>
                </c:pt>
                <c:pt idx="4" formatCode="0.0">
                  <c:v>0</c:v>
                </c:pt>
                <c:pt idx="5">
                  <c:v>0</c:v>
                </c:pt>
                <c:pt idx="6" formatCode="0.0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D4-4A4E-9BC8-46E9504A0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0675200"/>
        <c:axId val="403884632"/>
      </c:radarChart>
      <c:catAx>
        <c:axId val="370675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solidFill>
            <a:srgbClr val="FA4132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Arial Nova" panose="020B0504020202020204" pitchFamily="34" charset="0"/>
                <a:ea typeface="+mn-ea"/>
                <a:cs typeface="+mn-cs"/>
              </a:defRPr>
            </a:pPr>
            <a:endParaRPr lang="en-US"/>
          </a:p>
        </c:txPr>
        <c:crossAx val="403884632"/>
        <c:crosses val="autoZero"/>
        <c:auto val="1"/>
        <c:lblAlgn val="ctr"/>
        <c:lblOffset val="100"/>
        <c:noMultiLvlLbl val="0"/>
      </c:catAx>
      <c:valAx>
        <c:axId val="40388463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58000"/>
                </a:schemeClr>
              </a:solidFill>
              <a:prstDash val="solid"/>
              <a:round/>
            </a:ln>
            <a:effectLst>
              <a:outerShdw blurRad="50800" dist="50800" dir="5400000" algn="ctr" rotWithShape="0">
                <a:srgbClr val="000000">
                  <a:alpha val="99000"/>
                </a:srgbClr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crossAx val="370675200"/>
        <c:crosses val="autoZero"/>
        <c:crossBetween val="between"/>
      </c:valAx>
      <c:spPr>
        <a:solidFill>
          <a:srgbClr val="FA4132">
            <a:alpha val="98000"/>
          </a:srgbClr>
        </a:solidFill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A4132"/>
    </a:solidFill>
    <a:ln w="9525" cap="flat" cmpd="sng" algn="ctr">
      <a:solidFill>
        <a:srgbClr val="FA413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fmlaLink="$F$33" lockText="1" noThreeD="1"/>
</file>

<file path=xl/ctrlProps/ctrlProp2.xml><?xml version="1.0" encoding="utf-8"?>
<formControlPr xmlns="http://schemas.microsoft.com/office/spreadsheetml/2009/9/main" objectType="CheckBox" fmlaLink="$F$54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Common Application (HZ)'!E46"/><Relationship Id="rId13" Type="http://schemas.openxmlformats.org/officeDocument/2006/relationships/hyperlink" Target="#'Common Application (HZ)'!E79"/><Relationship Id="rId18" Type="http://schemas.openxmlformats.org/officeDocument/2006/relationships/hyperlink" Target="#'Common Application'!F134"/><Relationship Id="rId26" Type="http://schemas.openxmlformats.org/officeDocument/2006/relationships/image" Target="../media/image2.jpg"/><Relationship Id="rId3" Type="http://schemas.openxmlformats.org/officeDocument/2006/relationships/hyperlink" Target="#'Common Application'!E41"/><Relationship Id="rId21" Type="http://schemas.openxmlformats.org/officeDocument/2006/relationships/hyperlink" Target="#'Common Application'!F88"/><Relationship Id="rId34" Type="http://schemas.openxmlformats.org/officeDocument/2006/relationships/hyperlink" Target="#'Common Application'!F123"/><Relationship Id="rId7" Type="http://schemas.openxmlformats.org/officeDocument/2006/relationships/hyperlink" Target="#'Common Application'!F43"/><Relationship Id="rId12" Type="http://schemas.openxmlformats.org/officeDocument/2006/relationships/hyperlink" Target="#'Common Application (HZ)'!E78"/><Relationship Id="rId17" Type="http://schemas.openxmlformats.org/officeDocument/2006/relationships/hyperlink" Target="#'Common Application'!F129"/><Relationship Id="rId25" Type="http://schemas.openxmlformats.org/officeDocument/2006/relationships/chart" Target="../charts/chart1.xml"/><Relationship Id="rId33" Type="http://schemas.openxmlformats.org/officeDocument/2006/relationships/hyperlink" Target="#'Common Application'!F96"/><Relationship Id="rId2" Type="http://schemas.openxmlformats.org/officeDocument/2006/relationships/hyperlink" Target="#'Common Application'!F41"/><Relationship Id="rId16" Type="http://schemas.openxmlformats.org/officeDocument/2006/relationships/hyperlink" Target="#'Common Application'!F114"/><Relationship Id="rId20" Type="http://schemas.openxmlformats.org/officeDocument/2006/relationships/hyperlink" Target="#'Common Application'!F87"/><Relationship Id="rId29" Type="http://schemas.openxmlformats.org/officeDocument/2006/relationships/hyperlink" Target="#'Common Application (HZ)'!E59"/><Relationship Id="rId1" Type="http://schemas.openxmlformats.org/officeDocument/2006/relationships/hyperlink" Target="#'Common Application'!F45"/><Relationship Id="rId6" Type="http://schemas.openxmlformats.org/officeDocument/2006/relationships/hyperlink" Target="#'Common Application'!F42"/><Relationship Id="rId11" Type="http://schemas.openxmlformats.org/officeDocument/2006/relationships/hyperlink" Target="#'Common Application (HZ)'!E77"/><Relationship Id="rId24" Type="http://schemas.openxmlformats.org/officeDocument/2006/relationships/image" Target="../media/image1.jpeg"/><Relationship Id="rId32" Type="http://schemas.openxmlformats.org/officeDocument/2006/relationships/hyperlink" Target="#'Common Application'!F95"/><Relationship Id="rId37" Type="http://schemas.openxmlformats.org/officeDocument/2006/relationships/hyperlink" Target="#'Common Application'!F89"/><Relationship Id="rId5" Type="http://schemas.openxmlformats.org/officeDocument/2006/relationships/hyperlink" Target="#'Common Application'!E43"/><Relationship Id="rId15" Type="http://schemas.openxmlformats.org/officeDocument/2006/relationships/hyperlink" Target="#'Common Application'!F106"/><Relationship Id="rId23" Type="http://schemas.openxmlformats.org/officeDocument/2006/relationships/hyperlink" Target="#'Common Application'!F142"/><Relationship Id="rId28" Type="http://schemas.openxmlformats.org/officeDocument/2006/relationships/hyperlink" Target="#'Common Application'!F93"/><Relationship Id="rId36" Type="http://schemas.openxmlformats.org/officeDocument/2006/relationships/hyperlink" Target="#'Common Application'!F125"/><Relationship Id="rId10" Type="http://schemas.openxmlformats.org/officeDocument/2006/relationships/hyperlink" Target="#'Common Application'!F86"/><Relationship Id="rId19" Type="http://schemas.openxmlformats.org/officeDocument/2006/relationships/hyperlink" Target="#'Common Application'!F81"/><Relationship Id="rId31" Type="http://schemas.openxmlformats.org/officeDocument/2006/relationships/hyperlink" Target="#'Common Application'!F94"/><Relationship Id="rId4" Type="http://schemas.openxmlformats.org/officeDocument/2006/relationships/hyperlink" Target="#'Common Application'!E42"/><Relationship Id="rId9" Type="http://schemas.openxmlformats.org/officeDocument/2006/relationships/hyperlink" Target="#'Common Application'!F85"/><Relationship Id="rId14" Type="http://schemas.openxmlformats.org/officeDocument/2006/relationships/hyperlink" Target="#'Common Application'!F108"/><Relationship Id="rId22" Type="http://schemas.openxmlformats.org/officeDocument/2006/relationships/hyperlink" Target="#'Common Application'!F135"/><Relationship Id="rId27" Type="http://schemas.openxmlformats.org/officeDocument/2006/relationships/hyperlink" Target="#'Common Application'!F136"/><Relationship Id="rId30" Type="http://schemas.openxmlformats.org/officeDocument/2006/relationships/hyperlink" Target="#'Common Application (HZ)'!E58"/><Relationship Id="rId35" Type="http://schemas.openxmlformats.org/officeDocument/2006/relationships/hyperlink" Target="#'Common Application'!F124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31</xdr:row>
          <xdr:rowOff>114300</xdr:rowOff>
        </xdr:from>
        <xdr:to>
          <xdr:col>4</xdr:col>
          <xdr:colOff>419100</xdr:colOff>
          <xdr:row>33</xdr:row>
          <xdr:rowOff>28575</xdr:rowOff>
        </xdr:to>
        <xdr:sp macro="" textlink="">
          <xdr:nvSpPr>
            <xdr:cNvPr id="1032" name="Check Box 8" descr="Confidential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xmlns="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5</xdr:col>
      <xdr:colOff>1051658</xdr:colOff>
      <xdr:row>45</xdr:row>
      <xdr:rowOff>46281</xdr:rowOff>
    </xdr:from>
    <xdr:to>
      <xdr:col>5</xdr:col>
      <xdr:colOff>1159940</xdr:colOff>
      <xdr:row>45</xdr:row>
      <xdr:rowOff>139627</xdr:rowOff>
    </xdr:to>
    <xdr:sp macro="" textlink="">
      <xdr:nvSpPr>
        <xdr:cNvPr id="2" name="Isosceles Tri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 rot="10800000">
          <a:off x="8520403" y="3414779"/>
          <a:ext cx="108282" cy="93346"/>
        </a:xfrm>
        <a:prstGeom prst="triangle">
          <a:avLst/>
        </a:prstGeom>
        <a:solidFill>
          <a:schemeClr val="bg1">
            <a:lumMod val="6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1051658</xdr:colOff>
      <xdr:row>41</xdr:row>
      <xdr:rowOff>61321</xdr:rowOff>
    </xdr:from>
    <xdr:to>
      <xdr:col>5</xdr:col>
      <xdr:colOff>1159940</xdr:colOff>
      <xdr:row>41</xdr:row>
      <xdr:rowOff>154667</xdr:rowOff>
    </xdr:to>
    <xdr:sp macro="" textlink="">
      <xdr:nvSpPr>
        <xdr:cNvPr id="26" name="Isosceles Triangle 2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/>
      </xdr:nvSpPr>
      <xdr:spPr>
        <a:xfrm rot="10800000">
          <a:off x="8520403" y="2661278"/>
          <a:ext cx="108282" cy="93346"/>
        </a:xfrm>
        <a:prstGeom prst="triangle">
          <a:avLst/>
        </a:prstGeom>
        <a:solidFill>
          <a:schemeClr val="bg1">
            <a:lumMod val="6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1476137</xdr:colOff>
      <xdr:row>41</xdr:row>
      <xdr:rowOff>66554</xdr:rowOff>
    </xdr:from>
    <xdr:to>
      <xdr:col>4</xdr:col>
      <xdr:colOff>1584419</xdr:colOff>
      <xdr:row>41</xdr:row>
      <xdr:rowOff>159900</xdr:rowOff>
    </xdr:to>
    <xdr:sp macro="" textlink="">
      <xdr:nvSpPr>
        <xdr:cNvPr id="29" name="Isosceles Triangle 2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/>
      </xdr:nvSpPr>
      <xdr:spPr>
        <a:xfrm rot="10800000">
          <a:off x="6790253" y="2629003"/>
          <a:ext cx="108282" cy="93346"/>
        </a:xfrm>
        <a:prstGeom prst="triangle">
          <a:avLst/>
        </a:prstGeom>
        <a:solidFill>
          <a:schemeClr val="bg1">
            <a:lumMod val="6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1476137</xdr:colOff>
      <xdr:row>42</xdr:row>
      <xdr:rowOff>61567</xdr:rowOff>
    </xdr:from>
    <xdr:to>
      <xdr:col>4</xdr:col>
      <xdr:colOff>1584419</xdr:colOff>
      <xdr:row>42</xdr:row>
      <xdr:rowOff>154913</xdr:rowOff>
    </xdr:to>
    <xdr:sp macro="" textlink="">
      <xdr:nvSpPr>
        <xdr:cNvPr id="30" name="Isosceles Triangle 2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/>
      </xdr:nvSpPr>
      <xdr:spPr>
        <a:xfrm rot="10800000">
          <a:off x="6790253" y="2813234"/>
          <a:ext cx="108282" cy="93346"/>
        </a:xfrm>
        <a:prstGeom prst="triangle">
          <a:avLst/>
        </a:prstGeom>
        <a:solidFill>
          <a:schemeClr val="bg1">
            <a:lumMod val="6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1476137</xdr:colOff>
      <xdr:row>43</xdr:row>
      <xdr:rowOff>56579</xdr:rowOff>
    </xdr:from>
    <xdr:to>
      <xdr:col>4</xdr:col>
      <xdr:colOff>1584419</xdr:colOff>
      <xdr:row>43</xdr:row>
      <xdr:rowOff>149925</xdr:rowOff>
    </xdr:to>
    <xdr:sp macro="" textlink="">
      <xdr:nvSpPr>
        <xdr:cNvPr id="31" name="Isosceles Triangle 3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/>
      </xdr:nvSpPr>
      <xdr:spPr>
        <a:xfrm rot="10800000">
          <a:off x="6790253" y="2997463"/>
          <a:ext cx="108282" cy="93346"/>
        </a:xfrm>
        <a:prstGeom prst="triangle">
          <a:avLst/>
        </a:prstGeom>
        <a:solidFill>
          <a:schemeClr val="bg1">
            <a:lumMod val="6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1051658</xdr:colOff>
      <xdr:row>42</xdr:row>
      <xdr:rowOff>61321</xdr:rowOff>
    </xdr:from>
    <xdr:to>
      <xdr:col>5</xdr:col>
      <xdr:colOff>1159940</xdr:colOff>
      <xdr:row>42</xdr:row>
      <xdr:rowOff>154667</xdr:rowOff>
    </xdr:to>
    <xdr:sp macro="" textlink="">
      <xdr:nvSpPr>
        <xdr:cNvPr id="32" name="Isosceles Triangle 3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/>
      </xdr:nvSpPr>
      <xdr:spPr>
        <a:xfrm rot="10800000">
          <a:off x="8520403" y="2853413"/>
          <a:ext cx="108282" cy="93346"/>
        </a:xfrm>
        <a:prstGeom prst="triangle">
          <a:avLst/>
        </a:prstGeom>
        <a:solidFill>
          <a:schemeClr val="bg1">
            <a:lumMod val="6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1051658</xdr:colOff>
      <xdr:row>43</xdr:row>
      <xdr:rowOff>61321</xdr:rowOff>
    </xdr:from>
    <xdr:to>
      <xdr:col>5</xdr:col>
      <xdr:colOff>1159940</xdr:colOff>
      <xdr:row>43</xdr:row>
      <xdr:rowOff>154667</xdr:rowOff>
    </xdr:to>
    <xdr:sp macro="" textlink="">
      <xdr:nvSpPr>
        <xdr:cNvPr id="33" name="Isosceles Triangle 3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/>
      </xdr:nvSpPr>
      <xdr:spPr>
        <a:xfrm rot="10800000">
          <a:off x="8520403" y="3045548"/>
          <a:ext cx="108282" cy="93346"/>
        </a:xfrm>
        <a:prstGeom prst="triangle">
          <a:avLst/>
        </a:prstGeom>
        <a:solidFill>
          <a:schemeClr val="bg1">
            <a:lumMod val="6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52</xdr:row>
          <xdr:rowOff>95250</xdr:rowOff>
        </xdr:from>
        <xdr:to>
          <xdr:col>4</xdr:col>
          <xdr:colOff>361950</xdr:colOff>
          <xdr:row>54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xmlns="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5</xdr:col>
      <xdr:colOff>1057275</xdr:colOff>
      <xdr:row>40</xdr:row>
      <xdr:rowOff>38100</xdr:rowOff>
    </xdr:from>
    <xdr:to>
      <xdr:col>5</xdr:col>
      <xdr:colOff>1165557</xdr:colOff>
      <xdr:row>40</xdr:row>
      <xdr:rowOff>131446</xdr:rowOff>
    </xdr:to>
    <xdr:sp macro="" textlink="">
      <xdr:nvSpPr>
        <xdr:cNvPr id="36" name="Isosceles Triangle 3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/>
      </xdr:nvSpPr>
      <xdr:spPr>
        <a:xfrm rot="10800000">
          <a:off x="7553325" y="2457450"/>
          <a:ext cx="108282" cy="93346"/>
        </a:xfrm>
        <a:prstGeom prst="triangle">
          <a:avLst/>
        </a:prstGeom>
        <a:solidFill>
          <a:schemeClr val="bg1">
            <a:lumMod val="8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1084659</xdr:colOff>
      <xdr:row>91</xdr:row>
      <xdr:rowOff>38100</xdr:rowOff>
    </xdr:from>
    <xdr:to>
      <xdr:col>5</xdr:col>
      <xdr:colOff>1192941</xdr:colOff>
      <xdr:row>91</xdr:row>
      <xdr:rowOff>131446</xdr:rowOff>
    </xdr:to>
    <xdr:sp macro="" textlink="">
      <xdr:nvSpPr>
        <xdr:cNvPr id="37" name="Isosceles Triangle 36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/>
      </xdr:nvSpPr>
      <xdr:spPr>
        <a:xfrm rot="10800000">
          <a:off x="8066484" y="6315075"/>
          <a:ext cx="108282" cy="93346"/>
        </a:xfrm>
        <a:prstGeom prst="triangle">
          <a:avLst/>
        </a:prstGeom>
        <a:solidFill>
          <a:schemeClr val="bg1">
            <a:lumMod val="6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1084659</xdr:colOff>
      <xdr:row>92</xdr:row>
      <xdr:rowOff>38100</xdr:rowOff>
    </xdr:from>
    <xdr:to>
      <xdr:col>5</xdr:col>
      <xdr:colOff>1192941</xdr:colOff>
      <xdr:row>92</xdr:row>
      <xdr:rowOff>131446</xdr:rowOff>
    </xdr:to>
    <xdr:sp macro="" textlink="">
      <xdr:nvSpPr>
        <xdr:cNvPr id="38" name="Isosceles Triangle 3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/>
      </xdr:nvSpPr>
      <xdr:spPr>
        <a:xfrm rot="10800000">
          <a:off x="8066484" y="6477000"/>
          <a:ext cx="108282" cy="93346"/>
        </a:xfrm>
        <a:prstGeom prst="triangle">
          <a:avLst/>
        </a:prstGeom>
        <a:solidFill>
          <a:schemeClr val="bg1">
            <a:lumMod val="6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1083468</xdr:colOff>
      <xdr:row>62</xdr:row>
      <xdr:rowOff>38100</xdr:rowOff>
    </xdr:from>
    <xdr:to>
      <xdr:col>5</xdr:col>
      <xdr:colOff>1191750</xdr:colOff>
      <xdr:row>62</xdr:row>
      <xdr:rowOff>131446</xdr:rowOff>
    </xdr:to>
    <xdr:sp macro="" textlink="">
      <xdr:nvSpPr>
        <xdr:cNvPr id="39" name="Isosceles Triangle 38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/>
      </xdr:nvSpPr>
      <xdr:spPr>
        <a:xfrm rot="10800000">
          <a:off x="7579518" y="6315075"/>
          <a:ext cx="108282" cy="93346"/>
        </a:xfrm>
        <a:prstGeom prst="triangle">
          <a:avLst/>
        </a:prstGeom>
        <a:solidFill>
          <a:schemeClr val="bg1">
            <a:lumMod val="8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1083468</xdr:colOff>
      <xdr:row>63</xdr:row>
      <xdr:rowOff>38100</xdr:rowOff>
    </xdr:from>
    <xdr:to>
      <xdr:col>5</xdr:col>
      <xdr:colOff>1191750</xdr:colOff>
      <xdr:row>63</xdr:row>
      <xdr:rowOff>131446</xdr:rowOff>
    </xdr:to>
    <xdr:sp macro="" textlink="">
      <xdr:nvSpPr>
        <xdr:cNvPr id="40" name="Isosceles Triangle 39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 rot="10800000">
          <a:off x="7579518" y="6315075"/>
          <a:ext cx="108282" cy="93346"/>
        </a:xfrm>
        <a:prstGeom prst="triangle">
          <a:avLst/>
        </a:prstGeom>
        <a:solidFill>
          <a:schemeClr val="bg1">
            <a:lumMod val="8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1083468</xdr:colOff>
      <xdr:row>64</xdr:row>
      <xdr:rowOff>38100</xdr:rowOff>
    </xdr:from>
    <xdr:to>
      <xdr:col>5</xdr:col>
      <xdr:colOff>1191750</xdr:colOff>
      <xdr:row>64</xdr:row>
      <xdr:rowOff>131446</xdr:rowOff>
    </xdr:to>
    <xdr:sp macro="" textlink="">
      <xdr:nvSpPr>
        <xdr:cNvPr id="41" name="Isosceles Triangle 40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/>
      </xdr:nvSpPr>
      <xdr:spPr>
        <a:xfrm rot="10800000">
          <a:off x="7579518" y="6915150"/>
          <a:ext cx="108282" cy="93346"/>
        </a:xfrm>
        <a:prstGeom prst="triangle">
          <a:avLst/>
        </a:prstGeom>
        <a:solidFill>
          <a:schemeClr val="bg1">
            <a:lumMod val="8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1083468</xdr:colOff>
      <xdr:row>121</xdr:row>
      <xdr:rowOff>38100</xdr:rowOff>
    </xdr:from>
    <xdr:to>
      <xdr:col>5</xdr:col>
      <xdr:colOff>1191750</xdr:colOff>
      <xdr:row>121</xdr:row>
      <xdr:rowOff>131446</xdr:rowOff>
    </xdr:to>
    <xdr:sp macro="" textlink="">
      <xdr:nvSpPr>
        <xdr:cNvPr id="49" name="Isosceles Triangle 48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/>
      </xdr:nvSpPr>
      <xdr:spPr>
        <a:xfrm rot="10800000">
          <a:off x="7579518" y="11458575"/>
          <a:ext cx="108282" cy="93346"/>
        </a:xfrm>
        <a:prstGeom prst="triangle">
          <a:avLst/>
        </a:prstGeom>
        <a:solidFill>
          <a:schemeClr val="bg1">
            <a:lumMod val="6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1092993</xdr:colOff>
      <xdr:row>118</xdr:row>
      <xdr:rowOff>38100</xdr:rowOff>
    </xdr:from>
    <xdr:to>
      <xdr:col>5</xdr:col>
      <xdr:colOff>1201275</xdr:colOff>
      <xdr:row>118</xdr:row>
      <xdr:rowOff>131446</xdr:rowOff>
    </xdr:to>
    <xdr:sp macro="" textlink="">
      <xdr:nvSpPr>
        <xdr:cNvPr id="50" name="Isosceles Triangle 49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/>
      </xdr:nvSpPr>
      <xdr:spPr>
        <a:xfrm rot="10800000">
          <a:off x="7589043" y="13906500"/>
          <a:ext cx="108282" cy="93346"/>
        </a:xfrm>
        <a:prstGeom prst="triangle">
          <a:avLst/>
        </a:prstGeom>
        <a:solidFill>
          <a:schemeClr val="bg1">
            <a:lumMod val="6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1083468</xdr:colOff>
      <xdr:row>130</xdr:row>
      <xdr:rowOff>38100</xdr:rowOff>
    </xdr:from>
    <xdr:to>
      <xdr:col>5</xdr:col>
      <xdr:colOff>1191750</xdr:colOff>
      <xdr:row>130</xdr:row>
      <xdr:rowOff>131446</xdr:rowOff>
    </xdr:to>
    <xdr:sp macro="" textlink="">
      <xdr:nvSpPr>
        <xdr:cNvPr id="51" name="Isosceles Triangle 50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/>
      </xdr:nvSpPr>
      <xdr:spPr>
        <a:xfrm rot="10800000">
          <a:off x="7579518" y="14230350"/>
          <a:ext cx="108282" cy="93346"/>
        </a:xfrm>
        <a:prstGeom prst="triangle">
          <a:avLst/>
        </a:prstGeom>
        <a:solidFill>
          <a:schemeClr val="bg1">
            <a:lumMod val="6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1102518</xdr:colOff>
      <xdr:row>162</xdr:row>
      <xdr:rowOff>38100</xdr:rowOff>
    </xdr:from>
    <xdr:to>
      <xdr:col>5</xdr:col>
      <xdr:colOff>1210800</xdr:colOff>
      <xdr:row>162</xdr:row>
      <xdr:rowOff>131446</xdr:rowOff>
    </xdr:to>
    <xdr:sp macro="" textlink="">
      <xdr:nvSpPr>
        <xdr:cNvPr id="53" name="Isosceles Triangle 52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/>
      </xdr:nvSpPr>
      <xdr:spPr>
        <a:xfrm rot="10800000">
          <a:off x="7598568" y="16744950"/>
          <a:ext cx="108282" cy="93346"/>
        </a:xfrm>
        <a:prstGeom prst="triangle">
          <a:avLst/>
        </a:prstGeom>
        <a:solidFill>
          <a:schemeClr val="bg1">
            <a:lumMod val="6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1083468</xdr:colOff>
      <xdr:row>167</xdr:row>
      <xdr:rowOff>38100</xdr:rowOff>
    </xdr:from>
    <xdr:to>
      <xdr:col>5</xdr:col>
      <xdr:colOff>1191750</xdr:colOff>
      <xdr:row>167</xdr:row>
      <xdr:rowOff>131446</xdr:rowOff>
    </xdr:to>
    <xdr:sp macro="" textlink="">
      <xdr:nvSpPr>
        <xdr:cNvPr id="54" name="Isosceles Triangle 53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/>
      </xdr:nvSpPr>
      <xdr:spPr>
        <a:xfrm rot="10800000">
          <a:off x="7579518" y="16306800"/>
          <a:ext cx="108282" cy="93346"/>
        </a:xfrm>
        <a:prstGeom prst="triangle">
          <a:avLst/>
        </a:prstGeom>
        <a:solidFill>
          <a:schemeClr val="bg1">
            <a:lumMod val="6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1102518</xdr:colOff>
      <xdr:row>86</xdr:row>
      <xdr:rowOff>38100</xdr:rowOff>
    </xdr:from>
    <xdr:to>
      <xdr:col>5</xdr:col>
      <xdr:colOff>1210800</xdr:colOff>
      <xdr:row>86</xdr:row>
      <xdr:rowOff>131446</xdr:rowOff>
    </xdr:to>
    <xdr:sp macro="" textlink="">
      <xdr:nvSpPr>
        <xdr:cNvPr id="58" name="Isosceles Triangle 57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/>
      </xdr:nvSpPr>
      <xdr:spPr>
        <a:xfrm rot="10800000">
          <a:off x="7665243" y="13306425"/>
          <a:ext cx="108282" cy="93346"/>
        </a:xfrm>
        <a:prstGeom prst="triangle">
          <a:avLst/>
        </a:prstGeom>
        <a:solidFill>
          <a:schemeClr val="bg1">
            <a:lumMod val="6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1084659</xdr:colOff>
      <xdr:row>93</xdr:row>
      <xdr:rowOff>45243</xdr:rowOff>
    </xdr:from>
    <xdr:to>
      <xdr:col>5</xdr:col>
      <xdr:colOff>1192941</xdr:colOff>
      <xdr:row>93</xdr:row>
      <xdr:rowOff>138589</xdr:rowOff>
    </xdr:to>
    <xdr:sp macro="" textlink="">
      <xdr:nvSpPr>
        <xdr:cNvPr id="74" name="Isosceles Triangle 73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/>
      </xdr:nvSpPr>
      <xdr:spPr>
        <a:xfrm rot="10800000">
          <a:off x="8066484" y="6646068"/>
          <a:ext cx="108282" cy="93346"/>
        </a:xfrm>
        <a:prstGeom prst="triangle">
          <a:avLst/>
        </a:prstGeom>
        <a:solidFill>
          <a:schemeClr val="bg1">
            <a:lumMod val="6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1084659</xdr:colOff>
      <xdr:row>94</xdr:row>
      <xdr:rowOff>47625</xdr:rowOff>
    </xdr:from>
    <xdr:to>
      <xdr:col>5</xdr:col>
      <xdr:colOff>1192941</xdr:colOff>
      <xdr:row>94</xdr:row>
      <xdr:rowOff>140971</xdr:rowOff>
    </xdr:to>
    <xdr:sp macro="" textlink="">
      <xdr:nvSpPr>
        <xdr:cNvPr id="75" name="Isosceles Triangle 74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/>
      </xdr:nvSpPr>
      <xdr:spPr>
        <a:xfrm rot="10800000">
          <a:off x="8066484" y="6810375"/>
          <a:ext cx="108282" cy="93346"/>
        </a:xfrm>
        <a:prstGeom prst="triangle">
          <a:avLst/>
        </a:prstGeom>
        <a:solidFill>
          <a:schemeClr val="bg1">
            <a:lumMod val="6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1083468</xdr:colOff>
      <xdr:row>169</xdr:row>
      <xdr:rowOff>38100</xdr:rowOff>
    </xdr:from>
    <xdr:to>
      <xdr:col>5</xdr:col>
      <xdr:colOff>1191750</xdr:colOff>
      <xdr:row>169</xdr:row>
      <xdr:rowOff>131446</xdr:rowOff>
    </xdr:to>
    <xdr:sp macro="" textlink="">
      <xdr:nvSpPr>
        <xdr:cNvPr id="78" name="Isosceles Triangle 77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/>
      </xdr:nvSpPr>
      <xdr:spPr>
        <a:xfrm rot="10800000">
          <a:off x="8065293" y="17659350"/>
          <a:ext cx="108282" cy="93346"/>
        </a:xfrm>
        <a:prstGeom prst="triangle">
          <a:avLst/>
        </a:prstGeom>
        <a:solidFill>
          <a:schemeClr val="bg1">
            <a:lumMod val="6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1092993</xdr:colOff>
      <xdr:row>177</xdr:row>
      <xdr:rowOff>38100</xdr:rowOff>
    </xdr:from>
    <xdr:to>
      <xdr:col>5</xdr:col>
      <xdr:colOff>1201275</xdr:colOff>
      <xdr:row>177</xdr:row>
      <xdr:rowOff>131446</xdr:rowOff>
    </xdr:to>
    <xdr:sp macro="" textlink="">
      <xdr:nvSpPr>
        <xdr:cNvPr id="80" name="Isosceles Triangle 79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/>
      </xdr:nvSpPr>
      <xdr:spPr>
        <a:xfrm rot="10800000">
          <a:off x="8074818" y="19497675"/>
          <a:ext cx="108282" cy="93346"/>
        </a:xfrm>
        <a:prstGeom prst="triangle">
          <a:avLst/>
        </a:prstGeom>
        <a:solidFill>
          <a:schemeClr val="bg1">
            <a:lumMod val="6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219075</xdr:colOff>
      <xdr:row>18</xdr:row>
      <xdr:rowOff>95250</xdr:rowOff>
    </xdr:from>
    <xdr:to>
      <xdr:col>3</xdr:col>
      <xdr:colOff>19050</xdr:colOff>
      <xdr:row>24</xdr:row>
      <xdr:rowOff>20588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1023"/>
        <a:stretch/>
      </xdr:blipFill>
      <xdr:spPr>
        <a:xfrm>
          <a:off x="800100" y="3990975"/>
          <a:ext cx="885825" cy="887363"/>
        </a:xfrm>
        <a:prstGeom prst="rect">
          <a:avLst/>
        </a:prstGeom>
      </xdr:spPr>
    </xdr:pic>
    <xdr:clientData/>
  </xdr:twoCellAnchor>
  <xdr:twoCellAnchor>
    <xdr:from>
      <xdr:col>4</xdr:col>
      <xdr:colOff>1343024</xdr:colOff>
      <xdr:row>3</xdr:row>
      <xdr:rowOff>0</xdr:rowOff>
    </xdr:from>
    <xdr:to>
      <xdr:col>6</xdr:col>
      <xdr:colOff>4716461</xdr:colOff>
      <xdr:row>26</xdr:row>
      <xdr:rowOff>20002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 editAs="oneCell">
    <xdr:from>
      <xdr:col>6</xdr:col>
      <xdr:colOff>3667126</xdr:colOff>
      <xdr:row>13</xdr:row>
      <xdr:rowOff>58877</xdr:rowOff>
    </xdr:from>
    <xdr:to>
      <xdr:col>6</xdr:col>
      <xdr:colOff>4057651</xdr:colOff>
      <xdr:row>15</xdr:row>
      <xdr:rowOff>152400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12" t="61267" r="78460" b="24743"/>
        <a:stretch/>
      </xdr:blipFill>
      <xdr:spPr>
        <a:xfrm>
          <a:off x="11953876" y="2173427"/>
          <a:ext cx="381000" cy="417373"/>
        </a:xfrm>
        <a:prstGeom prst="rect">
          <a:avLst/>
        </a:prstGeom>
      </xdr:spPr>
    </xdr:pic>
    <xdr:clientData/>
  </xdr:twoCellAnchor>
  <xdr:twoCellAnchor editAs="oneCell">
    <xdr:from>
      <xdr:col>6</xdr:col>
      <xdr:colOff>1333500</xdr:colOff>
      <xdr:row>1</xdr:row>
      <xdr:rowOff>11253</xdr:rowOff>
    </xdr:from>
    <xdr:to>
      <xdr:col>6</xdr:col>
      <xdr:colOff>1851659</xdr:colOff>
      <xdr:row>3</xdr:row>
      <xdr:rowOff>95252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73" t="22955" r="77074" b="63695"/>
        <a:stretch/>
      </xdr:blipFill>
      <xdr:spPr>
        <a:xfrm>
          <a:off x="9620250" y="182703"/>
          <a:ext cx="514349" cy="398324"/>
        </a:xfrm>
        <a:prstGeom prst="rect">
          <a:avLst/>
        </a:prstGeom>
      </xdr:spPr>
    </xdr:pic>
    <xdr:clientData/>
  </xdr:twoCellAnchor>
  <xdr:twoCellAnchor editAs="oneCell">
    <xdr:from>
      <xdr:col>6</xdr:col>
      <xdr:colOff>3171825</xdr:colOff>
      <xdr:row>22</xdr:row>
      <xdr:rowOff>106503</xdr:rowOff>
    </xdr:from>
    <xdr:to>
      <xdr:col>6</xdr:col>
      <xdr:colOff>3676649</xdr:colOff>
      <xdr:row>25</xdr:row>
      <xdr:rowOff>2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69" t="4439" r="35678" b="82211"/>
        <a:stretch/>
      </xdr:blipFill>
      <xdr:spPr>
        <a:xfrm>
          <a:off x="11458575" y="3678378"/>
          <a:ext cx="514349" cy="398324"/>
        </a:xfrm>
        <a:prstGeom prst="rect">
          <a:avLst/>
        </a:prstGeom>
      </xdr:spPr>
    </xdr:pic>
    <xdr:clientData/>
  </xdr:twoCellAnchor>
  <xdr:twoCellAnchor editAs="oneCell">
    <xdr:from>
      <xdr:col>4</xdr:col>
      <xdr:colOff>1571625</xdr:colOff>
      <xdr:row>13</xdr:row>
      <xdr:rowOff>57151</xdr:rowOff>
    </xdr:from>
    <xdr:to>
      <xdr:col>5</xdr:col>
      <xdr:colOff>401955</xdr:colOff>
      <xdr:row>16</xdr:row>
      <xdr:rowOff>2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315" t="39816" r="35505" b="45818"/>
        <a:stretch/>
      </xdr:blipFill>
      <xdr:spPr>
        <a:xfrm>
          <a:off x="6943725" y="2171701"/>
          <a:ext cx="504825" cy="428626"/>
        </a:xfrm>
        <a:prstGeom prst="rect">
          <a:avLst/>
        </a:prstGeom>
      </xdr:spPr>
    </xdr:pic>
    <xdr:clientData/>
  </xdr:twoCellAnchor>
  <xdr:twoCellAnchor editAs="oneCell">
    <xdr:from>
      <xdr:col>5</xdr:col>
      <xdr:colOff>514350</xdr:colOff>
      <xdr:row>20</xdr:row>
      <xdr:rowOff>95251</xdr:rowOff>
    </xdr:from>
    <xdr:to>
      <xdr:col>5</xdr:col>
      <xdr:colOff>1011555</xdr:colOff>
      <xdr:row>23</xdr:row>
      <xdr:rowOff>38102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88" t="22258" r="35332" b="63376"/>
        <a:stretch/>
      </xdr:blipFill>
      <xdr:spPr>
        <a:xfrm>
          <a:off x="7553325" y="3343276"/>
          <a:ext cx="504825" cy="428626"/>
        </a:xfrm>
        <a:prstGeom prst="rect">
          <a:avLst/>
        </a:prstGeom>
      </xdr:spPr>
    </xdr:pic>
    <xdr:clientData/>
  </xdr:twoCellAnchor>
  <xdr:twoCellAnchor editAs="oneCell">
    <xdr:from>
      <xdr:col>5</xdr:col>
      <xdr:colOff>552450</xdr:colOff>
      <xdr:row>5</xdr:row>
      <xdr:rowOff>95251</xdr:rowOff>
    </xdr:from>
    <xdr:to>
      <xdr:col>5</xdr:col>
      <xdr:colOff>1085850</xdr:colOff>
      <xdr:row>8</xdr:row>
      <xdr:rowOff>53340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929" t="59060" r="36545" b="25935"/>
        <a:stretch/>
      </xdr:blipFill>
      <xdr:spPr>
        <a:xfrm>
          <a:off x="7591425" y="914401"/>
          <a:ext cx="523875" cy="447674"/>
        </a:xfrm>
        <a:prstGeom prst="rect">
          <a:avLst/>
        </a:prstGeom>
      </xdr:spPr>
    </xdr:pic>
    <xdr:clientData/>
  </xdr:twoCellAnchor>
  <xdr:twoCellAnchor editAs="oneCell">
    <xdr:from>
      <xdr:col>6</xdr:col>
      <xdr:colOff>3352800</xdr:colOff>
      <xdr:row>6</xdr:row>
      <xdr:rowOff>0</xdr:rowOff>
    </xdr:from>
    <xdr:to>
      <xdr:col>6</xdr:col>
      <xdr:colOff>3829050</xdr:colOff>
      <xdr:row>8</xdr:row>
      <xdr:rowOff>133350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46" t="40546" r="77767" b="44448"/>
        <a:stretch/>
      </xdr:blipFill>
      <xdr:spPr>
        <a:xfrm>
          <a:off x="11639550" y="981075"/>
          <a:ext cx="46672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1381125</xdr:colOff>
      <xdr:row>25</xdr:row>
      <xdr:rowOff>135078</xdr:rowOff>
    </xdr:from>
    <xdr:to>
      <xdr:col>6</xdr:col>
      <xdr:colOff>1885949</xdr:colOff>
      <xdr:row>28</xdr:row>
      <xdr:rowOff>57152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69" t="4439" r="35678" b="82211"/>
        <a:stretch/>
      </xdr:blipFill>
      <xdr:spPr>
        <a:xfrm>
          <a:off x="9667875" y="4221303"/>
          <a:ext cx="514349" cy="398324"/>
        </a:xfrm>
        <a:prstGeom prst="rect">
          <a:avLst/>
        </a:prstGeom>
      </xdr:spPr>
    </xdr:pic>
    <xdr:clientData/>
  </xdr:twoCellAnchor>
  <xdr:twoCellAnchor>
    <xdr:from>
      <xdr:col>5</xdr:col>
      <xdr:colOff>1083468</xdr:colOff>
      <xdr:row>170</xdr:row>
      <xdr:rowOff>38100</xdr:rowOff>
    </xdr:from>
    <xdr:to>
      <xdr:col>5</xdr:col>
      <xdr:colOff>1191750</xdr:colOff>
      <xdr:row>170</xdr:row>
      <xdr:rowOff>131446</xdr:rowOff>
    </xdr:to>
    <xdr:sp macro="" textlink="">
      <xdr:nvSpPr>
        <xdr:cNvPr id="61" name="Isosceles Triangle 60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/>
      </xdr:nvSpPr>
      <xdr:spPr>
        <a:xfrm rot="10800000">
          <a:off x="8322468" y="28956000"/>
          <a:ext cx="108282" cy="93346"/>
        </a:xfrm>
        <a:prstGeom prst="triangle">
          <a:avLst/>
        </a:prstGeom>
        <a:solidFill>
          <a:schemeClr val="bg1">
            <a:lumMod val="6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1083468</xdr:colOff>
      <xdr:row>183</xdr:row>
      <xdr:rowOff>38100</xdr:rowOff>
    </xdr:from>
    <xdr:to>
      <xdr:col>5</xdr:col>
      <xdr:colOff>1191750</xdr:colOff>
      <xdr:row>183</xdr:row>
      <xdr:rowOff>131446</xdr:rowOff>
    </xdr:to>
    <xdr:sp macro="" textlink="">
      <xdr:nvSpPr>
        <xdr:cNvPr id="62" name="Isosceles Triangle 61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rot="10800000">
          <a:off x="8322468" y="29117925"/>
          <a:ext cx="108282" cy="93346"/>
        </a:xfrm>
        <a:prstGeom prst="triangle">
          <a:avLst/>
        </a:prstGeom>
        <a:solidFill>
          <a:schemeClr val="bg1">
            <a:lumMod val="6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1084659</xdr:colOff>
      <xdr:row>139</xdr:row>
      <xdr:rowOff>38100</xdr:rowOff>
    </xdr:from>
    <xdr:to>
      <xdr:col>5</xdr:col>
      <xdr:colOff>1192941</xdr:colOff>
      <xdr:row>139</xdr:row>
      <xdr:rowOff>131446</xdr:rowOff>
    </xdr:to>
    <xdr:sp macro="" textlink="">
      <xdr:nvSpPr>
        <xdr:cNvPr id="63" name="Isosceles Triangle 6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/>
      </xdr:nvSpPr>
      <xdr:spPr>
        <a:xfrm rot="10800000">
          <a:off x="8327469" y="17421225"/>
          <a:ext cx="108282" cy="97156"/>
        </a:xfrm>
        <a:prstGeom prst="triangle">
          <a:avLst/>
        </a:prstGeom>
        <a:solidFill>
          <a:schemeClr val="bg1">
            <a:lumMod val="6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1083468</xdr:colOff>
      <xdr:row>132</xdr:row>
      <xdr:rowOff>38100</xdr:rowOff>
    </xdr:from>
    <xdr:to>
      <xdr:col>5</xdr:col>
      <xdr:colOff>1191750</xdr:colOff>
      <xdr:row>132</xdr:row>
      <xdr:rowOff>131446</xdr:rowOff>
    </xdr:to>
    <xdr:sp macro="" textlink="">
      <xdr:nvSpPr>
        <xdr:cNvPr id="64" name="Isosceles Triangle 63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/>
      </xdr:nvSpPr>
      <xdr:spPr>
        <a:xfrm rot="10800000">
          <a:off x="8326278" y="30194250"/>
          <a:ext cx="106377" cy="97156"/>
        </a:xfrm>
        <a:prstGeom prst="triangle">
          <a:avLst/>
        </a:prstGeom>
        <a:solidFill>
          <a:schemeClr val="bg1">
            <a:lumMod val="6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1083468</xdr:colOff>
      <xdr:row>124</xdr:row>
      <xdr:rowOff>38100</xdr:rowOff>
    </xdr:from>
    <xdr:to>
      <xdr:col>5</xdr:col>
      <xdr:colOff>1191750</xdr:colOff>
      <xdr:row>124</xdr:row>
      <xdr:rowOff>131446</xdr:rowOff>
    </xdr:to>
    <xdr:sp macro="" textlink="">
      <xdr:nvSpPr>
        <xdr:cNvPr id="65" name="Isosceles Triangle 64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/>
      </xdr:nvSpPr>
      <xdr:spPr>
        <a:xfrm rot="10800000">
          <a:off x="8326278" y="24812625"/>
          <a:ext cx="106377" cy="97156"/>
        </a:xfrm>
        <a:prstGeom prst="triangle">
          <a:avLst/>
        </a:prstGeom>
        <a:solidFill>
          <a:schemeClr val="bg1">
            <a:lumMod val="6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75247</xdr:colOff>
      <xdr:row>66</xdr:row>
      <xdr:rowOff>67627</xdr:rowOff>
    </xdr:from>
    <xdr:to>
      <xdr:col>2</xdr:col>
      <xdr:colOff>783431</xdr:colOff>
      <xdr:row>66</xdr:row>
      <xdr:rowOff>782001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80" t="4539" r="77318" b="82719"/>
        <a:stretch/>
      </xdr:blipFill>
      <xdr:spPr>
        <a:xfrm>
          <a:off x="682466" y="11235690"/>
          <a:ext cx="993934" cy="702944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74</xdr:row>
      <xdr:rowOff>119063</xdr:rowOff>
    </xdr:from>
    <xdr:to>
      <xdr:col>3</xdr:col>
      <xdr:colOff>476</xdr:colOff>
      <xdr:row>74</xdr:row>
      <xdr:rowOff>740092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80" t="24786" r="77474" b="64043"/>
        <a:stretch/>
      </xdr:blipFill>
      <xdr:spPr>
        <a:xfrm>
          <a:off x="702469" y="14751844"/>
          <a:ext cx="1000601" cy="617219"/>
        </a:xfrm>
        <a:prstGeom prst="rect">
          <a:avLst/>
        </a:prstGeom>
      </xdr:spPr>
    </xdr:pic>
    <xdr:clientData/>
  </xdr:twoCellAnchor>
  <xdr:twoCellAnchor editAs="oneCell">
    <xdr:from>
      <xdr:col>1</xdr:col>
      <xdr:colOff>71437</xdr:colOff>
      <xdr:row>89</xdr:row>
      <xdr:rowOff>59531</xdr:rowOff>
    </xdr:from>
    <xdr:to>
      <xdr:col>2</xdr:col>
      <xdr:colOff>685323</xdr:colOff>
      <xdr:row>89</xdr:row>
      <xdr:rowOff>777716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80" t="41719" r="78187" b="45016"/>
        <a:stretch/>
      </xdr:blipFill>
      <xdr:spPr>
        <a:xfrm>
          <a:off x="678656" y="16323469"/>
          <a:ext cx="899636" cy="721995"/>
        </a:xfrm>
        <a:prstGeom prst="rect">
          <a:avLst/>
        </a:prstGeom>
      </xdr:spPr>
    </xdr:pic>
    <xdr:clientData/>
  </xdr:twoCellAnchor>
  <xdr:twoCellAnchor editAs="oneCell">
    <xdr:from>
      <xdr:col>1</xdr:col>
      <xdr:colOff>57625</xdr:colOff>
      <xdr:row>99</xdr:row>
      <xdr:rowOff>93346</xdr:rowOff>
    </xdr:from>
    <xdr:to>
      <xdr:col>2</xdr:col>
      <xdr:colOff>631506</xdr:colOff>
      <xdr:row>99</xdr:row>
      <xdr:rowOff>781051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80" t="61268" r="78662" b="26338"/>
        <a:stretch/>
      </xdr:blipFill>
      <xdr:spPr>
        <a:xfrm>
          <a:off x="664844" y="18155127"/>
          <a:ext cx="855821" cy="67818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108</xdr:row>
      <xdr:rowOff>71437</xdr:rowOff>
    </xdr:from>
    <xdr:to>
      <xdr:col>2</xdr:col>
      <xdr:colOff>593408</xdr:colOff>
      <xdr:row>108</xdr:row>
      <xdr:rowOff>778192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80" t="79944" r="78924" b="6965"/>
        <a:stretch/>
      </xdr:blipFill>
      <xdr:spPr>
        <a:xfrm>
          <a:off x="654844" y="19764375"/>
          <a:ext cx="837248" cy="702945"/>
        </a:xfrm>
        <a:prstGeom prst="rect">
          <a:avLst/>
        </a:prstGeom>
      </xdr:spPr>
    </xdr:pic>
    <xdr:clientData/>
  </xdr:twoCellAnchor>
  <xdr:twoCellAnchor editAs="oneCell">
    <xdr:from>
      <xdr:col>1</xdr:col>
      <xdr:colOff>35718</xdr:colOff>
      <xdr:row>114</xdr:row>
      <xdr:rowOff>59532</xdr:rowOff>
    </xdr:from>
    <xdr:to>
      <xdr:col>2</xdr:col>
      <xdr:colOff>666749</xdr:colOff>
      <xdr:row>114</xdr:row>
      <xdr:rowOff>777717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451" t="4191" r="36426" b="83068"/>
        <a:stretch/>
      </xdr:blipFill>
      <xdr:spPr>
        <a:xfrm>
          <a:off x="642937" y="20883563"/>
          <a:ext cx="912971" cy="70104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151</xdr:row>
      <xdr:rowOff>47625</xdr:rowOff>
    </xdr:from>
    <xdr:to>
      <xdr:col>2</xdr:col>
      <xdr:colOff>742473</xdr:colOff>
      <xdr:row>151</xdr:row>
      <xdr:rowOff>742951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451" t="22694" r="35841" b="64740"/>
        <a:stretch/>
      </xdr:blipFill>
      <xdr:spPr>
        <a:xfrm>
          <a:off x="654844" y="27586781"/>
          <a:ext cx="988218" cy="685801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160</xdr:row>
      <xdr:rowOff>23813</xdr:rowOff>
    </xdr:from>
    <xdr:to>
      <xdr:col>3</xdr:col>
      <xdr:colOff>16193</xdr:colOff>
      <xdr:row>160</xdr:row>
      <xdr:rowOff>780575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451" t="40322" r="35642" b="45714"/>
        <a:stretch/>
      </xdr:blipFill>
      <xdr:spPr>
        <a:xfrm>
          <a:off x="702469" y="29075063"/>
          <a:ext cx="1028700" cy="768192"/>
        </a:xfrm>
        <a:prstGeom prst="rect">
          <a:avLst/>
        </a:prstGeom>
      </xdr:spPr>
    </xdr:pic>
    <xdr:clientData/>
  </xdr:twoCellAnchor>
  <xdr:twoCellAnchor editAs="oneCell">
    <xdr:from>
      <xdr:col>1</xdr:col>
      <xdr:colOff>107155</xdr:colOff>
      <xdr:row>174</xdr:row>
      <xdr:rowOff>47624</xdr:rowOff>
    </xdr:from>
    <xdr:to>
      <xdr:col>2</xdr:col>
      <xdr:colOff>626743</xdr:colOff>
      <xdr:row>174</xdr:row>
      <xdr:rowOff>782954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451" t="59348" r="37881" b="27212"/>
        <a:stretch/>
      </xdr:blipFill>
      <xdr:spPr>
        <a:xfrm>
          <a:off x="714374" y="32039718"/>
          <a:ext cx="799623" cy="739140"/>
        </a:xfrm>
        <a:prstGeom prst="rect">
          <a:avLst/>
        </a:prstGeom>
      </xdr:spPr>
    </xdr:pic>
    <xdr:clientData/>
  </xdr:twoCellAnchor>
  <xdr:twoCellAnchor editAs="oneCell">
    <xdr:from>
      <xdr:col>1</xdr:col>
      <xdr:colOff>59531</xdr:colOff>
      <xdr:row>181</xdr:row>
      <xdr:rowOff>23812</xdr:rowOff>
    </xdr:from>
    <xdr:to>
      <xdr:col>2</xdr:col>
      <xdr:colOff>778667</xdr:colOff>
      <xdr:row>182</xdr:row>
      <xdr:rowOff>1428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451" t="76629" r="35975" b="8883"/>
        <a:stretch/>
      </xdr:blipFill>
      <xdr:spPr>
        <a:xfrm>
          <a:off x="666750" y="34075687"/>
          <a:ext cx="1001076" cy="792957"/>
        </a:xfrm>
        <a:prstGeom prst="rect">
          <a:avLst/>
        </a:prstGeom>
      </xdr:spPr>
    </xdr:pic>
    <xdr:clientData/>
  </xdr:twoCellAnchor>
  <xdr:twoCellAnchor>
    <xdr:from>
      <xdr:col>5</xdr:col>
      <xdr:colOff>1084659</xdr:colOff>
      <xdr:row>78</xdr:row>
      <xdr:rowOff>38100</xdr:rowOff>
    </xdr:from>
    <xdr:to>
      <xdr:col>5</xdr:col>
      <xdr:colOff>1192941</xdr:colOff>
      <xdr:row>78</xdr:row>
      <xdr:rowOff>131446</xdr:rowOff>
    </xdr:to>
    <xdr:sp macro="" textlink="">
      <xdr:nvSpPr>
        <xdr:cNvPr id="84" name="Isosceles Triangle 8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/>
      </xdr:nvSpPr>
      <xdr:spPr>
        <a:xfrm rot="10800000">
          <a:off x="8508444" y="16411575"/>
          <a:ext cx="108282" cy="97156"/>
        </a:xfrm>
        <a:prstGeom prst="triangle">
          <a:avLst/>
        </a:prstGeom>
        <a:solidFill>
          <a:schemeClr val="bg1">
            <a:lumMod val="6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1084659</xdr:colOff>
      <xdr:row>81</xdr:row>
      <xdr:rowOff>38100</xdr:rowOff>
    </xdr:from>
    <xdr:to>
      <xdr:col>5</xdr:col>
      <xdr:colOff>1192941</xdr:colOff>
      <xdr:row>81</xdr:row>
      <xdr:rowOff>131446</xdr:rowOff>
    </xdr:to>
    <xdr:sp macro="" textlink="">
      <xdr:nvSpPr>
        <xdr:cNvPr id="85" name="Isosceles Triangle 8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/>
      </xdr:nvSpPr>
      <xdr:spPr>
        <a:xfrm rot="10800000">
          <a:off x="8508444" y="17049750"/>
          <a:ext cx="108282" cy="97156"/>
        </a:xfrm>
        <a:prstGeom prst="triangle">
          <a:avLst/>
        </a:prstGeom>
        <a:solidFill>
          <a:schemeClr val="bg1">
            <a:lumMod val="6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1083468</xdr:colOff>
      <xdr:row>101</xdr:row>
      <xdr:rowOff>38100</xdr:rowOff>
    </xdr:from>
    <xdr:to>
      <xdr:col>5</xdr:col>
      <xdr:colOff>1191750</xdr:colOff>
      <xdr:row>101</xdr:row>
      <xdr:rowOff>131446</xdr:rowOff>
    </xdr:to>
    <xdr:sp macro="" textlink="">
      <xdr:nvSpPr>
        <xdr:cNvPr id="125" name="Isosceles Triangle 124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/>
      </xdr:nvSpPr>
      <xdr:spPr>
        <a:xfrm rot="10800000">
          <a:off x="8507253" y="22621875"/>
          <a:ext cx="106377" cy="97156"/>
        </a:xfrm>
        <a:prstGeom prst="triangle">
          <a:avLst/>
        </a:prstGeom>
        <a:solidFill>
          <a:schemeClr val="bg1">
            <a:lumMod val="6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1083468</xdr:colOff>
      <xdr:row>102</xdr:row>
      <xdr:rowOff>38100</xdr:rowOff>
    </xdr:from>
    <xdr:to>
      <xdr:col>5</xdr:col>
      <xdr:colOff>1191750</xdr:colOff>
      <xdr:row>102</xdr:row>
      <xdr:rowOff>131446</xdr:rowOff>
    </xdr:to>
    <xdr:sp macro="" textlink="">
      <xdr:nvSpPr>
        <xdr:cNvPr id="126" name="Isosceles Triangle 125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/>
      </xdr:nvSpPr>
      <xdr:spPr>
        <a:xfrm rot="10800000">
          <a:off x="8507253" y="22793325"/>
          <a:ext cx="106377" cy="97156"/>
        </a:xfrm>
        <a:prstGeom prst="triangle">
          <a:avLst/>
        </a:prstGeom>
        <a:solidFill>
          <a:schemeClr val="bg1">
            <a:lumMod val="8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1083468</xdr:colOff>
      <xdr:row>103</xdr:row>
      <xdr:rowOff>38100</xdr:rowOff>
    </xdr:from>
    <xdr:to>
      <xdr:col>5</xdr:col>
      <xdr:colOff>1191750</xdr:colOff>
      <xdr:row>103</xdr:row>
      <xdr:rowOff>131446</xdr:rowOff>
    </xdr:to>
    <xdr:sp macro="" textlink="">
      <xdr:nvSpPr>
        <xdr:cNvPr id="127" name="Isosceles Triangle 126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/>
      </xdr:nvSpPr>
      <xdr:spPr>
        <a:xfrm rot="10800000">
          <a:off x="8507253" y="22955250"/>
          <a:ext cx="106377" cy="97156"/>
        </a:xfrm>
        <a:prstGeom prst="triangle">
          <a:avLst/>
        </a:prstGeom>
        <a:solidFill>
          <a:schemeClr val="bg1">
            <a:lumMod val="8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1083468</xdr:colOff>
      <xdr:row>105</xdr:row>
      <xdr:rowOff>38100</xdr:rowOff>
    </xdr:from>
    <xdr:to>
      <xdr:col>5</xdr:col>
      <xdr:colOff>1191750</xdr:colOff>
      <xdr:row>105</xdr:row>
      <xdr:rowOff>131446</xdr:rowOff>
    </xdr:to>
    <xdr:sp macro="" textlink="">
      <xdr:nvSpPr>
        <xdr:cNvPr id="128" name="Isosceles Triangle 127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/>
      </xdr:nvSpPr>
      <xdr:spPr>
        <a:xfrm rot="10800000">
          <a:off x="8507253" y="23288625"/>
          <a:ext cx="106377" cy="97156"/>
        </a:xfrm>
        <a:prstGeom prst="triangle">
          <a:avLst/>
        </a:prstGeom>
        <a:solidFill>
          <a:schemeClr val="bg1">
            <a:lumMod val="8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1083468</xdr:colOff>
      <xdr:row>102</xdr:row>
      <xdr:rowOff>38100</xdr:rowOff>
    </xdr:from>
    <xdr:to>
      <xdr:col>5</xdr:col>
      <xdr:colOff>1191750</xdr:colOff>
      <xdr:row>102</xdr:row>
      <xdr:rowOff>131446</xdr:rowOff>
    </xdr:to>
    <xdr:sp macro="" textlink="">
      <xdr:nvSpPr>
        <xdr:cNvPr id="129" name="Isosceles Triangle 128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/>
      </xdr:nvSpPr>
      <xdr:spPr>
        <a:xfrm rot="10800000">
          <a:off x="8507253" y="22793325"/>
          <a:ext cx="106377" cy="97156"/>
        </a:xfrm>
        <a:prstGeom prst="triangle">
          <a:avLst/>
        </a:prstGeom>
        <a:solidFill>
          <a:schemeClr val="bg1">
            <a:lumMod val="6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1083468</xdr:colOff>
      <xdr:row>103</xdr:row>
      <xdr:rowOff>38100</xdr:rowOff>
    </xdr:from>
    <xdr:to>
      <xdr:col>5</xdr:col>
      <xdr:colOff>1191750</xdr:colOff>
      <xdr:row>103</xdr:row>
      <xdr:rowOff>131446</xdr:rowOff>
    </xdr:to>
    <xdr:sp macro="" textlink="">
      <xdr:nvSpPr>
        <xdr:cNvPr id="130" name="Isosceles Triangle 129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/>
      </xdr:nvSpPr>
      <xdr:spPr>
        <a:xfrm rot="10800000">
          <a:off x="8507253" y="22955250"/>
          <a:ext cx="106377" cy="97156"/>
        </a:xfrm>
        <a:prstGeom prst="triangle">
          <a:avLst/>
        </a:prstGeom>
        <a:solidFill>
          <a:schemeClr val="bg1">
            <a:lumMod val="6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1083468</xdr:colOff>
      <xdr:row>105</xdr:row>
      <xdr:rowOff>38100</xdr:rowOff>
    </xdr:from>
    <xdr:to>
      <xdr:col>5</xdr:col>
      <xdr:colOff>1191750</xdr:colOff>
      <xdr:row>105</xdr:row>
      <xdr:rowOff>131446</xdr:rowOff>
    </xdr:to>
    <xdr:sp macro="" textlink="">
      <xdr:nvSpPr>
        <xdr:cNvPr id="131" name="Isosceles Triangle 130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/>
      </xdr:nvSpPr>
      <xdr:spPr>
        <a:xfrm rot="10800000">
          <a:off x="8507253" y="23288625"/>
          <a:ext cx="106377" cy="97156"/>
        </a:xfrm>
        <a:prstGeom prst="triangle">
          <a:avLst/>
        </a:prstGeom>
        <a:solidFill>
          <a:schemeClr val="bg1">
            <a:lumMod val="6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1083468</xdr:colOff>
      <xdr:row>104</xdr:row>
      <xdr:rowOff>38100</xdr:rowOff>
    </xdr:from>
    <xdr:to>
      <xdr:col>5</xdr:col>
      <xdr:colOff>1191750</xdr:colOff>
      <xdr:row>104</xdr:row>
      <xdr:rowOff>131446</xdr:rowOff>
    </xdr:to>
    <xdr:sp macro="" textlink="">
      <xdr:nvSpPr>
        <xdr:cNvPr id="132" name="Isosceles Triangle 131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/>
      </xdr:nvSpPr>
      <xdr:spPr>
        <a:xfrm rot="10800000">
          <a:off x="8507253" y="23126700"/>
          <a:ext cx="106377" cy="97156"/>
        </a:xfrm>
        <a:prstGeom prst="triangle">
          <a:avLst/>
        </a:prstGeom>
        <a:solidFill>
          <a:schemeClr val="bg1">
            <a:lumMod val="8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1083468</xdr:colOff>
      <xdr:row>104</xdr:row>
      <xdr:rowOff>38100</xdr:rowOff>
    </xdr:from>
    <xdr:to>
      <xdr:col>5</xdr:col>
      <xdr:colOff>1191750</xdr:colOff>
      <xdr:row>104</xdr:row>
      <xdr:rowOff>131446</xdr:rowOff>
    </xdr:to>
    <xdr:sp macro="" textlink="">
      <xdr:nvSpPr>
        <xdr:cNvPr id="133" name="Isosceles Triangle 132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/>
      </xdr:nvSpPr>
      <xdr:spPr>
        <a:xfrm rot="10800000">
          <a:off x="8507253" y="23126700"/>
          <a:ext cx="106377" cy="97156"/>
        </a:xfrm>
        <a:prstGeom prst="triangle">
          <a:avLst/>
        </a:prstGeom>
        <a:solidFill>
          <a:schemeClr val="bg1">
            <a:lumMod val="6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1083468</xdr:colOff>
      <xdr:row>157</xdr:row>
      <xdr:rowOff>38100</xdr:rowOff>
    </xdr:from>
    <xdr:to>
      <xdr:col>5</xdr:col>
      <xdr:colOff>1191750</xdr:colOff>
      <xdr:row>157</xdr:row>
      <xdr:rowOff>131446</xdr:rowOff>
    </xdr:to>
    <xdr:sp macro="" textlink="">
      <xdr:nvSpPr>
        <xdr:cNvPr id="134" name="Isosceles Triangle 133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/>
      </xdr:nvSpPr>
      <xdr:spPr>
        <a:xfrm rot="10800000">
          <a:off x="8507253" y="33689925"/>
          <a:ext cx="106377" cy="97156"/>
        </a:xfrm>
        <a:prstGeom prst="triangle">
          <a:avLst/>
        </a:prstGeom>
        <a:solidFill>
          <a:schemeClr val="bg1">
            <a:lumMod val="6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1083468</xdr:colOff>
      <xdr:row>153</xdr:row>
      <xdr:rowOff>38100</xdr:rowOff>
    </xdr:from>
    <xdr:to>
      <xdr:col>5</xdr:col>
      <xdr:colOff>1191750</xdr:colOff>
      <xdr:row>153</xdr:row>
      <xdr:rowOff>131446</xdr:rowOff>
    </xdr:to>
    <xdr:sp macro="" textlink="">
      <xdr:nvSpPr>
        <xdr:cNvPr id="135" name="Isosceles Triangle 134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/>
      </xdr:nvSpPr>
      <xdr:spPr>
        <a:xfrm rot="10800000">
          <a:off x="8507253" y="33004125"/>
          <a:ext cx="106377" cy="97156"/>
        </a:xfrm>
        <a:prstGeom prst="triangle">
          <a:avLst/>
        </a:prstGeom>
        <a:solidFill>
          <a:schemeClr val="bg1">
            <a:lumMod val="6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1083468</xdr:colOff>
      <xdr:row>154</xdr:row>
      <xdr:rowOff>38100</xdr:rowOff>
    </xdr:from>
    <xdr:to>
      <xdr:col>5</xdr:col>
      <xdr:colOff>1191750</xdr:colOff>
      <xdr:row>154</xdr:row>
      <xdr:rowOff>131446</xdr:rowOff>
    </xdr:to>
    <xdr:sp macro="" textlink="">
      <xdr:nvSpPr>
        <xdr:cNvPr id="136" name="Isosceles Triangle 135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/>
      </xdr:nvSpPr>
      <xdr:spPr>
        <a:xfrm rot="10800000">
          <a:off x="8507253" y="33175575"/>
          <a:ext cx="106377" cy="97156"/>
        </a:xfrm>
        <a:prstGeom prst="triangle">
          <a:avLst/>
        </a:prstGeom>
        <a:solidFill>
          <a:schemeClr val="bg1">
            <a:lumMod val="6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1083468</xdr:colOff>
      <xdr:row>155</xdr:row>
      <xdr:rowOff>38100</xdr:rowOff>
    </xdr:from>
    <xdr:to>
      <xdr:col>5</xdr:col>
      <xdr:colOff>1191750</xdr:colOff>
      <xdr:row>155</xdr:row>
      <xdr:rowOff>131446</xdr:rowOff>
    </xdr:to>
    <xdr:sp macro="" textlink="">
      <xdr:nvSpPr>
        <xdr:cNvPr id="137" name="Isosceles Triangle 136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/>
      </xdr:nvSpPr>
      <xdr:spPr>
        <a:xfrm rot="10800000">
          <a:off x="8507253" y="33347025"/>
          <a:ext cx="106377" cy="97156"/>
        </a:xfrm>
        <a:prstGeom prst="triangle">
          <a:avLst/>
        </a:prstGeom>
        <a:solidFill>
          <a:schemeClr val="bg1">
            <a:lumMod val="6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1083468</xdr:colOff>
      <xdr:row>156</xdr:row>
      <xdr:rowOff>38100</xdr:rowOff>
    </xdr:from>
    <xdr:to>
      <xdr:col>5</xdr:col>
      <xdr:colOff>1191750</xdr:colOff>
      <xdr:row>156</xdr:row>
      <xdr:rowOff>131446</xdr:rowOff>
    </xdr:to>
    <xdr:sp macro="" textlink="">
      <xdr:nvSpPr>
        <xdr:cNvPr id="138" name="Isosceles Triangle 137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/>
      </xdr:nvSpPr>
      <xdr:spPr>
        <a:xfrm rot="10800000">
          <a:off x="8507253" y="33518475"/>
          <a:ext cx="106377" cy="97156"/>
        </a:xfrm>
        <a:prstGeom prst="triangle">
          <a:avLst/>
        </a:prstGeom>
        <a:solidFill>
          <a:schemeClr val="bg1">
            <a:lumMod val="6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1092993</xdr:colOff>
      <xdr:row>178</xdr:row>
      <xdr:rowOff>38100</xdr:rowOff>
    </xdr:from>
    <xdr:to>
      <xdr:col>5</xdr:col>
      <xdr:colOff>1201275</xdr:colOff>
      <xdr:row>178</xdr:row>
      <xdr:rowOff>131446</xdr:rowOff>
    </xdr:to>
    <xdr:sp macro="" textlink="">
      <xdr:nvSpPr>
        <xdr:cNvPr id="139" name="Isosceles Triangle 138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/>
      </xdr:nvSpPr>
      <xdr:spPr>
        <a:xfrm rot="10800000">
          <a:off x="8509158" y="39357300"/>
          <a:ext cx="108282" cy="97156"/>
        </a:xfrm>
        <a:prstGeom prst="triangle">
          <a:avLst/>
        </a:prstGeom>
        <a:solidFill>
          <a:schemeClr val="bg1">
            <a:lumMod val="6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1084659</xdr:colOff>
      <xdr:row>96</xdr:row>
      <xdr:rowOff>54769</xdr:rowOff>
    </xdr:from>
    <xdr:to>
      <xdr:col>5</xdr:col>
      <xdr:colOff>1192941</xdr:colOff>
      <xdr:row>96</xdr:row>
      <xdr:rowOff>148115</xdr:rowOff>
    </xdr:to>
    <xdr:sp macro="" textlink="">
      <xdr:nvSpPr>
        <xdr:cNvPr id="141" name="Isosceles Triangle 140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/>
      </xdr:nvSpPr>
      <xdr:spPr>
        <a:xfrm rot="10800000">
          <a:off x="8508444" y="20985004"/>
          <a:ext cx="108282" cy="87631"/>
        </a:xfrm>
        <a:prstGeom prst="triangle">
          <a:avLst/>
        </a:prstGeom>
        <a:solidFill>
          <a:schemeClr val="bg1">
            <a:lumMod val="6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1084659</xdr:colOff>
      <xdr:row>95</xdr:row>
      <xdr:rowOff>54769</xdr:rowOff>
    </xdr:from>
    <xdr:to>
      <xdr:col>5</xdr:col>
      <xdr:colOff>1192941</xdr:colOff>
      <xdr:row>95</xdr:row>
      <xdr:rowOff>148115</xdr:rowOff>
    </xdr:to>
    <xdr:sp macro="" textlink="">
      <xdr:nvSpPr>
        <xdr:cNvPr id="142" name="Isosceles Triangle 141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/>
      </xdr:nvSpPr>
      <xdr:spPr>
        <a:xfrm rot="10800000">
          <a:off x="8508444" y="20813554"/>
          <a:ext cx="108282" cy="87631"/>
        </a:xfrm>
        <a:prstGeom prst="triangle">
          <a:avLst/>
        </a:prstGeom>
        <a:solidFill>
          <a:schemeClr val="bg1">
            <a:lumMod val="6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alkscore.com/score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eia.gov/consumption/commercial/archive/cbecs/cbecs2003/detailed_tables_2003/2003set14/2003html/c3a.html" TargetMode="External"/><Relationship Id="rId7" Type="http://schemas.openxmlformats.org/officeDocument/2006/relationships/hyperlink" Target="https://www.walkscore.com/score/" TargetMode="External"/><Relationship Id="rId12" Type="http://schemas.openxmlformats.org/officeDocument/2006/relationships/hyperlink" Target="https://www.google.com/search?q=ashrae+climate+zones&amp;source=lnms&amp;tbm=isch&amp;sa=X&amp;ved=0ahUKEwiF-8D2sorlAhVDIqwKHeQDB_0Q_AUIEigB&amp;biw=1536&amp;bih=722&amp;dpr=1.25" TargetMode="External"/><Relationship Id="rId17" Type="http://schemas.openxmlformats.org/officeDocument/2006/relationships/ctrlProp" Target="../ctrlProps/ctrlProp2.xml"/><Relationship Id="rId2" Type="http://schemas.openxmlformats.org/officeDocument/2006/relationships/hyperlink" Target="https://www.eia.gov/consumption/residential/data/2015/c&amp;e/pdf/ce1.1.pdf" TargetMode="External"/><Relationship Id="rId16" Type="http://schemas.openxmlformats.org/officeDocument/2006/relationships/ctrlProp" Target="../ctrlProps/ctrlProp1.xml"/><Relationship Id="rId1" Type="http://schemas.openxmlformats.org/officeDocument/2006/relationships/hyperlink" Target="https://2030ddx.aia.org/users/sign_in" TargetMode="External"/><Relationship Id="rId6" Type="http://schemas.openxmlformats.org/officeDocument/2006/relationships/hyperlink" Target="https://www.walkscore.com/score/" TargetMode="External"/><Relationship Id="rId11" Type="http://schemas.openxmlformats.org/officeDocument/2006/relationships/hyperlink" Target="https://zerotool.org/" TargetMode="External"/><Relationship Id="rId5" Type="http://schemas.openxmlformats.org/officeDocument/2006/relationships/hyperlink" Target="http://buildcarbonneutral.org/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s://www.aia.org/resources/6077668-the-cote-top-ten-toolkit" TargetMode="External"/><Relationship Id="rId4" Type="http://schemas.openxmlformats.org/officeDocument/2006/relationships/hyperlink" Target="https://www.eia.gov/consumption/commercial/building-type-definitions.php" TargetMode="External"/><Relationship Id="rId9" Type="http://schemas.openxmlformats.org/officeDocument/2006/relationships/hyperlink" Target="https://www.walkscore.com/score/" TargetMode="External"/><Relationship Id="rId1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usgbc.org/RESOURCES/INDOOR-WATER-USE-CALCULAT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UQ2547"/>
  <sheetViews>
    <sheetView tabSelected="1" topLeftCell="A20" zoomScaleNormal="100" workbookViewId="0">
      <selection activeCell="C42" sqref="C42"/>
    </sheetView>
  </sheetViews>
  <sheetFormatPr defaultColWidth="8.85546875" defaultRowHeight="15"/>
  <cols>
    <col min="1" max="1" width="8.85546875" style="22"/>
    <col min="2" max="2" width="4.140625" style="25" customWidth="1"/>
    <col min="3" max="3" width="12.140625" style="25" customWidth="1"/>
    <col min="4" max="4" width="55.42578125" style="25" customWidth="1"/>
    <col min="5" max="5" width="25" style="43" customWidth="1"/>
    <col min="6" max="6" width="18.85546875" style="44" customWidth="1"/>
    <col min="7" max="7" width="71.85546875" style="45" customWidth="1"/>
    <col min="8" max="8" width="8.85546875" style="26"/>
    <col min="9" max="10" width="9.5703125" style="26" bestFit="1" customWidth="1"/>
    <col min="11" max="14" width="8.85546875" style="26"/>
    <col min="15" max="15" width="97.5703125" style="26" customWidth="1"/>
    <col min="16" max="19" width="8.85546875" style="26"/>
    <col min="20" max="28" width="8.85546875" style="22"/>
    <col min="51" max="16384" width="8.85546875" style="25"/>
  </cols>
  <sheetData>
    <row r="1" spans="2:50" ht="13.5" thickBot="1">
      <c r="B1" s="22"/>
      <c r="C1" s="23"/>
      <c r="D1" s="23"/>
      <c r="E1" s="23"/>
      <c r="F1" s="23"/>
      <c r="G1" s="24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</row>
    <row r="2" spans="2:50" ht="12.75">
      <c r="B2" s="105"/>
      <c r="C2" s="106"/>
      <c r="D2" s="106"/>
      <c r="E2" s="106"/>
      <c r="F2" s="106"/>
      <c r="G2" s="107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</row>
    <row r="3" spans="2:50" ht="12.75">
      <c r="B3" s="108"/>
      <c r="C3" s="104"/>
      <c r="D3" s="104"/>
      <c r="E3" s="104"/>
      <c r="F3" s="104"/>
      <c r="G3" s="109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</row>
    <row r="4" spans="2:50" ht="12.75">
      <c r="B4" s="108"/>
      <c r="C4" s="104"/>
      <c r="D4" s="104"/>
      <c r="E4" s="104"/>
      <c r="F4" s="104"/>
      <c r="G4" s="109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</row>
    <row r="5" spans="2:50" ht="12.75">
      <c r="B5" s="108"/>
      <c r="C5" s="104"/>
      <c r="D5" s="104"/>
      <c r="E5" s="104"/>
      <c r="F5" s="104"/>
      <c r="G5" s="109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</row>
    <row r="6" spans="2:50" ht="12.75">
      <c r="B6" s="108"/>
      <c r="C6" s="104"/>
      <c r="D6" s="104"/>
      <c r="E6" s="104"/>
      <c r="F6" s="104"/>
      <c r="G6" s="109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</row>
    <row r="7" spans="2:50" ht="12.75">
      <c r="B7" s="108"/>
      <c r="C7" s="104"/>
      <c r="D7" s="104"/>
      <c r="E7" s="104"/>
      <c r="F7" s="104"/>
      <c r="G7" s="109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</row>
    <row r="8" spans="2:50" ht="12.75">
      <c r="B8" s="108"/>
      <c r="C8" s="104"/>
      <c r="D8" s="104"/>
      <c r="E8" s="104"/>
      <c r="F8" s="104"/>
      <c r="G8" s="109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</row>
    <row r="9" spans="2:50" ht="12.75">
      <c r="B9" s="108"/>
      <c r="C9" s="104"/>
      <c r="D9" s="104"/>
      <c r="E9" s="104"/>
      <c r="F9" s="104"/>
      <c r="G9" s="109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</row>
    <row r="10" spans="2:50" ht="12.75" customHeight="1">
      <c r="B10" s="108"/>
      <c r="C10" s="113"/>
      <c r="D10" s="113"/>
      <c r="E10" s="113"/>
      <c r="F10" s="104"/>
      <c r="G10" s="109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</row>
    <row r="11" spans="2:50" ht="12.75" customHeight="1">
      <c r="B11" s="108"/>
      <c r="C11" s="113"/>
      <c r="D11" s="113"/>
      <c r="E11" s="113"/>
      <c r="F11" s="104"/>
      <c r="G11" s="109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</row>
    <row r="12" spans="2:50" ht="12.75">
      <c r="B12" s="108"/>
      <c r="C12" s="104"/>
      <c r="D12" s="104"/>
      <c r="E12" s="104"/>
      <c r="F12" s="104"/>
      <c r="G12" s="109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</row>
    <row r="13" spans="2:50" ht="12.75">
      <c r="B13" s="108"/>
      <c r="C13" s="104"/>
      <c r="D13" s="104"/>
      <c r="E13" s="104"/>
      <c r="F13" s="104"/>
      <c r="G13" s="109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</row>
    <row r="14" spans="2:50" ht="12.75">
      <c r="B14" s="108"/>
      <c r="C14" s="104"/>
      <c r="D14" s="104"/>
      <c r="E14" s="104"/>
      <c r="F14" s="104"/>
      <c r="G14" s="109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</row>
    <row r="15" spans="2:50" ht="12.75">
      <c r="B15" s="108"/>
      <c r="C15" s="104"/>
      <c r="D15" s="104"/>
      <c r="E15" s="104"/>
      <c r="F15" s="104"/>
      <c r="G15" s="109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</row>
    <row r="16" spans="2:50" ht="12.75">
      <c r="B16" s="108"/>
      <c r="C16" s="104"/>
      <c r="D16" s="104"/>
      <c r="E16" s="104"/>
      <c r="F16" s="104"/>
      <c r="G16" s="109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</row>
    <row r="17" spans="2:50" ht="12.75">
      <c r="B17" s="108"/>
      <c r="C17" s="104"/>
      <c r="D17" s="104"/>
      <c r="E17" s="104"/>
      <c r="F17" s="104"/>
      <c r="G17" s="109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</row>
    <row r="18" spans="2:50" ht="12.75">
      <c r="B18" s="108"/>
      <c r="C18" s="104"/>
      <c r="D18" s="104"/>
      <c r="E18" s="104"/>
      <c r="F18" s="104"/>
      <c r="G18" s="109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</row>
    <row r="19" spans="2:50" ht="12.75">
      <c r="B19" s="108"/>
      <c r="C19" s="104"/>
      <c r="D19" s="104"/>
      <c r="E19" s="104"/>
      <c r="F19" s="104"/>
      <c r="G19" s="109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</row>
    <row r="20" spans="2:50" ht="12.75">
      <c r="B20" s="108"/>
      <c r="C20" s="104"/>
      <c r="D20" s="104"/>
      <c r="E20" s="104"/>
      <c r="F20" s="104"/>
      <c r="G20" s="109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</row>
    <row r="21" spans="2:50" ht="12.75" customHeight="1">
      <c r="B21" s="108"/>
      <c r="C21" s="104"/>
      <c r="D21" s="272" t="s">
        <v>244</v>
      </c>
      <c r="E21" s="113"/>
      <c r="F21" s="113"/>
      <c r="G21" s="109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</row>
    <row r="22" spans="2:50" ht="12.75" customHeight="1">
      <c r="B22" s="108"/>
      <c r="C22" s="104"/>
      <c r="D22" s="272"/>
      <c r="E22" s="113"/>
      <c r="F22" s="113"/>
      <c r="G22" s="109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</row>
    <row r="23" spans="2:50" ht="12.75" customHeight="1">
      <c r="B23" s="108"/>
      <c r="C23" s="104"/>
      <c r="D23" s="272" t="s">
        <v>236</v>
      </c>
      <c r="E23" s="104"/>
      <c r="F23" s="104"/>
      <c r="G23" s="109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</row>
    <row r="24" spans="2:50" ht="12.75">
      <c r="B24" s="108"/>
      <c r="C24" s="104"/>
      <c r="D24" s="272"/>
      <c r="E24" s="104"/>
      <c r="F24" s="104"/>
      <c r="G24" s="109"/>
      <c r="H24" s="146"/>
      <c r="I24" s="147"/>
      <c r="J24" s="147"/>
      <c r="K24" s="148"/>
      <c r="L24" s="148"/>
      <c r="M24" s="222"/>
      <c r="N24" s="148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</row>
    <row r="25" spans="2:50">
      <c r="B25" s="108"/>
      <c r="C25" s="104"/>
      <c r="D25" s="135" t="s">
        <v>206</v>
      </c>
      <c r="E25" s="104"/>
      <c r="F25" s="104"/>
      <c r="G25" s="109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</row>
    <row r="26" spans="2:50" ht="12.75">
      <c r="B26" s="108"/>
      <c r="C26" s="104"/>
      <c r="D26" s="104"/>
      <c r="E26" s="104"/>
      <c r="F26" s="104"/>
      <c r="G26" s="109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</row>
    <row r="27" spans="2:50" ht="12.75">
      <c r="B27" s="108"/>
      <c r="C27" s="104"/>
      <c r="D27" s="212" t="s">
        <v>310</v>
      </c>
      <c r="E27" s="104"/>
      <c r="F27" s="104"/>
      <c r="G27" s="109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</row>
    <row r="28" spans="2:50" ht="12.75">
      <c r="B28" s="108"/>
      <c r="C28" s="104"/>
      <c r="D28" s="212" t="s">
        <v>311</v>
      </c>
      <c r="E28" s="104"/>
      <c r="F28" s="104"/>
      <c r="G28" s="109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</row>
    <row r="29" spans="2:50" ht="13.5" thickBot="1">
      <c r="B29" s="110"/>
      <c r="C29" s="111"/>
      <c r="D29" s="111"/>
      <c r="E29" s="111"/>
      <c r="F29" s="111"/>
      <c r="G29" s="112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</row>
    <row r="30" spans="2:50" ht="26.25" customHeight="1">
      <c r="B30" s="150" t="s">
        <v>51</v>
      </c>
      <c r="C30" s="151"/>
      <c r="D30" s="151"/>
      <c r="E30" s="133" t="s">
        <v>95</v>
      </c>
      <c r="F30" s="134"/>
      <c r="G30" s="164" t="s">
        <v>96</v>
      </c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</row>
    <row r="31" spans="2:50" ht="12.75">
      <c r="B31" s="152"/>
      <c r="C31" s="153" t="s">
        <v>0</v>
      </c>
      <c r="D31" s="153"/>
      <c r="E31" s="255"/>
      <c r="F31" s="256"/>
      <c r="G31" s="16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</row>
    <row r="32" spans="2:50" ht="12.75">
      <c r="B32" s="152"/>
      <c r="C32" s="153" t="s">
        <v>62</v>
      </c>
      <c r="D32" s="153"/>
      <c r="E32" s="255"/>
      <c r="F32" s="256"/>
      <c r="G32" s="16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</row>
    <row r="33" spans="2:50" ht="12.75">
      <c r="B33" s="152"/>
      <c r="C33" s="154" t="s">
        <v>63</v>
      </c>
      <c r="D33" s="154"/>
      <c r="E33" s="117"/>
      <c r="F33" s="124" t="b">
        <v>0</v>
      </c>
      <c r="G33" s="16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</row>
    <row r="34" spans="2:50" ht="6" customHeight="1">
      <c r="B34" s="155"/>
      <c r="C34" s="156"/>
      <c r="D34" s="156"/>
      <c r="E34" s="114"/>
      <c r="F34" s="114"/>
      <c r="G34" s="166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</row>
    <row r="35" spans="2:50" ht="12.75">
      <c r="B35" s="157" t="s">
        <v>61</v>
      </c>
      <c r="C35" s="153"/>
      <c r="D35" s="158"/>
      <c r="E35" s="291"/>
      <c r="F35" s="291"/>
      <c r="G35" s="167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</row>
    <row r="36" spans="2:50" ht="12.75">
      <c r="B36" s="157"/>
      <c r="C36" s="153" t="s">
        <v>250</v>
      </c>
      <c r="D36" s="153"/>
      <c r="E36" s="287"/>
      <c r="F36" s="288"/>
      <c r="G36" s="16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</row>
    <row r="37" spans="2:50" ht="12.75">
      <c r="B37" s="152"/>
      <c r="C37" s="153" t="s">
        <v>3</v>
      </c>
      <c r="D37" s="153"/>
      <c r="E37" s="287"/>
      <c r="F37" s="288"/>
      <c r="G37" s="168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</row>
    <row r="38" spans="2:50" ht="12.75">
      <c r="B38" s="152"/>
      <c r="C38" s="153" t="s">
        <v>4</v>
      </c>
      <c r="D38" s="153"/>
      <c r="E38" s="292"/>
      <c r="F38" s="293"/>
      <c r="G38" s="16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</row>
    <row r="39" spans="2:50" ht="12.75">
      <c r="B39" s="152"/>
      <c r="C39" s="153" t="s">
        <v>5</v>
      </c>
      <c r="D39" s="153"/>
      <c r="E39" s="292"/>
      <c r="F39" s="293"/>
      <c r="G39" s="16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</row>
    <row r="40" spans="2:50" ht="12.75">
      <c r="B40" s="152"/>
      <c r="C40" s="153" t="s">
        <v>6</v>
      </c>
      <c r="D40" s="153"/>
      <c r="E40" s="292"/>
      <c r="F40" s="293"/>
      <c r="G40" s="16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</row>
    <row r="41" spans="2:50" ht="12.75">
      <c r="B41" s="152"/>
      <c r="C41" s="159" t="s">
        <v>16</v>
      </c>
      <c r="D41" s="160"/>
      <c r="E41" s="304"/>
      <c r="F41" s="305"/>
      <c r="G41" s="169" t="s">
        <v>202</v>
      </c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</row>
    <row r="42" spans="2:50" ht="15.6" customHeight="1">
      <c r="B42" s="152"/>
      <c r="C42" s="161" t="s">
        <v>100</v>
      </c>
      <c r="D42" s="153"/>
      <c r="E42" s="128"/>
      <c r="F42" s="129"/>
      <c r="G42" s="169" t="s">
        <v>203</v>
      </c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</row>
    <row r="43" spans="2:50" ht="15.6" customHeight="1">
      <c r="B43" s="152"/>
      <c r="C43" s="161" t="s">
        <v>101</v>
      </c>
      <c r="D43" s="153"/>
      <c r="E43" s="128"/>
      <c r="F43" s="130"/>
      <c r="G43" s="170" t="s">
        <v>218</v>
      </c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</row>
    <row r="44" spans="2:50" ht="15.6" customHeight="1">
      <c r="B44" s="162"/>
      <c r="C44" s="153" t="s">
        <v>101</v>
      </c>
      <c r="D44" s="153"/>
      <c r="E44" s="128"/>
      <c r="F44" s="130"/>
      <c r="G44" s="171" t="s">
        <v>217</v>
      </c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</row>
    <row r="45" spans="2:50" ht="15.6" customHeight="1">
      <c r="B45" s="152"/>
      <c r="C45" s="153"/>
      <c r="D45" s="153"/>
      <c r="E45" s="126"/>
      <c r="F45" s="127">
        <f>SUM(F42:F44)</f>
        <v>0</v>
      </c>
      <c r="G45" s="16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</row>
    <row r="46" spans="2:50" ht="12.75">
      <c r="B46" s="152"/>
      <c r="C46" s="153" t="s">
        <v>13</v>
      </c>
      <c r="D46" s="153"/>
      <c r="E46" s="308"/>
      <c r="F46" s="309"/>
      <c r="G46" s="165"/>
      <c r="H46" s="26" t="s">
        <v>97</v>
      </c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</row>
    <row r="47" spans="2:50" ht="12.75">
      <c r="B47" s="152"/>
      <c r="C47" s="153" t="s">
        <v>9</v>
      </c>
      <c r="D47" s="153"/>
      <c r="E47" s="292"/>
      <c r="F47" s="293"/>
      <c r="G47" s="165"/>
      <c r="H47" s="26" t="s">
        <v>98</v>
      </c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</row>
    <row r="48" spans="2:50" ht="12.75">
      <c r="B48" s="152"/>
      <c r="C48" s="153" t="s">
        <v>7</v>
      </c>
      <c r="D48" s="153"/>
      <c r="E48" s="300"/>
      <c r="F48" s="301"/>
      <c r="G48" s="172" t="s">
        <v>8</v>
      </c>
      <c r="H48" s="26" t="s">
        <v>99</v>
      </c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</row>
    <row r="49" spans="1:50" ht="12.75">
      <c r="B49" s="152"/>
      <c r="C49" s="153" t="s">
        <v>10</v>
      </c>
      <c r="D49" s="153"/>
      <c r="E49" s="298"/>
      <c r="F49" s="299"/>
      <c r="G49" s="172" t="s">
        <v>11</v>
      </c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</row>
    <row r="50" spans="1:50" ht="6" customHeight="1">
      <c r="B50" s="163"/>
      <c r="C50" s="156"/>
      <c r="D50" s="156"/>
      <c r="E50" s="125"/>
      <c r="F50" s="125"/>
      <c r="G50" s="173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</row>
    <row r="51" spans="1:50" ht="12.75">
      <c r="B51" s="157" t="s">
        <v>59</v>
      </c>
      <c r="C51" s="153"/>
      <c r="D51" s="158"/>
      <c r="E51" s="117"/>
      <c r="F51" s="117"/>
      <c r="G51" s="174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</row>
    <row r="52" spans="1:50" ht="12.75">
      <c r="B52" s="152"/>
      <c r="C52" s="153" t="s">
        <v>239</v>
      </c>
      <c r="D52" s="153"/>
      <c r="E52" s="287"/>
      <c r="F52" s="288"/>
      <c r="G52" s="16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</row>
    <row r="53" spans="1:50" ht="12.75" customHeight="1">
      <c r="B53" s="152"/>
      <c r="C53" s="153" t="s">
        <v>254</v>
      </c>
      <c r="D53" s="153"/>
      <c r="E53" s="289"/>
      <c r="F53" s="290"/>
      <c r="G53" s="165" t="s">
        <v>201</v>
      </c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</row>
    <row r="54" spans="1:50" ht="12.75" customHeight="1">
      <c r="B54" s="152"/>
      <c r="C54" s="154" t="s">
        <v>58</v>
      </c>
      <c r="D54" s="154"/>
      <c r="E54" s="117"/>
      <c r="F54" s="124" t="b">
        <v>0</v>
      </c>
      <c r="G54" s="16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</row>
    <row r="55" spans="1:50" ht="12.75">
      <c r="B55" s="152"/>
      <c r="C55" s="153" t="s">
        <v>32</v>
      </c>
      <c r="D55" s="153"/>
      <c r="E55" s="285" t="e">
        <f>E53/E48</f>
        <v>#DIV/0!</v>
      </c>
      <c r="F55" s="286"/>
      <c r="G55" s="17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</row>
    <row r="56" spans="1:50" ht="6" customHeight="1">
      <c r="B56" s="163"/>
      <c r="C56" s="156"/>
      <c r="D56" s="156"/>
      <c r="E56" s="123"/>
      <c r="F56" s="123"/>
      <c r="G56" s="177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</row>
    <row r="57" spans="1:50" ht="12.75">
      <c r="B57" s="192" t="s">
        <v>86</v>
      </c>
      <c r="C57" s="193"/>
      <c r="D57" s="194"/>
      <c r="E57" s="117"/>
      <c r="F57" s="131"/>
      <c r="G57" s="178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</row>
    <row r="58" spans="1:50" ht="12.75">
      <c r="B58" s="152"/>
      <c r="C58" s="153" t="s">
        <v>12</v>
      </c>
      <c r="D58" s="153"/>
      <c r="E58" s="302"/>
      <c r="F58" s="303"/>
      <c r="G58" s="176" t="s">
        <v>204</v>
      </c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</row>
    <row r="59" spans="1:50" ht="12.75">
      <c r="B59" s="152"/>
      <c r="C59" s="153" t="s">
        <v>1</v>
      </c>
      <c r="D59" s="153"/>
      <c r="E59" s="296"/>
      <c r="F59" s="297"/>
      <c r="G59" s="176" t="s">
        <v>88</v>
      </c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</row>
    <row r="60" spans="1:50" ht="12.75">
      <c r="B60" s="152"/>
      <c r="C60" s="153" t="s">
        <v>2</v>
      </c>
      <c r="D60" s="153"/>
      <c r="E60" s="306"/>
      <c r="F60" s="307"/>
      <c r="G60" s="179" t="s">
        <v>89</v>
      </c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</row>
    <row r="61" spans="1:50" ht="6" customHeight="1">
      <c r="B61" s="163"/>
      <c r="C61" s="156"/>
      <c r="D61" s="156"/>
      <c r="E61" s="118"/>
      <c r="F61" s="114"/>
      <c r="G61" s="180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</row>
    <row r="62" spans="1:50" ht="12.75" customHeight="1">
      <c r="B62" s="195" t="s">
        <v>237</v>
      </c>
      <c r="C62" s="196"/>
      <c r="D62" s="158"/>
      <c r="E62" s="122"/>
      <c r="F62" s="122"/>
      <c r="G62" s="167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</row>
    <row r="63" spans="1:50" ht="12.75" customHeight="1">
      <c r="B63" s="157"/>
      <c r="C63" s="197" t="s">
        <v>93</v>
      </c>
      <c r="D63" s="153"/>
      <c r="E63" s="231"/>
      <c r="F63" s="232"/>
      <c r="G63" s="16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</row>
    <row r="64" spans="1:50" s="27" customFormat="1" ht="12.75">
      <c r="A64" s="22"/>
      <c r="B64" s="152"/>
      <c r="C64" s="153" t="s">
        <v>94</v>
      </c>
      <c r="D64" s="153"/>
      <c r="E64" s="231"/>
      <c r="F64" s="232"/>
      <c r="G64" s="169" t="s">
        <v>205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2"/>
      <c r="U64" s="22"/>
      <c r="V64" s="22"/>
      <c r="W64" s="22"/>
      <c r="X64" s="22"/>
      <c r="Y64" s="22"/>
      <c r="Z64" s="22"/>
      <c r="AA64" s="22"/>
      <c r="AB64" s="22"/>
    </row>
    <row r="65" spans="1:71" ht="12.75" customHeight="1">
      <c r="B65" s="152"/>
      <c r="C65" s="153" t="s">
        <v>85</v>
      </c>
      <c r="D65" s="153"/>
      <c r="E65" s="231"/>
      <c r="F65" s="232"/>
      <c r="G65" s="16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</row>
    <row r="66" spans="1:71" s="96" customFormat="1" ht="6" customHeight="1">
      <c r="A66" s="22"/>
      <c r="B66" s="152"/>
      <c r="C66" s="153"/>
      <c r="D66" s="153"/>
      <c r="E66" s="119"/>
      <c r="F66" s="117"/>
      <c r="G66" s="165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2"/>
      <c r="U66" s="22"/>
      <c r="V66" s="22"/>
      <c r="W66" s="22"/>
      <c r="X66" s="22"/>
      <c r="Y66" s="22"/>
      <c r="Z66" s="22"/>
      <c r="AA66" s="22"/>
      <c r="AB66" s="22"/>
    </row>
    <row r="67" spans="1:71" s="96" customFormat="1" ht="65.099999999999994" customHeight="1">
      <c r="A67" s="22"/>
      <c r="B67" s="198"/>
      <c r="C67" s="199"/>
      <c r="D67" s="213" t="s">
        <v>312</v>
      </c>
      <c r="E67" s="137"/>
      <c r="F67" s="137"/>
      <c r="G67" s="181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2"/>
      <c r="U67" s="22"/>
      <c r="V67" s="22"/>
      <c r="W67" s="22"/>
      <c r="X67" s="22"/>
      <c r="Y67" s="22"/>
      <c r="Z67" s="22"/>
      <c r="AA67" s="22"/>
      <c r="AB67" s="22"/>
    </row>
    <row r="68" spans="1:71" ht="6" customHeight="1">
      <c r="B68" s="157"/>
      <c r="C68" s="153"/>
      <c r="D68" s="153"/>
      <c r="E68" s="117"/>
      <c r="F68" s="117"/>
      <c r="G68" s="16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</row>
    <row r="69" spans="1:71" ht="60" customHeight="1">
      <c r="B69" s="152"/>
      <c r="C69" s="200" t="s">
        <v>50</v>
      </c>
      <c r="D69" s="200"/>
      <c r="E69" s="278" t="s">
        <v>253</v>
      </c>
      <c r="F69" s="279"/>
      <c r="G69" s="176" t="s">
        <v>65</v>
      </c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</row>
    <row r="70" spans="1:71" ht="6" customHeight="1">
      <c r="B70" s="152"/>
      <c r="C70" s="153"/>
      <c r="D70" s="153"/>
      <c r="E70" s="132"/>
      <c r="F70" s="132"/>
      <c r="G70" s="176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</row>
    <row r="71" spans="1:71" ht="60" customHeight="1">
      <c r="B71" s="152"/>
      <c r="C71" s="200" t="s">
        <v>68</v>
      </c>
      <c r="D71" s="200"/>
      <c r="E71" s="278" t="s">
        <v>253</v>
      </c>
      <c r="F71" s="279"/>
      <c r="G71" s="176" t="s">
        <v>67</v>
      </c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</row>
    <row r="72" spans="1:71" s="27" customFormat="1" ht="6" customHeight="1">
      <c r="A72" s="22"/>
      <c r="B72" s="152"/>
      <c r="C72" s="153"/>
      <c r="D72" s="153"/>
      <c r="E72" s="116"/>
      <c r="F72" s="115"/>
      <c r="G72" s="17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2"/>
      <c r="U72" s="22"/>
      <c r="V72" s="22"/>
      <c r="W72" s="22"/>
      <c r="X72" s="22"/>
      <c r="Y72" s="22"/>
      <c r="Z72" s="22"/>
      <c r="AA72" s="22"/>
      <c r="AB72" s="22"/>
    </row>
    <row r="73" spans="1:71" ht="65.45" customHeight="1">
      <c r="B73" s="152"/>
      <c r="C73" s="200" t="s">
        <v>231</v>
      </c>
      <c r="D73" s="200"/>
      <c r="E73" s="278" t="s">
        <v>253</v>
      </c>
      <c r="F73" s="279"/>
      <c r="G73" s="294" t="s">
        <v>241</v>
      </c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</row>
    <row r="74" spans="1:71" ht="6" customHeight="1">
      <c r="B74" s="152"/>
      <c r="C74" s="153"/>
      <c r="D74" s="153"/>
      <c r="E74" s="116"/>
      <c r="F74" s="116"/>
      <c r="G74" s="29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</row>
    <row r="75" spans="1:71" ht="65.099999999999994" customHeight="1">
      <c r="B75" s="201"/>
      <c r="C75" s="199"/>
      <c r="D75" s="213" t="s">
        <v>313</v>
      </c>
      <c r="E75" s="137"/>
      <c r="F75" s="137"/>
      <c r="G75" s="181"/>
      <c r="I75" s="26" t="s">
        <v>243</v>
      </c>
      <c r="J75" s="97" t="e">
        <f>SUM(I84:I87)</f>
        <v>#VALUE!</v>
      </c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</row>
    <row r="76" spans="1:71" ht="6" customHeight="1">
      <c r="B76" s="157"/>
      <c r="C76" s="153"/>
      <c r="D76" s="153"/>
      <c r="E76" s="120"/>
      <c r="F76" s="117"/>
      <c r="G76" s="165"/>
      <c r="J76" s="97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</row>
    <row r="77" spans="1:71" ht="30.6" customHeight="1">
      <c r="B77" s="215"/>
      <c r="C77" s="216" t="s">
        <v>322</v>
      </c>
      <c r="D77" s="216"/>
      <c r="E77" s="235"/>
      <c r="F77" s="236"/>
      <c r="G77" s="217" t="s">
        <v>323</v>
      </c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</row>
    <row r="78" spans="1:71" ht="6" customHeight="1">
      <c r="B78" s="215"/>
      <c r="C78" s="216"/>
      <c r="D78" s="216"/>
      <c r="E78" s="119"/>
      <c r="F78" s="96"/>
      <c r="G78" s="218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</row>
    <row r="79" spans="1:71" ht="13.9" customHeight="1">
      <c r="B79" s="215"/>
      <c r="C79" s="239" t="s">
        <v>324</v>
      </c>
      <c r="D79" s="240"/>
      <c r="E79" s="231"/>
      <c r="F79" s="232"/>
      <c r="G79" s="217"/>
      <c r="I79" s="26">
        <f>IF(E79="YES",1,0)</f>
        <v>0</v>
      </c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</row>
    <row r="80" spans="1:71" ht="30.6" customHeight="1">
      <c r="B80" s="215"/>
      <c r="C80" s="96" t="s">
        <v>325</v>
      </c>
      <c r="D80" s="216"/>
      <c r="E80" s="235"/>
      <c r="F80" s="236"/>
      <c r="G80" s="217" t="s">
        <v>326</v>
      </c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</row>
    <row r="81" spans="2:71" ht="6" customHeight="1">
      <c r="B81" s="215"/>
      <c r="C81" s="216"/>
      <c r="D81" s="216"/>
      <c r="E81" s="119"/>
      <c r="F81" s="96"/>
      <c r="G81" s="218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</row>
    <row r="82" spans="2:71" ht="13.9" customHeight="1">
      <c r="B82" s="215"/>
      <c r="C82" s="96" t="s">
        <v>327</v>
      </c>
      <c r="D82" s="96"/>
      <c r="E82" s="231"/>
      <c r="F82" s="232"/>
      <c r="G82" s="217" t="s">
        <v>328</v>
      </c>
      <c r="I82" s="26">
        <f>IF(E82="YES",1,0)</f>
        <v>0</v>
      </c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</row>
    <row r="83" spans="2:71" ht="30.6" customHeight="1">
      <c r="B83" s="215"/>
      <c r="C83" s="96" t="s">
        <v>325</v>
      </c>
      <c r="D83" s="216"/>
      <c r="E83" s="235"/>
      <c r="F83" s="236"/>
      <c r="G83" s="217" t="s">
        <v>329</v>
      </c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</row>
    <row r="84" spans="2:71" ht="12.75">
      <c r="B84" s="152"/>
      <c r="C84" s="153" t="s">
        <v>17</v>
      </c>
      <c r="D84" s="153"/>
      <c r="E84" s="231"/>
      <c r="F84" s="232"/>
      <c r="G84" s="169" t="s">
        <v>17</v>
      </c>
      <c r="I84" s="26">
        <f>IF(E84&lt;50,0,IF(E84&lt;70,1,1.67))</f>
        <v>0</v>
      </c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</row>
    <row r="85" spans="2:71" ht="12.75" customHeight="1">
      <c r="B85" s="152"/>
      <c r="C85" s="153" t="s">
        <v>64</v>
      </c>
      <c r="D85" s="153"/>
      <c r="E85" s="231"/>
      <c r="F85" s="232"/>
      <c r="G85" s="169" t="s">
        <v>64</v>
      </c>
      <c r="I85" s="26">
        <f>IF(E85&lt;50,0,IF(E85&lt;70,1,1.67))</f>
        <v>0</v>
      </c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</row>
    <row r="86" spans="2:71" ht="12.75">
      <c r="B86" s="152"/>
      <c r="C86" s="153" t="s">
        <v>53</v>
      </c>
      <c r="D86" s="153"/>
      <c r="E86" s="231"/>
      <c r="F86" s="232"/>
      <c r="G86" s="169" t="s">
        <v>53</v>
      </c>
      <c r="I86" s="26">
        <f>IF(E86&lt;50,0,IF(E86&lt;70,1,1.67))</f>
        <v>0</v>
      </c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</row>
    <row r="87" spans="2:71" ht="12.75">
      <c r="B87" s="152"/>
      <c r="C87" s="153" t="s">
        <v>209</v>
      </c>
      <c r="D87" s="153"/>
      <c r="E87" s="231"/>
      <c r="F87" s="232"/>
      <c r="G87" s="169"/>
      <c r="I87" s="26" t="e">
        <f>INT(LEFT(E87,1))</f>
        <v>#VALUE!</v>
      </c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</row>
    <row r="88" spans="2:71" ht="41.25" customHeight="1">
      <c r="B88" s="214"/>
      <c r="C88" s="229" t="s">
        <v>330</v>
      </c>
      <c r="D88" s="230"/>
      <c r="E88" s="233" t="s">
        <v>331</v>
      </c>
      <c r="F88" s="234"/>
      <c r="G88" s="227" t="s">
        <v>350</v>
      </c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</row>
    <row r="89" spans="2:71" ht="6" customHeight="1">
      <c r="B89" s="152"/>
      <c r="C89" s="153"/>
      <c r="D89" s="153"/>
      <c r="E89" s="119"/>
      <c r="F89" s="117"/>
      <c r="G89" s="182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</row>
    <row r="90" spans="2:71" ht="65.099999999999994" customHeight="1">
      <c r="B90" s="201"/>
      <c r="C90" s="199"/>
      <c r="D90" s="213" t="s">
        <v>314</v>
      </c>
      <c r="E90" s="137"/>
      <c r="F90" s="137"/>
      <c r="G90" s="181"/>
      <c r="I90" s="149" t="s">
        <v>227</v>
      </c>
      <c r="J90" s="97">
        <f>SUM(I93:I97)</f>
        <v>0</v>
      </c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</row>
    <row r="91" spans="2:71" ht="6" customHeight="1">
      <c r="B91" s="157"/>
      <c r="C91" s="153"/>
      <c r="D91" s="153"/>
      <c r="E91" s="120"/>
      <c r="F91" s="117"/>
      <c r="G91" s="165"/>
      <c r="I91" s="149"/>
      <c r="J91" s="97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</row>
    <row r="92" spans="2:71" ht="12.75">
      <c r="B92" s="152"/>
      <c r="C92" s="153" t="s">
        <v>14</v>
      </c>
      <c r="D92" s="153"/>
      <c r="E92" s="231"/>
      <c r="F92" s="232"/>
      <c r="G92" s="16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</row>
    <row r="93" spans="2:71" ht="12.75">
      <c r="B93" s="152"/>
      <c r="C93" s="153" t="s">
        <v>15</v>
      </c>
      <c r="D93" s="153"/>
      <c r="E93" s="231"/>
      <c r="F93" s="232"/>
      <c r="G93" s="165"/>
      <c r="I93" s="26">
        <f>IF(E93="YES",2,0)</f>
        <v>0</v>
      </c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</row>
    <row r="94" spans="2:71" ht="12.75" customHeight="1">
      <c r="B94" s="152"/>
      <c r="C94" s="153" t="s">
        <v>219</v>
      </c>
      <c r="D94" s="153"/>
      <c r="E94" s="231"/>
      <c r="F94" s="232"/>
      <c r="G94" s="165"/>
      <c r="I94" s="26">
        <f>IF(E94="YES",2,0)</f>
        <v>0</v>
      </c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</row>
    <row r="95" spans="2:71" ht="12.75">
      <c r="B95" s="152"/>
      <c r="C95" s="153" t="s">
        <v>220</v>
      </c>
      <c r="D95" s="153"/>
      <c r="E95" s="231"/>
      <c r="F95" s="232"/>
      <c r="G95" s="165"/>
      <c r="I95" s="26">
        <f>IF(E95="YES",2,0)</f>
        <v>0</v>
      </c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</row>
    <row r="96" spans="2:71" ht="12.75">
      <c r="B96" s="214"/>
      <c r="C96" s="96" t="s">
        <v>338</v>
      </c>
      <c r="D96" s="96"/>
      <c r="E96" s="231"/>
      <c r="F96" s="232"/>
      <c r="G96" s="220"/>
      <c r="I96" s="26">
        <f>IF(E96="YES",2,0)</f>
        <v>0</v>
      </c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</row>
    <row r="97" spans="2:50" ht="12.75">
      <c r="B97" s="214"/>
      <c r="C97" s="96" t="s">
        <v>339</v>
      </c>
      <c r="D97" s="96"/>
      <c r="E97" s="231"/>
      <c r="F97" s="232"/>
      <c r="G97" s="220"/>
      <c r="I97" s="26">
        <f>IF(E97="YES",2,0)</f>
        <v>0</v>
      </c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</row>
    <row r="98" spans="2:50" ht="41.25" customHeight="1">
      <c r="B98" s="214"/>
      <c r="C98" s="229" t="s">
        <v>332</v>
      </c>
      <c r="D98" s="230"/>
      <c r="E98" s="233" t="s">
        <v>331</v>
      </c>
      <c r="F98" s="234"/>
      <c r="G98" s="227" t="s">
        <v>350</v>
      </c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</row>
    <row r="99" spans="2:50" ht="6.6" customHeight="1">
      <c r="B99" s="152"/>
      <c r="C99" s="153"/>
      <c r="D99" s="153"/>
      <c r="E99" s="119"/>
      <c r="F99" s="117"/>
      <c r="G99" s="183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</row>
    <row r="100" spans="2:50" ht="66.599999999999994" customHeight="1">
      <c r="B100" s="198"/>
      <c r="C100" s="199"/>
      <c r="D100" s="213" t="s">
        <v>315</v>
      </c>
      <c r="E100" s="137"/>
      <c r="F100" s="137"/>
      <c r="G100" s="184"/>
      <c r="I100" s="26" t="s">
        <v>212</v>
      </c>
      <c r="J100" s="26">
        <f>SUM(I102:I106)</f>
        <v>0</v>
      </c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</row>
    <row r="101" spans="2:50" ht="6" customHeight="1">
      <c r="B101" s="152"/>
      <c r="C101" s="153"/>
      <c r="D101" s="153"/>
      <c r="E101" s="117"/>
      <c r="F101" s="117"/>
      <c r="G101" s="182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</row>
    <row r="102" spans="2:50" ht="12.75">
      <c r="B102" s="219"/>
      <c r="C102" s="96" t="s">
        <v>74</v>
      </c>
      <c r="D102" s="96"/>
      <c r="E102" s="231"/>
      <c r="F102" s="232"/>
      <c r="G102" s="220"/>
      <c r="I102" s="26">
        <f>IF(E102="NO",2,0)</f>
        <v>0</v>
      </c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</row>
    <row r="103" spans="2:50" ht="12.75" customHeight="1">
      <c r="B103" s="219"/>
      <c r="C103" s="96" t="s">
        <v>72</v>
      </c>
      <c r="D103" s="96"/>
      <c r="E103" s="237"/>
      <c r="F103" s="238"/>
      <c r="G103" s="220"/>
      <c r="I103" s="26">
        <f>IF(E103="NO",2,0)</f>
        <v>0</v>
      </c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</row>
    <row r="104" spans="2:50" ht="12.75">
      <c r="B104" s="219"/>
      <c r="C104" s="96" t="s">
        <v>75</v>
      </c>
      <c r="D104" s="96"/>
      <c r="E104" s="231"/>
      <c r="F104" s="232"/>
      <c r="G104" s="220"/>
      <c r="I104" s="26">
        <f>IF(E104="YES",2,0)</f>
        <v>0</v>
      </c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</row>
    <row r="105" spans="2:50" ht="12.75" customHeight="1">
      <c r="B105" s="214"/>
      <c r="C105" s="96" t="s">
        <v>340</v>
      </c>
      <c r="D105" s="96"/>
      <c r="E105" s="231"/>
      <c r="F105" s="232"/>
      <c r="G105" s="220"/>
      <c r="I105" s="26">
        <f>IF(E105="YES",2,0)</f>
        <v>0</v>
      </c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</row>
    <row r="106" spans="2:50" ht="12.75" customHeight="1">
      <c r="B106" s="214"/>
      <c r="C106" s="96" t="s">
        <v>341</v>
      </c>
      <c r="D106" s="96"/>
      <c r="E106" s="231"/>
      <c r="F106" s="232"/>
      <c r="G106" s="220"/>
      <c r="I106" s="26">
        <f>IF(E106="YES",2,0)</f>
        <v>0</v>
      </c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</row>
    <row r="107" spans="2:50" ht="40.9" customHeight="1">
      <c r="B107" s="214"/>
      <c r="C107" s="229" t="s">
        <v>333</v>
      </c>
      <c r="D107" s="230"/>
      <c r="E107" s="233" t="s">
        <v>331</v>
      </c>
      <c r="F107" s="234"/>
      <c r="G107" s="227" t="s">
        <v>350</v>
      </c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</row>
    <row r="108" spans="2:50" ht="6" customHeight="1">
      <c r="B108" s="214"/>
      <c r="C108" s="96"/>
      <c r="D108" s="96"/>
      <c r="E108" s="96"/>
      <c r="F108" s="96"/>
      <c r="G108" s="220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</row>
    <row r="109" spans="2:50" ht="65.45" customHeight="1">
      <c r="B109" s="198"/>
      <c r="C109" s="199"/>
      <c r="D109" s="213" t="s">
        <v>316</v>
      </c>
      <c r="E109" s="137"/>
      <c r="F109" s="137"/>
      <c r="G109" s="18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</row>
    <row r="110" spans="2:50" ht="6" customHeight="1">
      <c r="B110" s="152"/>
      <c r="C110" s="153"/>
      <c r="D110" s="153"/>
      <c r="E110" s="117"/>
      <c r="F110" s="117"/>
      <c r="G110" s="186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</row>
    <row r="111" spans="2:50" ht="12.75">
      <c r="B111" s="152"/>
      <c r="C111" s="153" t="s">
        <v>213</v>
      </c>
      <c r="D111" s="153"/>
      <c r="E111" s="268" t="e">
        <f>E48/E59</f>
        <v>#DIV/0!</v>
      </c>
      <c r="F111" s="269"/>
      <c r="G111" s="187" t="s">
        <v>33</v>
      </c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</row>
    <row r="112" spans="2:50" ht="41.25" customHeight="1">
      <c r="B112" s="214"/>
      <c r="C112" s="229" t="s">
        <v>334</v>
      </c>
      <c r="D112" s="230"/>
      <c r="E112" s="233" t="s">
        <v>331</v>
      </c>
      <c r="F112" s="234"/>
      <c r="G112" s="169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</row>
    <row r="113" spans="2:50" ht="41.25" customHeight="1">
      <c r="B113" s="214"/>
      <c r="C113" s="229" t="s">
        <v>335</v>
      </c>
      <c r="D113" s="230"/>
      <c r="E113" s="233" t="s">
        <v>331</v>
      </c>
      <c r="F113" s="234"/>
      <c r="G113" s="227" t="s">
        <v>350</v>
      </c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</row>
    <row r="114" spans="2:50" ht="5.45" customHeight="1">
      <c r="B114" s="152"/>
      <c r="C114" s="153"/>
      <c r="D114" s="153"/>
      <c r="E114" s="280"/>
      <c r="F114" s="280"/>
      <c r="G114" s="16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</row>
    <row r="115" spans="2:50" ht="70.900000000000006" customHeight="1">
      <c r="B115" s="201"/>
      <c r="C115" s="199"/>
      <c r="D115" s="213" t="s">
        <v>317</v>
      </c>
      <c r="E115" s="137"/>
      <c r="F115" s="137"/>
      <c r="G115" s="181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</row>
    <row r="116" spans="2:50" ht="12.75">
      <c r="B116" s="157" t="s">
        <v>60</v>
      </c>
      <c r="C116" s="153"/>
      <c r="D116" s="153"/>
      <c r="E116" s="120"/>
      <c r="F116" s="120"/>
      <c r="G116" s="165"/>
      <c r="I116" s="97" t="s">
        <v>228</v>
      </c>
      <c r="J116" s="210" t="e">
        <f>I122+I130+I131+I139</f>
        <v>#VALUE!</v>
      </c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</row>
    <row r="117" spans="2:50" ht="12.75" customHeight="1">
      <c r="B117" s="157"/>
      <c r="C117" s="197" t="s">
        <v>79</v>
      </c>
      <c r="D117" s="153"/>
      <c r="E117" s="260" t="e">
        <f>IF(Sheet1!S77=0,blank,Sheet1!S77)</f>
        <v>#NAME?</v>
      </c>
      <c r="F117" s="261"/>
      <c r="G117" s="165" t="s">
        <v>238</v>
      </c>
      <c r="I117" s="97" t="s">
        <v>229</v>
      </c>
      <c r="J117" s="210" t="e">
        <f>I137+I138</f>
        <v>#VALUE!</v>
      </c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</row>
    <row r="118" spans="2:50" ht="12.75" customHeight="1">
      <c r="B118" s="157"/>
      <c r="C118" s="153"/>
      <c r="D118" s="153"/>
      <c r="E118" s="145"/>
      <c r="F118" s="145"/>
      <c r="G118" s="169" t="s">
        <v>242</v>
      </c>
      <c r="J118" s="97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</row>
    <row r="119" spans="2:50" ht="12.75" customHeight="1">
      <c r="B119" s="157"/>
      <c r="C119" s="153" t="s">
        <v>80</v>
      </c>
      <c r="D119" s="153"/>
      <c r="E119" s="262"/>
      <c r="F119" s="263"/>
      <c r="G119" s="176" t="s">
        <v>207</v>
      </c>
      <c r="J119" s="97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</row>
    <row r="120" spans="2:50" ht="12.75" customHeight="1">
      <c r="B120" s="157"/>
      <c r="C120" s="153" t="s">
        <v>296</v>
      </c>
      <c r="D120" s="153"/>
      <c r="E120" s="241" t="e">
        <f>(E117*(1-VLOOKUP(E119,O190:P218,2,FALSE)))</f>
        <v>#NAME?</v>
      </c>
      <c r="F120" s="242"/>
      <c r="G120" s="176"/>
      <c r="J120" s="97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</row>
    <row r="121" spans="2:50" ht="12.75">
      <c r="B121" s="157" t="s">
        <v>91</v>
      </c>
      <c r="C121" s="153"/>
      <c r="D121" s="153"/>
      <c r="E121" s="117"/>
      <c r="F121" s="117"/>
      <c r="G121" s="165"/>
      <c r="J121" s="97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</row>
    <row r="122" spans="2:50" ht="12.75">
      <c r="B122" s="152"/>
      <c r="C122" s="153" t="s">
        <v>66</v>
      </c>
      <c r="D122" s="153"/>
      <c r="E122" s="231"/>
      <c r="F122" s="232"/>
      <c r="G122" s="176" t="s">
        <v>208</v>
      </c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</row>
    <row r="123" spans="2:50" ht="26.25" customHeight="1">
      <c r="B123" s="152"/>
      <c r="C123" s="257" t="s">
        <v>92</v>
      </c>
      <c r="D123" s="257"/>
      <c r="E123" s="235"/>
      <c r="F123" s="236"/>
      <c r="G123" s="16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</row>
    <row r="124" spans="2:50" ht="12.75">
      <c r="B124" s="157" t="s">
        <v>57</v>
      </c>
      <c r="C124" s="153"/>
      <c r="D124" s="153"/>
      <c r="E124" s="121"/>
      <c r="F124" s="121"/>
      <c r="G124" s="16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</row>
    <row r="125" spans="2:50" ht="12.75">
      <c r="B125" s="157"/>
      <c r="C125" s="153" t="s">
        <v>295</v>
      </c>
      <c r="D125" s="153"/>
      <c r="E125" s="231"/>
      <c r="F125" s="232"/>
      <c r="G125" s="16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</row>
    <row r="126" spans="2:50" ht="12.75">
      <c r="B126" s="157"/>
      <c r="C126" s="197" t="s">
        <v>278</v>
      </c>
      <c r="D126" s="153"/>
      <c r="E126" s="251"/>
      <c r="F126" s="252"/>
      <c r="G126" s="165" t="s">
        <v>282</v>
      </c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</row>
    <row r="127" spans="2:50" ht="12.75">
      <c r="B127" s="157"/>
      <c r="C127" s="197" t="s">
        <v>280</v>
      </c>
      <c r="D127" s="153"/>
      <c r="E127" s="251"/>
      <c r="F127" s="252"/>
      <c r="G127" s="165" t="s">
        <v>283</v>
      </c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</row>
    <row r="128" spans="2:50" ht="12.75">
      <c r="B128" s="157"/>
      <c r="C128" s="197" t="s">
        <v>279</v>
      </c>
      <c r="D128" s="153"/>
      <c r="E128" s="251"/>
      <c r="F128" s="252"/>
      <c r="G128" s="165" t="s">
        <v>284</v>
      </c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</row>
    <row r="129" spans="2:50" ht="12.75">
      <c r="B129" s="152"/>
      <c r="C129" s="197" t="s">
        <v>281</v>
      </c>
      <c r="D129" s="153"/>
      <c r="E129" s="264" t="str">
        <f>IF(E126&gt;1,(E126+E127)-E128,"")</f>
        <v/>
      </c>
      <c r="F129" s="265"/>
      <c r="G129" s="165" t="s">
        <v>238</v>
      </c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</row>
    <row r="130" spans="2:50" ht="12.75">
      <c r="B130" s="152"/>
      <c r="C130" s="153" t="s">
        <v>81</v>
      </c>
      <c r="D130" s="153"/>
      <c r="E130" s="266" t="e">
        <f>IF(ISBLANK(E129),blank,1-(E129/E117))</f>
        <v>#VALUE!</v>
      </c>
      <c r="F130" s="267"/>
      <c r="G130" s="165"/>
      <c r="I130" s="208" t="e">
        <f>E130*10</f>
        <v>#VALUE!</v>
      </c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</row>
    <row r="131" spans="2:50" ht="12.75">
      <c r="B131" s="157"/>
      <c r="C131" s="153" t="s">
        <v>84</v>
      </c>
      <c r="D131" s="153"/>
      <c r="E131" s="231"/>
      <c r="F131" s="232"/>
      <c r="G131" s="16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</row>
    <row r="132" spans="2:50" ht="12.75">
      <c r="B132" s="157" t="s">
        <v>56</v>
      </c>
      <c r="C132" s="153"/>
      <c r="D132" s="153"/>
      <c r="E132" s="121"/>
      <c r="F132" s="117"/>
      <c r="G132" s="16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</row>
    <row r="133" spans="2:50" ht="12.75">
      <c r="B133" s="157"/>
      <c r="C133" s="153" t="s">
        <v>294</v>
      </c>
      <c r="D133" s="153"/>
      <c r="E133" s="231"/>
      <c r="F133" s="232"/>
      <c r="G133" s="16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</row>
    <row r="134" spans="2:50" ht="12.75">
      <c r="B134" s="157"/>
      <c r="C134" s="197" t="s">
        <v>285</v>
      </c>
      <c r="D134" s="153"/>
      <c r="E134" s="251"/>
      <c r="F134" s="252"/>
      <c r="G134" s="165" t="s">
        <v>303</v>
      </c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</row>
    <row r="135" spans="2:50" ht="12.75">
      <c r="B135" s="157"/>
      <c r="C135" s="197" t="s">
        <v>286</v>
      </c>
      <c r="D135" s="153"/>
      <c r="E135" s="251"/>
      <c r="F135" s="252"/>
      <c r="G135" s="165" t="s">
        <v>303</v>
      </c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</row>
    <row r="136" spans="2:50" ht="12.75">
      <c r="B136" s="157"/>
      <c r="C136" s="197" t="s">
        <v>287</v>
      </c>
      <c r="D136" s="153"/>
      <c r="E136" s="251"/>
      <c r="F136" s="252"/>
      <c r="G136" s="165" t="s">
        <v>284</v>
      </c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</row>
    <row r="137" spans="2:50" ht="12.75" customHeight="1">
      <c r="B137" s="152"/>
      <c r="C137" s="197" t="s">
        <v>288</v>
      </c>
      <c r="D137" s="153"/>
      <c r="E137" s="264" t="str">
        <f>IF(E134&gt;1,(E134+E135)-E136,"")</f>
        <v/>
      </c>
      <c r="F137" s="265"/>
      <c r="G137" s="165" t="s">
        <v>238</v>
      </c>
      <c r="I137" s="208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</row>
    <row r="138" spans="2:50" ht="12.75">
      <c r="B138" s="152"/>
      <c r="C138" s="197" t="s">
        <v>87</v>
      </c>
      <c r="D138" s="153"/>
      <c r="E138" s="245" t="e">
        <f>IF(ISBLANK(E137),blank,1-(E137/E117))</f>
        <v>#VALUE!</v>
      </c>
      <c r="F138" s="246"/>
      <c r="G138" s="165"/>
      <c r="I138" s="208" t="e">
        <f>E138*10</f>
        <v>#VALUE!</v>
      </c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</row>
    <row r="139" spans="2:50" ht="12.75">
      <c r="B139" s="152"/>
      <c r="C139" s="197" t="s">
        <v>240</v>
      </c>
      <c r="D139" s="153"/>
      <c r="E139" s="281" t="str">
        <f>IF(E134&gt;1,(E136/(E135+E134)),"")</f>
        <v/>
      </c>
      <c r="F139" s="282"/>
      <c r="G139" s="176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</row>
    <row r="140" spans="2:50" ht="12.75">
      <c r="B140" s="152"/>
      <c r="C140" s="153" t="s">
        <v>289</v>
      </c>
      <c r="D140" s="153"/>
      <c r="E140" s="231"/>
      <c r="F140" s="232"/>
      <c r="G140" s="176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</row>
    <row r="141" spans="2:50" ht="12.75">
      <c r="B141" s="157" t="s">
        <v>290</v>
      </c>
      <c r="C141" s="153"/>
      <c r="D141" s="153"/>
      <c r="E141" s="121"/>
      <c r="F141" s="117"/>
      <c r="G141" s="16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</row>
    <row r="142" spans="2:50" ht="12.75">
      <c r="B142" s="157"/>
      <c r="C142" s="153" t="s">
        <v>293</v>
      </c>
      <c r="D142" s="153"/>
      <c r="E142" s="245" t="e" cm="1">
        <f t="array" ref="E142">_xlfn.IFS(E52=2006,50%,E52=2007,50%,E52=2008,50%,E52=2009,50%,E52=2010,60%,E52=2011,60%,E52=2012,60%,E52=2013,60%,E52=2014,60%,E52=2015,70%,E52=2016,70%,E52=2017,70%,E52=2018,70%,E52=2019,70%,E52=2020,80%)</f>
        <v>#N/A</v>
      </c>
      <c r="F142" s="246"/>
      <c r="G142" s="16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</row>
    <row r="143" spans="2:50" ht="12.75" customHeight="1">
      <c r="B143" s="152"/>
      <c r="C143" s="197" t="s">
        <v>291</v>
      </c>
      <c r="D143" s="153"/>
      <c r="E143" s="247" t="e">
        <f>IF(E130&gt;E142, "Yes!", "Nope :(")</f>
        <v>#VALUE!</v>
      </c>
      <c r="F143" s="248"/>
      <c r="G143" s="16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</row>
    <row r="144" spans="2:50" ht="12.75">
      <c r="B144" s="152"/>
      <c r="C144" s="197" t="s">
        <v>292</v>
      </c>
      <c r="D144" s="153"/>
      <c r="E144" s="247" t="e">
        <f>IF(E138&gt;E142, "Yes!", "Nope :(")</f>
        <v>#VALUE!</v>
      </c>
      <c r="F144" s="248"/>
      <c r="G144" s="165"/>
      <c r="I144" s="208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</row>
    <row r="145" spans="1:1915" ht="12.75">
      <c r="B145" s="157" t="s">
        <v>300</v>
      </c>
      <c r="C145" s="153"/>
      <c r="D145" s="153"/>
      <c r="E145" s="121"/>
      <c r="F145" s="117"/>
      <c r="G145" s="16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</row>
    <row r="146" spans="1:1915" ht="12.75">
      <c r="B146" s="157"/>
      <c r="C146" s="153" t="s">
        <v>297</v>
      </c>
      <c r="D146" s="153"/>
      <c r="E146" s="249" t="e">
        <f>IF(E133="Yes",E137,IF(E125="Yes",E129,E120))</f>
        <v>#NAME?</v>
      </c>
      <c r="F146" s="250"/>
      <c r="G146" s="165" t="str">
        <f>IF(E133="Yes","Measured EUI (kBtu/sf/yr)",IF(E125="Yes","Modeled EUI (kBtu/sf/yr )","EUI Esitmated from Code"))</f>
        <v>EUI Esitmated from Code</v>
      </c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</row>
    <row r="147" spans="1:1915" ht="12.75">
      <c r="B147" s="157"/>
      <c r="C147" s="153" t="s">
        <v>298</v>
      </c>
      <c r="D147" s="153"/>
      <c r="E147" s="243" t="e">
        <f>(E117*E48*0.36)/2204.62</f>
        <v>#NAME?</v>
      </c>
      <c r="F147" s="244"/>
      <c r="G147" s="165" t="s">
        <v>302</v>
      </c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</row>
    <row r="148" spans="1:1915" ht="12.75">
      <c r="B148" s="157"/>
      <c r="C148" s="153" t="s">
        <v>299</v>
      </c>
      <c r="D148" s="153"/>
      <c r="E148" s="243" t="e">
        <f>(E146*E48*0.36)/2204.62</f>
        <v>#NAME?</v>
      </c>
      <c r="F148" s="244"/>
      <c r="G148" s="165" t="s">
        <v>302</v>
      </c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</row>
    <row r="149" spans="1:1915" ht="12.75">
      <c r="B149" s="157"/>
      <c r="C149" s="153" t="s">
        <v>301</v>
      </c>
      <c r="D149" s="153"/>
      <c r="E149" s="245" t="e">
        <f>1-(E148/E147)</f>
        <v>#NAME?</v>
      </c>
      <c r="F149" s="246"/>
      <c r="G149" s="16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</row>
    <row r="150" spans="1:1915" ht="41.25" customHeight="1">
      <c r="A150" s="22" t="s">
        <v>336</v>
      </c>
      <c r="B150" s="214"/>
      <c r="C150" s="229" t="s">
        <v>337</v>
      </c>
      <c r="D150" s="230"/>
      <c r="E150" s="233" t="s">
        <v>331</v>
      </c>
      <c r="F150" s="234"/>
      <c r="G150" s="228" t="s">
        <v>351</v>
      </c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</row>
    <row r="151" spans="1:1915" ht="3" customHeight="1">
      <c r="B151" s="152"/>
      <c r="C151" s="153"/>
      <c r="D151" s="153"/>
      <c r="E151" s="138"/>
      <c r="F151" s="138"/>
      <c r="G151" s="176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</row>
    <row r="152" spans="1:1915" ht="65.099999999999994" customHeight="1">
      <c r="B152" s="201"/>
      <c r="C152" s="199"/>
      <c r="D152" s="213" t="s">
        <v>318</v>
      </c>
      <c r="E152" s="137"/>
      <c r="F152" s="137"/>
      <c r="G152" s="181"/>
      <c r="I152" s="97" t="s">
        <v>210</v>
      </c>
      <c r="J152" s="97">
        <f>SUM(I154:I158)</f>
        <v>0</v>
      </c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</row>
    <row r="153" spans="1:1915" ht="6" customHeight="1">
      <c r="B153" s="219"/>
      <c r="C153" s="96"/>
      <c r="D153" s="96"/>
      <c r="E153" s="96"/>
      <c r="F153" s="96"/>
      <c r="G153" s="220"/>
      <c r="J153" s="97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</row>
    <row r="154" spans="1:1915" s="47" customFormat="1" ht="12.75">
      <c r="A154" s="22"/>
      <c r="B154" s="214"/>
      <c r="C154" s="96" t="s">
        <v>342</v>
      </c>
      <c r="D154" s="96"/>
      <c r="E154" s="231"/>
      <c r="F154" s="232"/>
      <c r="G154" s="220"/>
      <c r="H154" s="26"/>
      <c r="I154" s="26">
        <f>IF(E154="yes",2,0)</f>
        <v>0</v>
      </c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2"/>
      <c r="U154" s="22"/>
      <c r="V154" s="22"/>
      <c r="W154" s="22"/>
      <c r="X154" s="22"/>
      <c r="Y154" s="22"/>
      <c r="Z154" s="22"/>
      <c r="AA154" s="22"/>
      <c r="AB154" s="22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  <c r="HF154" s="25"/>
      <c r="HG154" s="25"/>
      <c r="HH154" s="25"/>
      <c r="HI154" s="25"/>
      <c r="HJ154" s="25"/>
      <c r="HK154" s="25"/>
      <c r="HL154" s="25"/>
      <c r="HM154" s="25"/>
      <c r="HN154" s="25"/>
      <c r="HO154" s="25"/>
      <c r="HP154" s="25"/>
      <c r="HQ154" s="25"/>
      <c r="HR154" s="25"/>
      <c r="HS154" s="25"/>
      <c r="HT154" s="25"/>
      <c r="HU154" s="25"/>
      <c r="HV154" s="25"/>
      <c r="HW154" s="25"/>
      <c r="HX154" s="25"/>
      <c r="HY154" s="25"/>
      <c r="HZ154" s="25"/>
      <c r="IA154" s="25"/>
      <c r="IB154" s="25"/>
      <c r="IC154" s="25"/>
      <c r="ID154" s="25"/>
      <c r="IE154" s="25"/>
      <c r="IF154" s="25"/>
      <c r="IG154" s="25"/>
      <c r="IH154" s="25"/>
      <c r="II154" s="25"/>
      <c r="IJ154" s="25"/>
      <c r="IK154" s="25"/>
      <c r="IL154" s="25"/>
      <c r="IM154" s="25"/>
      <c r="IN154" s="25"/>
      <c r="IO154" s="25"/>
      <c r="IP154" s="25"/>
      <c r="IQ154" s="25"/>
      <c r="IR154" s="25"/>
      <c r="IS154" s="25"/>
      <c r="IT154" s="25"/>
      <c r="IU154" s="25"/>
      <c r="IV154" s="25"/>
      <c r="IW154" s="25"/>
      <c r="IX154" s="25"/>
      <c r="IY154" s="25"/>
      <c r="IZ154" s="25"/>
      <c r="JA154" s="25"/>
      <c r="JB154" s="25"/>
      <c r="JC154" s="25"/>
      <c r="JD154" s="25"/>
      <c r="JE154" s="25"/>
      <c r="JF154" s="25"/>
      <c r="JG154" s="25"/>
      <c r="JH154" s="25"/>
      <c r="JI154" s="25"/>
      <c r="JJ154" s="25"/>
      <c r="JK154" s="25"/>
      <c r="JL154" s="25"/>
      <c r="JM154" s="25"/>
      <c r="JN154" s="25"/>
      <c r="JO154" s="25"/>
      <c r="JP154" s="25"/>
      <c r="JQ154" s="25"/>
      <c r="JR154" s="25"/>
      <c r="JS154" s="25"/>
      <c r="JT154" s="25"/>
      <c r="JU154" s="25"/>
      <c r="JV154" s="25"/>
      <c r="JW154" s="25"/>
      <c r="JX154" s="25"/>
      <c r="JY154" s="25"/>
      <c r="JZ154" s="25"/>
      <c r="KA154" s="25"/>
      <c r="KB154" s="25"/>
      <c r="KC154" s="25"/>
      <c r="KD154" s="25"/>
      <c r="KE154" s="25"/>
      <c r="KF154" s="25"/>
      <c r="KG154" s="25"/>
      <c r="KH154" s="25"/>
      <c r="KI154" s="25"/>
      <c r="KJ154" s="25"/>
      <c r="KK154" s="25"/>
      <c r="KL154" s="25"/>
      <c r="KM154" s="25"/>
      <c r="KN154" s="25"/>
      <c r="KO154" s="25"/>
      <c r="KP154" s="25"/>
      <c r="KQ154" s="25"/>
      <c r="KR154" s="25"/>
      <c r="KS154" s="25"/>
      <c r="KT154" s="25"/>
      <c r="KU154" s="25"/>
      <c r="KV154" s="25"/>
      <c r="KW154" s="25"/>
      <c r="KX154" s="25"/>
      <c r="KY154" s="25"/>
      <c r="KZ154" s="25"/>
      <c r="LA154" s="25"/>
      <c r="LB154" s="25"/>
      <c r="LC154" s="25"/>
      <c r="LD154" s="25"/>
      <c r="LE154" s="25"/>
      <c r="LF154" s="25"/>
      <c r="LG154" s="25"/>
      <c r="LH154" s="25"/>
      <c r="LI154" s="25"/>
      <c r="LJ154" s="25"/>
      <c r="LK154" s="25"/>
      <c r="LL154" s="25"/>
      <c r="LM154" s="25"/>
      <c r="LN154" s="25"/>
      <c r="LO154" s="25"/>
      <c r="LP154" s="25"/>
      <c r="LQ154" s="25"/>
      <c r="LR154" s="25"/>
      <c r="LS154" s="25"/>
      <c r="LT154" s="25"/>
      <c r="LU154" s="25"/>
      <c r="LV154" s="25"/>
      <c r="LW154" s="25"/>
      <c r="LX154" s="25"/>
      <c r="LY154" s="25"/>
      <c r="LZ154" s="25"/>
      <c r="MA154" s="25"/>
      <c r="MB154" s="25"/>
      <c r="MC154" s="25"/>
      <c r="MD154" s="25"/>
      <c r="ME154" s="25"/>
      <c r="MF154" s="25"/>
      <c r="MG154" s="25"/>
      <c r="MH154" s="25"/>
      <c r="MI154" s="25"/>
      <c r="MJ154" s="25"/>
      <c r="MK154" s="25"/>
      <c r="ML154" s="25"/>
      <c r="MM154" s="25"/>
      <c r="MN154" s="25"/>
      <c r="MO154" s="25"/>
      <c r="MP154" s="25"/>
      <c r="MQ154" s="25"/>
      <c r="MR154" s="25"/>
      <c r="MS154" s="25"/>
      <c r="MT154" s="25"/>
      <c r="MU154" s="25"/>
      <c r="MV154" s="25"/>
      <c r="MW154" s="25"/>
      <c r="MX154" s="25"/>
      <c r="MY154" s="25"/>
      <c r="MZ154" s="25"/>
      <c r="NA154" s="25"/>
      <c r="NB154" s="25"/>
      <c r="NC154" s="25"/>
      <c r="ND154" s="25"/>
      <c r="NE154" s="25"/>
      <c r="NF154" s="25"/>
      <c r="NG154" s="25"/>
      <c r="NH154" s="25"/>
      <c r="NI154" s="25"/>
      <c r="NJ154" s="25"/>
      <c r="NK154" s="25"/>
      <c r="NL154" s="25"/>
      <c r="NM154" s="25"/>
      <c r="NN154" s="25"/>
      <c r="NO154" s="25"/>
      <c r="NP154" s="25"/>
      <c r="NQ154" s="25"/>
      <c r="NR154" s="25"/>
      <c r="NS154" s="25"/>
      <c r="NT154" s="25"/>
      <c r="NU154" s="25"/>
      <c r="NV154" s="25"/>
      <c r="NW154" s="25"/>
      <c r="NX154" s="25"/>
      <c r="NY154" s="25"/>
      <c r="NZ154" s="25"/>
      <c r="OA154" s="25"/>
      <c r="OB154" s="25"/>
      <c r="OC154" s="25"/>
      <c r="OD154" s="25"/>
      <c r="OE154" s="25"/>
      <c r="OF154" s="25"/>
      <c r="OG154" s="25"/>
      <c r="OH154" s="25"/>
      <c r="OI154" s="25"/>
      <c r="OJ154" s="25"/>
      <c r="OK154" s="25"/>
      <c r="OL154" s="25"/>
      <c r="OM154" s="25"/>
      <c r="ON154" s="25"/>
      <c r="OO154" s="25"/>
      <c r="OP154" s="25"/>
      <c r="OQ154" s="25"/>
      <c r="OR154" s="25"/>
      <c r="OS154" s="25"/>
      <c r="OT154" s="25"/>
      <c r="OU154" s="25"/>
      <c r="OV154" s="25"/>
      <c r="OW154" s="25"/>
      <c r="OX154" s="25"/>
      <c r="OY154" s="25"/>
      <c r="OZ154" s="25"/>
      <c r="PA154" s="25"/>
      <c r="PB154" s="25"/>
      <c r="PC154" s="25"/>
      <c r="PD154" s="25"/>
      <c r="PE154" s="25"/>
      <c r="PF154" s="25"/>
      <c r="PG154" s="25"/>
      <c r="PH154" s="25"/>
      <c r="PI154" s="25"/>
      <c r="PJ154" s="25"/>
      <c r="PK154" s="25"/>
      <c r="PL154" s="25"/>
      <c r="PM154" s="25"/>
      <c r="PN154" s="25"/>
      <c r="PO154" s="25"/>
      <c r="PP154" s="25"/>
      <c r="PQ154" s="25"/>
      <c r="PR154" s="25"/>
      <c r="PS154" s="25"/>
      <c r="PT154" s="25"/>
      <c r="PU154" s="25"/>
      <c r="PV154" s="25"/>
      <c r="PW154" s="25"/>
      <c r="PX154" s="25"/>
      <c r="PY154" s="25"/>
      <c r="PZ154" s="25"/>
      <c r="QA154" s="25"/>
      <c r="QB154" s="25"/>
      <c r="QC154" s="25"/>
      <c r="QD154" s="25"/>
      <c r="QE154" s="25"/>
      <c r="QF154" s="25"/>
      <c r="QG154" s="25"/>
      <c r="QH154" s="25"/>
      <c r="QI154" s="25"/>
      <c r="QJ154" s="25"/>
      <c r="QK154" s="25"/>
      <c r="QL154" s="25"/>
      <c r="QM154" s="25"/>
      <c r="QN154" s="25"/>
      <c r="QO154" s="25"/>
      <c r="QP154" s="25"/>
      <c r="QQ154" s="25"/>
      <c r="QR154" s="25"/>
      <c r="QS154" s="25"/>
      <c r="QT154" s="25"/>
      <c r="QU154" s="25"/>
      <c r="QV154" s="25"/>
      <c r="QW154" s="25"/>
      <c r="QX154" s="25"/>
      <c r="QY154" s="25"/>
      <c r="QZ154" s="25"/>
      <c r="RA154" s="25"/>
      <c r="RB154" s="25"/>
      <c r="RC154" s="25"/>
      <c r="RD154" s="25"/>
      <c r="RE154" s="25"/>
      <c r="RF154" s="25"/>
      <c r="RG154" s="25"/>
      <c r="RH154" s="25"/>
      <c r="RI154" s="25"/>
      <c r="RJ154" s="25"/>
      <c r="RK154" s="25"/>
      <c r="RL154" s="25"/>
      <c r="RM154" s="25"/>
      <c r="RN154" s="25"/>
      <c r="RO154" s="25"/>
      <c r="RP154" s="25"/>
      <c r="RQ154" s="25"/>
      <c r="RR154" s="25"/>
      <c r="RS154" s="25"/>
      <c r="RT154" s="25"/>
      <c r="RU154" s="25"/>
      <c r="RV154" s="25"/>
      <c r="RW154" s="25"/>
      <c r="RX154" s="25"/>
      <c r="RY154" s="25"/>
      <c r="RZ154" s="25"/>
      <c r="SA154" s="25"/>
      <c r="SB154" s="25"/>
      <c r="SC154" s="25"/>
      <c r="SD154" s="25"/>
      <c r="SE154" s="25"/>
      <c r="SF154" s="25"/>
      <c r="SG154" s="25"/>
      <c r="SH154" s="25"/>
      <c r="SI154" s="25"/>
      <c r="SJ154" s="25"/>
      <c r="SK154" s="25"/>
      <c r="SL154" s="25"/>
      <c r="SM154" s="25"/>
      <c r="SN154" s="25"/>
      <c r="SO154" s="25"/>
      <c r="SP154" s="25"/>
      <c r="SQ154" s="25"/>
      <c r="SR154" s="25"/>
      <c r="SS154" s="25"/>
      <c r="ST154" s="25"/>
      <c r="SU154" s="25"/>
      <c r="SV154" s="25"/>
      <c r="SW154" s="25"/>
      <c r="SX154" s="25"/>
      <c r="SY154" s="25"/>
      <c r="SZ154" s="25"/>
      <c r="TA154" s="25"/>
      <c r="TB154" s="25"/>
      <c r="TC154" s="25"/>
      <c r="TD154" s="25"/>
      <c r="TE154" s="25"/>
      <c r="TF154" s="25"/>
      <c r="TG154" s="25"/>
      <c r="TH154" s="25"/>
      <c r="TI154" s="25"/>
      <c r="TJ154" s="25"/>
      <c r="TK154" s="25"/>
      <c r="TL154" s="25"/>
      <c r="TM154" s="25"/>
      <c r="TN154" s="25"/>
      <c r="TO154" s="25"/>
      <c r="TP154" s="25"/>
      <c r="TQ154" s="25"/>
      <c r="TR154" s="25"/>
      <c r="TS154" s="25"/>
      <c r="TT154" s="25"/>
      <c r="TU154" s="25"/>
      <c r="TV154" s="25"/>
      <c r="TW154" s="25"/>
      <c r="TX154" s="25"/>
      <c r="TY154" s="25"/>
      <c r="TZ154" s="25"/>
      <c r="UA154" s="25"/>
      <c r="UB154" s="25"/>
      <c r="UC154" s="25"/>
      <c r="UD154" s="25"/>
      <c r="UE154" s="25"/>
      <c r="UF154" s="25"/>
      <c r="UG154" s="25"/>
      <c r="UH154" s="25"/>
      <c r="UI154" s="25"/>
      <c r="UJ154" s="25"/>
      <c r="UK154" s="25"/>
      <c r="UL154" s="25"/>
      <c r="UM154" s="25"/>
      <c r="UN154" s="25"/>
      <c r="UO154" s="25"/>
      <c r="UP154" s="25"/>
      <c r="UQ154" s="25"/>
      <c r="UR154" s="25"/>
      <c r="US154" s="25"/>
      <c r="UT154" s="25"/>
      <c r="UU154" s="25"/>
      <c r="UV154" s="25"/>
      <c r="UW154" s="25"/>
      <c r="UX154" s="25"/>
      <c r="UY154" s="25"/>
      <c r="UZ154" s="25"/>
      <c r="VA154" s="25"/>
      <c r="VB154" s="25"/>
      <c r="VC154" s="25"/>
      <c r="VD154" s="25"/>
      <c r="VE154" s="25"/>
      <c r="VF154" s="25"/>
      <c r="VG154" s="25"/>
      <c r="VH154" s="25"/>
      <c r="VI154" s="25"/>
      <c r="VJ154" s="25"/>
      <c r="VK154" s="25"/>
      <c r="VL154" s="25"/>
      <c r="VM154" s="25"/>
      <c r="VN154" s="25"/>
      <c r="VO154" s="25"/>
      <c r="VP154" s="25"/>
      <c r="VQ154" s="25"/>
      <c r="VR154" s="25"/>
      <c r="VS154" s="25"/>
      <c r="VT154" s="25"/>
      <c r="VU154" s="25"/>
      <c r="VV154" s="25"/>
      <c r="VW154" s="25"/>
      <c r="VX154" s="25"/>
      <c r="VY154" s="25"/>
      <c r="VZ154" s="25"/>
      <c r="WA154" s="25"/>
      <c r="WB154" s="25"/>
      <c r="WC154" s="25"/>
      <c r="WD154" s="25"/>
      <c r="WE154" s="25"/>
      <c r="WF154" s="25"/>
      <c r="WG154" s="25"/>
      <c r="WH154" s="25"/>
      <c r="WI154" s="25"/>
      <c r="WJ154" s="25"/>
      <c r="WK154" s="25"/>
      <c r="WL154" s="25"/>
      <c r="WM154" s="25"/>
      <c r="WN154" s="25"/>
      <c r="WO154" s="25"/>
      <c r="WP154" s="25"/>
      <c r="WQ154" s="25"/>
      <c r="WR154" s="25"/>
      <c r="WS154" s="25"/>
      <c r="WT154" s="25"/>
      <c r="WU154" s="25"/>
      <c r="WV154" s="25"/>
      <c r="WW154" s="25"/>
      <c r="WX154" s="25"/>
      <c r="WY154" s="25"/>
      <c r="WZ154" s="25"/>
      <c r="XA154" s="25"/>
      <c r="XB154" s="25"/>
      <c r="XC154" s="25"/>
      <c r="XD154" s="25"/>
      <c r="XE154" s="25"/>
      <c r="XF154" s="25"/>
      <c r="XG154" s="25"/>
      <c r="XH154" s="25"/>
      <c r="XI154" s="25"/>
      <c r="XJ154" s="25"/>
      <c r="XK154" s="25"/>
      <c r="XL154" s="25"/>
      <c r="XM154" s="25"/>
      <c r="XN154" s="25"/>
      <c r="XO154" s="25"/>
      <c r="XP154" s="25"/>
      <c r="XQ154" s="25"/>
      <c r="XR154" s="25"/>
      <c r="XS154" s="25"/>
      <c r="XT154" s="25"/>
      <c r="XU154" s="25"/>
      <c r="XV154" s="25"/>
      <c r="XW154" s="25"/>
      <c r="XX154" s="25"/>
      <c r="XY154" s="25"/>
      <c r="XZ154" s="25"/>
      <c r="YA154" s="25"/>
      <c r="YB154" s="25"/>
      <c r="YC154" s="25"/>
      <c r="YD154" s="25"/>
      <c r="YE154" s="25"/>
      <c r="YF154" s="25"/>
      <c r="YG154" s="25"/>
      <c r="YH154" s="25"/>
      <c r="YI154" s="25"/>
      <c r="YJ154" s="25"/>
      <c r="YK154" s="25"/>
      <c r="YL154" s="25"/>
      <c r="YM154" s="25"/>
      <c r="YN154" s="25"/>
      <c r="YO154" s="25"/>
      <c r="YP154" s="25"/>
      <c r="YQ154" s="25"/>
      <c r="YR154" s="25"/>
      <c r="YS154" s="25"/>
      <c r="YT154" s="25"/>
      <c r="YU154" s="25"/>
      <c r="YV154" s="25"/>
      <c r="YW154" s="25"/>
      <c r="YX154" s="25"/>
      <c r="YY154" s="25"/>
      <c r="YZ154" s="25"/>
      <c r="ZA154" s="25"/>
      <c r="ZB154" s="25"/>
      <c r="ZC154" s="25"/>
      <c r="ZD154" s="25"/>
      <c r="ZE154" s="25"/>
      <c r="ZF154" s="25"/>
      <c r="ZG154" s="25"/>
      <c r="ZH154" s="25"/>
      <c r="ZI154" s="25"/>
      <c r="ZJ154" s="25"/>
      <c r="ZK154" s="25"/>
      <c r="ZL154" s="25"/>
      <c r="ZM154" s="25"/>
      <c r="ZN154" s="25"/>
      <c r="ZO154" s="25"/>
      <c r="ZP154" s="25"/>
      <c r="ZQ154" s="25"/>
      <c r="ZR154" s="25"/>
      <c r="ZS154" s="25"/>
      <c r="ZT154" s="25"/>
      <c r="ZU154" s="25"/>
      <c r="ZV154" s="25"/>
      <c r="ZW154" s="25"/>
      <c r="ZX154" s="25"/>
      <c r="ZY154" s="25"/>
      <c r="ZZ154" s="25"/>
      <c r="AAA154" s="25"/>
      <c r="AAB154" s="25"/>
      <c r="AAC154" s="25"/>
      <c r="AAD154" s="25"/>
      <c r="AAE154" s="25"/>
      <c r="AAF154" s="25"/>
      <c r="AAG154" s="25"/>
      <c r="AAH154" s="25"/>
      <c r="AAI154" s="25"/>
      <c r="AAJ154" s="25"/>
      <c r="AAK154" s="25"/>
      <c r="AAL154" s="25"/>
      <c r="AAM154" s="25"/>
      <c r="AAN154" s="25"/>
      <c r="AAO154" s="25"/>
      <c r="AAP154" s="25"/>
      <c r="AAQ154" s="25"/>
      <c r="AAR154" s="25"/>
      <c r="AAS154" s="25"/>
      <c r="AAT154" s="25"/>
      <c r="AAU154" s="25"/>
      <c r="AAV154" s="25"/>
      <c r="AAW154" s="25"/>
      <c r="AAX154" s="25"/>
      <c r="AAY154" s="25"/>
      <c r="AAZ154" s="25"/>
      <c r="ABA154" s="25"/>
      <c r="ABB154" s="25"/>
      <c r="ABC154" s="25"/>
      <c r="ABD154" s="25"/>
      <c r="ABE154" s="25"/>
      <c r="ABF154" s="25"/>
      <c r="ABG154" s="25"/>
      <c r="ABH154" s="25"/>
      <c r="ABI154" s="25"/>
      <c r="ABJ154" s="25"/>
      <c r="ABK154" s="25"/>
      <c r="ABL154" s="25"/>
      <c r="ABM154" s="25"/>
      <c r="ABN154" s="25"/>
      <c r="ABO154" s="25"/>
      <c r="ABP154" s="25"/>
      <c r="ABQ154" s="25"/>
      <c r="ABR154" s="25"/>
      <c r="ABS154" s="25"/>
      <c r="ABT154" s="25"/>
      <c r="ABU154" s="25"/>
      <c r="ABV154" s="25"/>
      <c r="ABW154" s="25"/>
      <c r="ABX154" s="25"/>
      <c r="ABY154" s="25"/>
      <c r="ABZ154" s="25"/>
      <c r="ACA154" s="25"/>
      <c r="ACB154" s="25"/>
      <c r="ACC154" s="25"/>
      <c r="ACD154" s="25"/>
      <c r="ACE154" s="25"/>
      <c r="ACF154" s="25"/>
      <c r="ACG154" s="25"/>
      <c r="ACH154" s="25"/>
      <c r="ACI154" s="25"/>
      <c r="ACJ154" s="25"/>
      <c r="ACK154" s="25"/>
      <c r="ACL154" s="25"/>
      <c r="ACM154" s="25"/>
      <c r="ACN154" s="25"/>
      <c r="ACO154" s="25"/>
      <c r="ACP154" s="25"/>
      <c r="ACQ154" s="25"/>
      <c r="ACR154" s="25"/>
      <c r="ACS154" s="25"/>
      <c r="ACT154" s="25"/>
      <c r="ACU154" s="25"/>
      <c r="ACV154" s="25"/>
      <c r="ACW154" s="25"/>
      <c r="ACX154" s="25"/>
      <c r="ACY154" s="25"/>
      <c r="ACZ154" s="25"/>
      <c r="ADA154" s="25"/>
      <c r="ADB154" s="25"/>
      <c r="ADC154" s="25"/>
      <c r="ADD154" s="25"/>
      <c r="ADE154" s="25"/>
      <c r="ADF154" s="25"/>
      <c r="ADG154" s="25"/>
      <c r="ADH154" s="25"/>
      <c r="ADI154" s="25"/>
      <c r="ADJ154" s="25"/>
      <c r="ADK154" s="25"/>
      <c r="ADL154" s="25"/>
      <c r="ADM154" s="25"/>
      <c r="ADN154" s="25"/>
      <c r="ADO154" s="25"/>
      <c r="ADP154" s="25"/>
      <c r="ADQ154" s="25"/>
      <c r="ADR154" s="25"/>
      <c r="ADS154" s="25"/>
      <c r="ADT154" s="25"/>
      <c r="ADU154" s="25"/>
      <c r="ADV154" s="25"/>
      <c r="ADW154" s="25"/>
      <c r="ADX154" s="25"/>
      <c r="ADY154" s="25"/>
      <c r="ADZ154" s="25"/>
      <c r="AEA154" s="25"/>
      <c r="AEB154" s="25"/>
      <c r="AEC154" s="25"/>
      <c r="AED154" s="25"/>
      <c r="AEE154" s="25"/>
      <c r="AEF154" s="25"/>
      <c r="AEG154" s="25"/>
      <c r="AEH154" s="25"/>
      <c r="AEI154" s="25"/>
      <c r="AEJ154" s="25"/>
      <c r="AEK154" s="25"/>
      <c r="AEL154" s="25"/>
      <c r="AEM154" s="25"/>
      <c r="AEN154" s="25"/>
      <c r="AEO154" s="25"/>
      <c r="AEP154" s="25"/>
      <c r="AEQ154" s="25"/>
      <c r="AER154" s="25"/>
      <c r="AES154" s="25"/>
      <c r="AET154" s="25"/>
      <c r="AEU154" s="25"/>
      <c r="AEV154" s="25"/>
      <c r="AEW154" s="25"/>
      <c r="AEX154" s="25"/>
      <c r="AEY154" s="25"/>
      <c r="AEZ154" s="25"/>
      <c r="AFA154" s="25"/>
      <c r="AFB154" s="25"/>
      <c r="AFC154" s="25"/>
      <c r="AFD154" s="25"/>
      <c r="AFE154" s="25"/>
      <c r="AFF154" s="25"/>
      <c r="AFG154" s="25"/>
      <c r="AFH154" s="25"/>
      <c r="AFI154" s="25"/>
      <c r="AFJ154" s="25"/>
      <c r="AFK154" s="25"/>
      <c r="AFL154" s="25"/>
      <c r="AFM154" s="25"/>
      <c r="AFN154" s="25"/>
      <c r="AFO154" s="25"/>
      <c r="AFP154" s="25"/>
      <c r="AFQ154" s="25"/>
      <c r="AFR154" s="25"/>
      <c r="AFS154" s="25"/>
      <c r="AFT154" s="25"/>
      <c r="AFU154" s="25"/>
      <c r="AFV154" s="25"/>
      <c r="AFW154" s="25"/>
      <c r="AFX154" s="25"/>
      <c r="AFY154" s="25"/>
      <c r="AFZ154" s="25"/>
      <c r="AGA154" s="25"/>
      <c r="AGB154" s="25"/>
      <c r="AGC154" s="25"/>
      <c r="AGD154" s="25"/>
      <c r="AGE154" s="25"/>
      <c r="AGF154" s="25"/>
      <c r="AGG154" s="25"/>
      <c r="AGH154" s="25"/>
      <c r="AGI154" s="25"/>
      <c r="AGJ154" s="25"/>
      <c r="AGK154" s="25"/>
      <c r="AGL154" s="25"/>
      <c r="AGM154" s="25"/>
      <c r="AGN154" s="25"/>
      <c r="AGO154" s="25"/>
      <c r="AGP154" s="25"/>
      <c r="AGQ154" s="25"/>
      <c r="AGR154" s="25"/>
      <c r="AGS154" s="25"/>
      <c r="AGT154" s="25"/>
      <c r="AGU154" s="25"/>
      <c r="AGV154" s="25"/>
      <c r="AGW154" s="25"/>
      <c r="AGX154" s="25"/>
      <c r="AGY154" s="25"/>
      <c r="AGZ154" s="25"/>
      <c r="AHA154" s="25"/>
      <c r="AHB154" s="25"/>
      <c r="AHC154" s="25"/>
      <c r="AHD154" s="25"/>
      <c r="AHE154" s="25"/>
      <c r="AHF154" s="25"/>
      <c r="AHG154" s="25"/>
      <c r="AHH154" s="25"/>
      <c r="AHI154" s="25"/>
      <c r="AHJ154" s="25"/>
      <c r="AHK154" s="25"/>
      <c r="AHL154" s="25"/>
      <c r="AHM154" s="25"/>
      <c r="AHN154" s="25"/>
      <c r="AHO154" s="25"/>
      <c r="AHP154" s="25"/>
      <c r="AHQ154" s="25"/>
      <c r="AHR154" s="25"/>
      <c r="AHS154" s="25"/>
      <c r="AHT154" s="25"/>
      <c r="AHU154" s="25"/>
      <c r="AHV154" s="25"/>
      <c r="AHW154" s="25"/>
      <c r="AHX154" s="25"/>
      <c r="AHY154" s="25"/>
      <c r="AHZ154" s="25"/>
      <c r="AIA154" s="25"/>
      <c r="AIB154" s="25"/>
      <c r="AIC154" s="25"/>
      <c r="AID154" s="25"/>
      <c r="AIE154" s="25"/>
      <c r="AIF154" s="25"/>
      <c r="AIG154" s="25"/>
      <c r="AIH154" s="25"/>
      <c r="AII154" s="25"/>
      <c r="AIJ154" s="25"/>
      <c r="AIK154" s="25"/>
      <c r="AIL154" s="25"/>
      <c r="AIM154" s="25"/>
      <c r="AIN154" s="25"/>
      <c r="AIO154" s="25"/>
      <c r="AIP154" s="25"/>
      <c r="AIQ154" s="25"/>
      <c r="AIR154" s="25"/>
      <c r="AIS154" s="25"/>
      <c r="AIT154" s="25"/>
      <c r="AIU154" s="25"/>
      <c r="AIV154" s="25"/>
      <c r="AIW154" s="25"/>
      <c r="AIX154" s="25"/>
      <c r="AIY154" s="25"/>
      <c r="AIZ154" s="25"/>
      <c r="AJA154" s="25"/>
      <c r="AJB154" s="25"/>
      <c r="AJC154" s="25"/>
      <c r="AJD154" s="25"/>
      <c r="AJE154" s="25"/>
      <c r="AJF154" s="25"/>
      <c r="AJG154" s="25"/>
      <c r="AJH154" s="25"/>
      <c r="AJI154" s="25"/>
      <c r="AJJ154" s="25"/>
      <c r="AJK154" s="25"/>
      <c r="AJL154" s="25"/>
      <c r="AJM154" s="25"/>
      <c r="AJN154" s="25"/>
      <c r="AJO154" s="25"/>
      <c r="AJP154" s="25"/>
      <c r="AJQ154" s="25"/>
      <c r="AJR154" s="25"/>
      <c r="AJS154" s="25"/>
      <c r="AJT154" s="25"/>
      <c r="AJU154" s="25"/>
      <c r="AJV154" s="25"/>
      <c r="AJW154" s="25"/>
      <c r="AJX154" s="25"/>
      <c r="AJY154" s="25"/>
      <c r="AJZ154" s="25"/>
      <c r="AKA154" s="25"/>
      <c r="AKB154" s="25"/>
      <c r="AKC154" s="25"/>
      <c r="AKD154" s="25"/>
      <c r="AKE154" s="25"/>
      <c r="AKF154" s="25"/>
      <c r="AKG154" s="25"/>
      <c r="AKH154" s="25"/>
      <c r="AKI154" s="25"/>
      <c r="AKJ154" s="25"/>
      <c r="AKK154" s="25"/>
      <c r="AKL154" s="25"/>
      <c r="AKM154" s="25"/>
      <c r="AKN154" s="25"/>
      <c r="AKO154" s="25"/>
      <c r="AKP154" s="25"/>
      <c r="AKQ154" s="25"/>
      <c r="AKR154" s="25"/>
      <c r="AKS154" s="25"/>
      <c r="AKT154" s="25"/>
      <c r="AKU154" s="25"/>
      <c r="AKV154" s="25"/>
      <c r="AKW154" s="25"/>
      <c r="AKX154" s="25"/>
      <c r="AKY154" s="25"/>
      <c r="AKZ154" s="25"/>
      <c r="ALA154" s="25"/>
      <c r="ALB154" s="25"/>
      <c r="ALC154" s="25"/>
      <c r="ALD154" s="25"/>
      <c r="ALE154" s="25"/>
      <c r="ALF154" s="25"/>
      <c r="ALG154" s="25"/>
      <c r="ALH154" s="25"/>
      <c r="ALI154" s="25"/>
      <c r="ALJ154" s="25"/>
      <c r="ALK154" s="25"/>
      <c r="ALL154" s="25"/>
      <c r="ALM154" s="25"/>
      <c r="ALN154" s="25"/>
      <c r="ALO154" s="25"/>
      <c r="ALP154" s="25"/>
      <c r="ALQ154" s="25"/>
      <c r="ALR154" s="25"/>
      <c r="ALS154" s="25"/>
      <c r="ALT154" s="25"/>
      <c r="ALU154" s="25"/>
      <c r="ALV154" s="25"/>
      <c r="ALW154" s="25"/>
      <c r="ALX154" s="25"/>
      <c r="ALY154" s="25"/>
      <c r="ALZ154" s="25"/>
      <c r="AMA154" s="25"/>
      <c r="AMB154" s="25"/>
      <c r="AMC154" s="25"/>
      <c r="AMD154" s="25"/>
      <c r="AME154" s="25"/>
      <c r="AMF154" s="25"/>
      <c r="AMG154" s="25"/>
      <c r="AMH154" s="25"/>
      <c r="AMI154" s="25"/>
      <c r="AMJ154" s="25"/>
      <c r="AMK154" s="25"/>
      <c r="AML154" s="25"/>
      <c r="AMM154" s="25"/>
      <c r="AMN154" s="25"/>
      <c r="AMO154" s="25"/>
      <c r="AMP154" s="25"/>
      <c r="AMQ154" s="25"/>
      <c r="AMR154" s="25"/>
      <c r="AMS154" s="25"/>
      <c r="AMT154" s="25"/>
      <c r="AMU154" s="25"/>
      <c r="AMV154" s="25"/>
      <c r="AMW154" s="25"/>
      <c r="AMX154" s="25"/>
      <c r="AMY154" s="25"/>
      <c r="AMZ154" s="25"/>
      <c r="ANA154" s="25"/>
      <c r="ANB154" s="25"/>
      <c r="ANC154" s="25"/>
      <c r="AND154" s="25"/>
      <c r="ANE154" s="25"/>
      <c r="ANF154" s="25"/>
      <c r="ANG154" s="25"/>
      <c r="ANH154" s="25"/>
      <c r="ANI154" s="25"/>
      <c r="ANJ154" s="25"/>
      <c r="ANK154" s="25"/>
      <c r="ANL154" s="25"/>
      <c r="ANM154" s="25"/>
      <c r="ANN154" s="25"/>
      <c r="ANO154" s="25"/>
      <c r="ANP154" s="25"/>
      <c r="ANQ154" s="25"/>
      <c r="ANR154" s="25"/>
      <c r="ANS154" s="25"/>
      <c r="ANT154" s="25"/>
      <c r="ANU154" s="25"/>
      <c r="ANV154" s="25"/>
      <c r="ANW154" s="25"/>
      <c r="ANX154" s="25"/>
      <c r="ANY154" s="25"/>
      <c r="ANZ154" s="25"/>
      <c r="AOA154" s="25"/>
      <c r="AOB154" s="25"/>
      <c r="AOC154" s="25"/>
      <c r="AOD154" s="25"/>
      <c r="AOE154" s="25"/>
      <c r="AOF154" s="25"/>
      <c r="AOG154" s="25"/>
      <c r="AOH154" s="25"/>
      <c r="AOI154" s="25"/>
      <c r="AOJ154" s="25"/>
      <c r="AOK154" s="25"/>
      <c r="AOL154" s="25"/>
      <c r="AOM154" s="25"/>
      <c r="AON154" s="25"/>
      <c r="AOO154" s="25"/>
      <c r="AOP154" s="25"/>
      <c r="AOQ154" s="25"/>
      <c r="AOR154" s="25"/>
      <c r="AOS154" s="25"/>
      <c r="AOT154" s="25"/>
      <c r="AOU154" s="25"/>
      <c r="AOV154" s="25"/>
      <c r="AOW154" s="25"/>
      <c r="AOX154" s="25"/>
      <c r="AOY154" s="25"/>
      <c r="AOZ154" s="25"/>
      <c r="APA154" s="25"/>
      <c r="APB154" s="25"/>
      <c r="APC154" s="25"/>
      <c r="APD154" s="25"/>
      <c r="APE154" s="25"/>
      <c r="APF154" s="25"/>
      <c r="APG154" s="25"/>
      <c r="APH154" s="25"/>
      <c r="API154" s="25"/>
      <c r="APJ154" s="25"/>
      <c r="APK154" s="25"/>
      <c r="APL154" s="25"/>
      <c r="APM154" s="25"/>
      <c r="APN154" s="25"/>
      <c r="APO154" s="25"/>
      <c r="APP154" s="25"/>
      <c r="APQ154" s="25"/>
      <c r="APR154" s="25"/>
      <c r="APS154" s="25"/>
      <c r="APT154" s="25"/>
      <c r="APU154" s="25"/>
      <c r="APV154" s="25"/>
      <c r="APW154" s="25"/>
      <c r="APX154" s="25"/>
      <c r="APY154" s="25"/>
      <c r="APZ154" s="25"/>
      <c r="AQA154" s="25"/>
      <c r="AQB154" s="25"/>
      <c r="AQC154" s="25"/>
      <c r="AQD154" s="25"/>
      <c r="AQE154" s="25"/>
      <c r="AQF154" s="25"/>
      <c r="AQG154" s="25"/>
      <c r="AQH154" s="25"/>
      <c r="AQI154" s="25"/>
      <c r="AQJ154" s="25"/>
      <c r="AQK154" s="25"/>
      <c r="AQL154" s="25"/>
      <c r="AQM154" s="25"/>
      <c r="AQN154" s="25"/>
      <c r="AQO154" s="25"/>
      <c r="AQP154" s="25"/>
      <c r="AQQ154" s="25"/>
      <c r="AQR154" s="25"/>
      <c r="AQS154" s="25"/>
      <c r="AQT154" s="25"/>
      <c r="AQU154" s="25"/>
      <c r="AQV154" s="25"/>
      <c r="AQW154" s="25"/>
      <c r="AQX154" s="25"/>
      <c r="AQY154" s="25"/>
      <c r="AQZ154" s="25"/>
      <c r="ARA154" s="25"/>
      <c r="ARB154" s="25"/>
      <c r="ARC154" s="25"/>
      <c r="ARD154" s="25"/>
      <c r="ARE154" s="25"/>
      <c r="ARF154" s="25"/>
      <c r="ARG154" s="25"/>
      <c r="ARH154" s="25"/>
      <c r="ARI154" s="25"/>
      <c r="ARJ154" s="25"/>
      <c r="ARK154" s="25"/>
      <c r="ARL154" s="25"/>
      <c r="ARM154" s="25"/>
      <c r="ARN154" s="25"/>
      <c r="ARO154" s="25"/>
      <c r="ARP154" s="25"/>
      <c r="ARQ154" s="25"/>
      <c r="ARR154" s="25"/>
      <c r="ARS154" s="25"/>
      <c r="ART154" s="25"/>
      <c r="ARU154" s="25"/>
      <c r="ARV154" s="25"/>
      <c r="ARW154" s="25"/>
      <c r="ARX154" s="25"/>
      <c r="ARY154" s="25"/>
      <c r="ARZ154" s="25"/>
      <c r="ASA154" s="25"/>
      <c r="ASB154" s="25"/>
      <c r="ASC154" s="25"/>
      <c r="ASD154" s="25"/>
      <c r="ASE154" s="25"/>
      <c r="ASF154" s="25"/>
      <c r="ASG154" s="25"/>
      <c r="ASH154" s="25"/>
      <c r="ASI154" s="25"/>
      <c r="ASJ154" s="25"/>
      <c r="ASK154" s="25"/>
      <c r="ASL154" s="25"/>
      <c r="ASM154" s="25"/>
      <c r="ASN154" s="25"/>
      <c r="ASO154" s="25"/>
      <c r="ASP154" s="25"/>
      <c r="ASQ154" s="25"/>
      <c r="ASR154" s="25"/>
      <c r="ASS154" s="25"/>
      <c r="AST154" s="25"/>
      <c r="ASU154" s="25"/>
      <c r="ASV154" s="25"/>
      <c r="ASW154" s="25"/>
      <c r="ASX154" s="25"/>
      <c r="ASY154" s="25"/>
      <c r="ASZ154" s="25"/>
      <c r="ATA154" s="25"/>
      <c r="ATB154" s="25"/>
      <c r="ATC154" s="25"/>
      <c r="ATD154" s="25"/>
      <c r="ATE154" s="25"/>
      <c r="ATF154" s="25"/>
      <c r="ATG154" s="25"/>
      <c r="ATH154" s="25"/>
      <c r="ATI154" s="25"/>
      <c r="ATJ154" s="25"/>
      <c r="ATK154" s="25"/>
      <c r="ATL154" s="25"/>
      <c r="ATM154" s="25"/>
      <c r="ATN154" s="25"/>
      <c r="ATO154" s="25"/>
      <c r="ATP154" s="25"/>
      <c r="ATQ154" s="25"/>
      <c r="ATR154" s="25"/>
      <c r="ATS154" s="25"/>
      <c r="ATT154" s="25"/>
      <c r="ATU154" s="25"/>
      <c r="ATV154" s="25"/>
      <c r="ATW154" s="25"/>
      <c r="ATX154" s="25"/>
      <c r="ATY154" s="25"/>
      <c r="ATZ154" s="25"/>
      <c r="AUA154" s="25"/>
      <c r="AUB154" s="25"/>
      <c r="AUC154" s="25"/>
      <c r="AUD154" s="25"/>
      <c r="AUE154" s="25"/>
      <c r="AUF154" s="25"/>
      <c r="AUG154" s="25"/>
      <c r="AUH154" s="25"/>
      <c r="AUI154" s="25"/>
      <c r="AUJ154" s="25"/>
      <c r="AUK154" s="25"/>
      <c r="AUL154" s="25"/>
      <c r="AUM154" s="25"/>
      <c r="AUN154" s="25"/>
      <c r="AUO154" s="25"/>
      <c r="AUP154" s="25"/>
      <c r="AUQ154" s="25"/>
      <c r="AUR154" s="25"/>
      <c r="AUS154" s="25"/>
      <c r="AUT154" s="25"/>
      <c r="AUU154" s="25"/>
      <c r="AUV154" s="25"/>
      <c r="AUW154" s="25"/>
      <c r="AUX154" s="25"/>
      <c r="AUY154" s="25"/>
      <c r="AUZ154" s="25"/>
      <c r="AVA154" s="25"/>
      <c r="AVB154" s="25"/>
      <c r="AVC154" s="25"/>
      <c r="AVD154" s="25"/>
      <c r="AVE154" s="25"/>
      <c r="AVF154" s="25"/>
      <c r="AVG154" s="25"/>
      <c r="AVH154" s="25"/>
      <c r="AVI154" s="25"/>
      <c r="AVJ154" s="25"/>
      <c r="AVK154" s="25"/>
      <c r="AVL154" s="25"/>
      <c r="AVM154" s="25"/>
      <c r="AVN154" s="25"/>
      <c r="AVO154" s="25"/>
      <c r="AVP154" s="25"/>
      <c r="AVQ154" s="25"/>
      <c r="AVR154" s="25"/>
      <c r="AVS154" s="25"/>
      <c r="AVT154" s="25"/>
      <c r="AVU154" s="25"/>
      <c r="AVV154" s="25"/>
      <c r="AVW154" s="25"/>
      <c r="AVX154" s="25"/>
      <c r="AVY154" s="25"/>
      <c r="AVZ154" s="25"/>
      <c r="AWA154" s="25"/>
      <c r="AWB154" s="25"/>
      <c r="AWC154" s="25"/>
      <c r="AWD154" s="25"/>
      <c r="AWE154" s="25"/>
      <c r="AWF154" s="25"/>
      <c r="AWG154" s="25"/>
      <c r="AWH154" s="25"/>
      <c r="AWI154" s="25"/>
      <c r="AWJ154" s="25"/>
      <c r="AWK154" s="25"/>
      <c r="AWL154" s="25"/>
      <c r="AWM154" s="25"/>
      <c r="AWN154" s="25"/>
      <c r="AWO154" s="25"/>
      <c r="AWP154" s="25"/>
      <c r="AWQ154" s="25"/>
      <c r="AWR154" s="25"/>
      <c r="AWS154" s="25"/>
      <c r="AWT154" s="25"/>
      <c r="AWU154" s="25"/>
      <c r="AWV154" s="25"/>
      <c r="AWW154" s="25"/>
      <c r="AWX154" s="25"/>
      <c r="AWY154" s="25"/>
      <c r="AWZ154" s="25"/>
      <c r="AXA154" s="25"/>
      <c r="AXB154" s="25"/>
      <c r="AXC154" s="25"/>
      <c r="AXD154" s="25"/>
      <c r="AXE154" s="25"/>
      <c r="AXF154" s="25"/>
      <c r="AXG154" s="25"/>
      <c r="AXH154" s="25"/>
      <c r="AXI154" s="25"/>
      <c r="AXJ154" s="25"/>
      <c r="AXK154" s="25"/>
      <c r="AXL154" s="25"/>
      <c r="AXM154" s="25"/>
      <c r="AXN154" s="25"/>
      <c r="AXO154" s="25"/>
      <c r="AXP154" s="25"/>
      <c r="AXQ154" s="25"/>
      <c r="AXR154" s="25"/>
      <c r="AXS154" s="25"/>
      <c r="AXT154" s="25"/>
      <c r="AXU154" s="25"/>
      <c r="AXV154" s="25"/>
      <c r="AXW154" s="25"/>
      <c r="AXX154" s="25"/>
      <c r="AXY154" s="25"/>
      <c r="AXZ154" s="25"/>
      <c r="AYA154" s="25"/>
      <c r="AYB154" s="25"/>
      <c r="AYC154" s="25"/>
      <c r="AYD154" s="25"/>
      <c r="AYE154" s="25"/>
      <c r="AYF154" s="25"/>
      <c r="AYG154" s="25"/>
      <c r="AYH154" s="25"/>
      <c r="AYI154" s="25"/>
      <c r="AYJ154" s="25"/>
      <c r="AYK154" s="25"/>
      <c r="AYL154" s="25"/>
      <c r="AYM154" s="25"/>
      <c r="AYN154" s="25"/>
      <c r="AYO154" s="25"/>
      <c r="AYP154" s="25"/>
      <c r="AYQ154" s="25"/>
      <c r="AYR154" s="25"/>
      <c r="AYS154" s="25"/>
      <c r="AYT154" s="25"/>
      <c r="AYU154" s="25"/>
      <c r="AYV154" s="25"/>
      <c r="AYW154" s="25"/>
      <c r="AYX154" s="25"/>
      <c r="AYY154" s="25"/>
      <c r="AYZ154" s="25"/>
      <c r="AZA154" s="25"/>
      <c r="AZB154" s="25"/>
      <c r="AZC154" s="25"/>
      <c r="AZD154" s="25"/>
      <c r="AZE154" s="25"/>
      <c r="AZF154" s="25"/>
      <c r="AZG154" s="25"/>
      <c r="AZH154" s="25"/>
      <c r="AZI154" s="25"/>
      <c r="AZJ154" s="25"/>
      <c r="AZK154" s="25"/>
      <c r="AZL154" s="25"/>
      <c r="AZM154" s="25"/>
      <c r="AZN154" s="25"/>
      <c r="AZO154" s="25"/>
      <c r="AZP154" s="25"/>
      <c r="AZQ154" s="25"/>
      <c r="AZR154" s="25"/>
      <c r="AZS154" s="25"/>
      <c r="AZT154" s="25"/>
      <c r="AZU154" s="25"/>
      <c r="AZV154" s="25"/>
      <c r="AZW154" s="25"/>
      <c r="AZX154" s="25"/>
      <c r="AZY154" s="25"/>
      <c r="AZZ154" s="25"/>
      <c r="BAA154" s="25"/>
      <c r="BAB154" s="25"/>
      <c r="BAC154" s="25"/>
      <c r="BAD154" s="25"/>
      <c r="BAE154" s="25"/>
      <c r="BAF154" s="25"/>
      <c r="BAG154" s="25"/>
      <c r="BAH154" s="25"/>
      <c r="BAI154" s="25"/>
      <c r="BAJ154" s="25"/>
      <c r="BAK154" s="25"/>
      <c r="BAL154" s="25"/>
      <c r="BAM154" s="25"/>
      <c r="BAN154" s="25"/>
      <c r="BAO154" s="25"/>
      <c r="BAP154" s="25"/>
      <c r="BAQ154" s="25"/>
      <c r="BAR154" s="25"/>
      <c r="BAS154" s="25"/>
      <c r="BAT154" s="25"/>
      <c r="BAU154" s="25"/>
      <c r="BAV154" s="25"/>
      <c r="BAW154" s="25"/>
      <c r="BAX154" s="25"/>
      <c r="BAY154" s="25"/>
      <c r="BAZ154" s="25"/>
      <c r="BBA154" s="25"/>
      <c r="BBB154" s="25"/>
      <c r="BBC154" s="25"/>
      <c r="BBD154" s="25"/>
      <c r="BBE154" s="25"/>
      <c r="BBF154" s="25"/>
      <c r="BBG154" s="25"/>
      <c r="BBH154" s="25"/>
      <c r="BBI154" s="25"/>
      <c r="BBJ154" s="25"/>
      <c r="BBK154" s="25"/>
      <c r="BBL154" s="25"/>
      <c r="BBM154" s="25"/>
      <c r="BBN154" s="25"/>
      <c r="BBO154" s="25"/>
      <c r="BBP154" s="25"/>
      <c r="BBQ154" s="25"/>
      <c r="BBR154" s="25"/>
      <c r="BBS154" s="25"/>
      <c r="BBT154" s="25"/>
      <c r="BBU154" s="25"/>
      <c r="BBV154" s="25"/>
      <c r="BBW154" s="25"/>
      <c r="BBX154" s="25"/>
      <c r="BBY154" s="25"/>
      <c r="BBZ154" s="25"/>
      <c r="BCA154" s="25"/>
      <c r="BCB154" s="25"/>
      <c r="BCC154" s="25"/>
      <c r="BCD154" s="25"/>
      <c r="BCE154" s="25"/>
      <c r="BCF154" s="25"/>
      <c r="BCG154" s="25"/>
      <c r="BCH154" s="25"/>
      <c r="BCI154" s="25"/>
      <c r="BCJ154" s="25"/>
      <c r="BCK154" s="25"/>
      <c r="BCL154" s="25"/>
      <c r="BCM154" s="25"/>
      <c r="BCN154" s="25"/>
      <c r="BCO154" s="25"/>
      <c r="BCP154" s="25"/>
      <c r="BCQ154" s="25"/>
      <c r="BCR154" s="25"/>
      <c r="BCS154" s="25"/>
      <c r="BCT154" s="25"/>
      <c r="BCU154" s="25"/>
      <c r="BCV154" s="25"/>
      <c r="BCW154" s="25"/>
      <c r="BCX154" s="25"/>
      <c r="BCY154" s="25"/>
      <c r="BCZ154" s="25"/>
      <c r="BDA154" s="25"/>
      <c r="BDB154" s="25"/>
      <c r="BDC154" s="25"/>
      <c r="BDD154" s="25"/>
      <c r="BDE154" s="25"/>
      <c r="BDF154" s="25"/>
      <c r="BDG154" s="25"/>
      <c r="BDH154" s="25"/>
      <c r="BDI154" s="25"/>
      <c r="BDJ154" s="25"/>
      <c r="BDK154" s="25"/>
      <c r="BDL154" s="25"/>
      <c r="BDM154" s="25"/>
      <c r="BDN154" s="25"/>
      <c r="BDO154" s="25"/>
      <c r="BDP154" s="25"/>
      <c r="BDQ154" s="25"/>
      <c r="BDR154" s="25"/>
      <c r="BDS154" s="25"/>
      <c r="BDT154" s="25"/>
      <c r="BDU154" s="25"/>
      <c r="BDV154" s="25"/>
      <c r="BDW154" s="25"/>
      <c r="BDX154" s="25"/>
      <c r="BDY154" s="25"/>
      <c r="BDZ154" s="25"/>
      <c r="BEA154" s="25"/>
      <c r="BEB154" s="25"/>
      <c r="BEC154" s="25"/>
      <c r="BED154" s="25"/>
      <c r="BEE154" s="25"/>
      <c r="BEF154" s="25"/>
      <c r="BEG154" s="25"/>
      <c r="BEH154" s="25"/>
      <c r="BEI154" s="25"/>
      <c r="BEJ154" s="25"/>
      <c r="BEK154" s="25"/>
      <c r="BEL154" s="25"/>
      <c r="BEM154" s="25"/>
      <c r="BEN154" s="25"/>
      <c r="BEO154" s="25"/>
      <c r="BEP154" s="25"/>
      <c r="BEQ154" s="25"/>
      <c r="BER154" s="25"/>
      <c r="BES154" s="25"/>
      <c r="BET154" s="25"/>
      <c r="BEU154" s="25"/>
      <c r="BEV154" s="25"/>
      <c r="BEW154" s="25"/>
      <c r="BEX154" s="25"/>
      <c r="BEY154" s="25"/>
      <c r="BEZ154" s="25"/>
      <c r="BFA154" s="25"/>
      <c r="BFB154" s="25"/>
      <c r="BFC154" s="25"/>
      <c r="BFD154" s="25"/>
      <c r="BFE154" s="25"/>
      <c r="BFF154" s="25"/>
      <c r="BFG154" s="25"/>
      <c r="BFH154" s="25"/>
      <c r="BFI154" s="25"/>
      <c r="BFJ154" s="25"/>
      <c r="BFK154" s="25"/>
      <c r="BFL154" s="25"/>
      <c r="BFM154" s="25"/>
      <c r="BFN154" s="25"/>
      <c r="BFO154" s="25"/>
      <c r="BFP154" s="25"/>
      <c r="BFQ154" s="25"/>
      <c r="BFR154" s="25"/>
      <c r="BFS154" s="25"/>
      <c r="BFT154" s="25"/>
      <c r="BFU154" s="25"/>
      <c r="BFV154" s="25"/>
      <c r="BFW154" s="25"/>
      <c r="BFX154" s="25"/>
      <c r="BFY154" s="25"/>
      <c r="BFZ154" s="25"/>
      <c r="BGA154" s="25"/>
      <c r="BGB154" s="25"/>
      <c r="BGC154" s="25"/>
      <c r="BGD154" s="25"/>
      <c r="BGE154" s="25"/>
      <c r="BGF154" s="25"/>
      <c r="BGG154" s="25"/>
      <c r="BGH154" s="25"/>
      <c r="BGI154" s="25"/>
      <c r="BGJ154" s="25"/>
      <c r="BGK154" s="25"/>
      <c r="BGL154" s="25"/>
      <c r="BGM154" s="25"/>
      <c r="BGN154" s="25"/>
      <c r="BGO154" s="25"/>
      <c r="BGP154" s="25"/>
      <c r="BGQ154" s="25"/>
      <c r="BGR154" s="25"/>
      <c r="BGS154" s="25"/>
      <c r="BGT154" s="25"/>
      <c r="BGU154" s="25"/>
      <c r="BGV154" s="25"/>
      <c r="BGW154" s="25"/>
      <c r="BGX154" s="25"/>
      <c r="BGY154" s="25"/>
      <c r="BGZ154" s="25"/>
      <c r="BHA154" s="25"/>
      <c r="BHB154" s="25"/>
      <c r="BHC154" s="25"/>
      <c r="BHD154" s="25"/>
      <c r="BHE154" s="25"/>
      <c r="BHF154" s="25"/>
      <c r="BHG154" s="25"/>
      <c r="BHH154" s="25"/>
      <c r="BHI154" s="25"/>
      <c r="BHJ154" s="25"/>
      <c r="BHK154" s="25"/>
      <c r="BHL154" s="25"/>
      <c r="BHM154" s="25"/>
      <c r="BHN154" s="25"/>
      <c r="BHO154" s="25"/>
      <c r="BHP154" s="25"/>
      <c r="BHQ154" s="25"/>
      <c r="BHR154" s="25"/>
      <c r="BHS154" s="25"/>
      <c r="BHT154" s="25"/>
      <c r="BHU154" s="25"/>
      <c r="BHV154" s="25"/>
      <c r="BHW154" s="25"/>
      <c r="BHX154" s="25"/>
      <c r="BHY154" s="25"/>
      <c r="BHZ154" s="25"/>
      <c r="BIA154" s="25"/>
      <c r="BIB154" s="25"/>
      <c r="BIC154" s="25"/>
      <c r="BID154" s="25"/>
      <c r="BIE154" s="25"/>
      <c r="BIF154" s="25"/>
      <c r="BIG154" s="25"/>
      <c r="BIH154" s="25"/>
      <c r="BII154" s="25"/>
      <c r="BIJ154" s="25"/>
      <c r="BIK154" s="25"/>
      <c r="BIL154" s="25"/>
      <c r="BIM154" s="25"/>
      <c r="BIN154" s="25"/>
      <c r="BIO154" s="25"/>
      <c r="BIP154" s="25"/>
      <c r="BIQ154" s="25"/>
      <c r="BIR154" s="25"/>
      <c r="BIS154" s="25"/>
      <c r="BIT154" s="25"/>
      <c r="BIU154" s="25"/>
      <c r="BIV154" s="25"/>
      <c r="BIW154" s="25"/>
      <c r="BIX154" s="25"/>
      <c r="BIY154" s="25"/>
      <c r="BIZ154" s="25"/>
      <c r="BJA154" s="25"/>
      <c r="BJB154" s="25"/>
      <c r="BJC154" s="25"/>
      <c r="BJD154" s="25"/>
      <c r="BJE154" s="25"/>
      <c r="BJF154" s="25"/>
      <c r="BJG154" s="25"/>
      <c r="BJH154" s="25"/>
      <c r="BJI154" s="25"/>
      <c r="BJJ154" s="25"/>
      <c r="BJK154" s="25"/>
      <c r="BJL154" s="25"/>
      <c r="BJM154" s="25"/>
      <c r="BJN154" s="25"/>
      <c r="BJO154" s="25"/>
      <c r="BJP154" s="25"/>
      <c r="BJQ154" s="25"/>
      <c r="BJR154" s="25"/>
      <c r="BJS154" s="25"/>
      <c r="BJT154" s="25"/>
      <c r="BJU154" s="25"/>
      <c r="BJV154" s="25"/>
      <c r="BJW154" s="25"/>
      <c r="BJX154" s="25"/>
      <c r="BJY154" s="25"/>
      <c r="BJZ154" s="25"/>
      <c r="BKA154" s="25"/>
      <c r="BKB154" s="25"/>
      <c r="BKC154" s="25"/>
      <c r="BKD154" s="25"/>
      <c r="BKE154" s="25"/>
      <c r="BKF154" s="25"/>
      <c r="BKG154" s="25"/>
      <c r="BKH154" s="25"/>
      <c r="BKI154" s="25"/>
      <c r="BKJ154" s="25"/>
      <c r="BKK154" s="25"/>
      <c r="BKL154" s="25"/>
      <c r="BKM154" s="25"/>
      <c r="BKN154" s="25"/>
      <c r="BKO154" s="25"/>
      <c r="BKP154" s="25"/>
      <c r="BKQ154" s="25"/>
      <c r="BKR154" s="25"/>
      <c r="BKS154" s="25"/>
      <c r="BKT154" s="25"/>
      <c r="BKU154" s="25"/>
      <c r="BKV154" s="25"/>
      <c r="BKW154" s="25"/>
      <c r="BKX154" s="25"/>
      <c r="BKY154" s="25"/>
      <c r="BKZ154" s="25"/>
      <c r="BLA154" s="25"/>
      <c r="BLB154" s="25"/>
      <c r="BLC154" s="25"/>
      <c r="BLD154" s="25"/>
      <c r="BLE154" s="25"/>
      <c r="BLF154" s="25"/>
      <c r="BLG154" s="25"/>
      <c r="BLH154" s="25"/>
      <c r="BLI154" s="25"/>
      <c r="BLJ154" s="25"/>
      <c r="BLK154" s="25"/>
      <c r="BLL154" s="25"/>
      <c r="BLM154" s="25"/>
      <c r="BLN154" s="25"/>
      <c r="BLO154" s="25"/>
      <c r="BLP154" s="25"/>
      <c r="BLQ154" s="25"/>
      <c r="BLR154" s="25"/>
      <c r="BLS154" s="25"/>
      <c r="BLT154" s="25"/>
      <c r="BLU154" s="25"/>
      <c r="BLV154" s="25"/>
      <c r="BLW154" s="25"/>
      <c r="BLX154" s="25"/>
      <c r="BLY154" s="25"/>
      <c r="BLZ154" s="25"/>
      <c r="BMA154" s="25"/>
      <c r="BMB154" s="25"/>
      <c r="BMC154" s="25"/>
      <c r="BMD154" s="25"/>
      <c r="BME154" s="25"/>
      <c r="BMF154" s="25"/>
      <c r="BMG154" s="25"/>
      <c r="BMH154" s="25"/>
      <c r="BMI154" s="25"/>
      <c r="BMJ154" s="25"/>
      <c r="BMK154" s="25"/>
      <c r="BML154" s="25"/>
      <c r="BMM154" s="25"/>
      <c r="BMN154" s="25"/>
      <c r="BMO154" s="25"/>
      <c r="BMP154" s="25"/>
      <c r="BMQ154" s="25"/>
      <c r="BMR154" s="25"/>
      <c r="BMS154" s="25"/>
      <c r="BMT154" s="25"/>
      <c r="BMU154" s="25"/>
      <c r="BMV154" s="25"/>
      <c r="BMW154" s="25"/>
      <c r="BMX154" s="25"/>
      <c r="BMY154" s="25"/>
      <c r="BMZ154" s="25"/>
      <c r="BNA154" s="25"/>
      <c r="BNB154" s="25"/>
      <c r="BNC154" s="25"/>
      <c r="BND154" s="25"/>
      <c r="BNE154" s="25"/>
      <c r="BNF154" s="25"/>
      <c r="BNG154" s="25"/>
      <c r="BNH154" s="25"/>
      <c r="BNI154" s="25"/>
      <c r="BNJ154" s="25"/>
      <c r="BNK154" s="25"/>
      <c r="BNL154" s="25"/>
      <c r="BNM154" s="25"/>
      <c r="BNN154" s="25"/>
      <c r="BNO154" s="25"/>
      <c r="BNP154" s="25"/>
      <c r="BNQ154" s="25"/>
      <c r="BNR154" s="25"/>
      <c r="BNS154" s="25"/>
      <c r="BNT154" s="25"/>
      <c r="BNU154" s="25"/>
      <c r="BNV154" s="25"/>
      <c r="BNW154" s="25"/>
      <c r="BNX154" s="25"/>
      <c r="BNY154" s="25"/>
      <c r="BNZ154" s="25"/>
      <c r="BOA154" s="25"/>
      <c r="BOB154" s="25"/>
      <c r="BOC154" s="25"/>
      <c r="BOD154" s="25"/>
      <c r="BOE154" s="25"/>
      <c r="BOF154" s="25"/>
      <c r="BOG154" s="25"/>
      <c r="BOH154" s="25"/>
      <c r="BOI154" s="25"/>
      <c r="BOJ154" s="25"/>
      <c r="BOK154" s="25"/>
      <c r="BOL154" s="25"/>
      <c r="BOM154" s="25"/>
      <c r="BON154" s="25"/>
      <c r="BOO154" s="25"/>
      <c r="BOP154" s="25"/>
      <c r="BOQ154" s="25"/>
      <c r="BOR154" s="25"/>
      <c r="BOS154" s="25"/>
      <c r="BOT154" s="25"/>
      <c r="BOU154" s="25"/>
      <c r="BOV154" s="25"/>
      <c r="BOW154" s="25"/>
      <c r="BOX154" s="25"/>
      <c r="BOY154" s="25"/>
      <c r="BOZ154" s="25"/>
      <c r="BPA154" s="25"/>
      <c r="BPB154" s="25"/>
      <c r="BPC154" s="25"/>
      <c r="BPD154" s="25"/>
      <c r="BPE154" s="25"/>
      <c r="BPF154" s="25"/>
      <c r="BPG154" s="25"/>
      <c r="BPH154" s="25"/>
      <c r="BPI154" s="25"/>
      <c r="BPJ154" s="25"/>
      <c r="BPK154" s="25"/>
      <c r="BPL154" s="25"/>
      <c r="BPM154" s="25"/>
      <c r="BPN154" s="25"/>
      <c r="BPO154" s="25"/>
      <c r="BPP154" s="25"/>
      <c r="BPQ154" s="25"/>
      <c r="BPR154" s="25"/>
      <c r="BPS154" s="25"/>
      <c r="BPT154" s="25"/>
      <c r="BPU154" s="25"/>
      <c r="BPV154" s="25"/>
      <c r="BPW154" s="25"/>
      <c r="BPX154" s="25"/>
      <c r="BPY154" s="25"/>
      <c r="BPZ154" s="25"/>
      <c r="BQA154" s="25"/>
      <c r="BQB154" s="25"/>
      <c r="BQC154" s="25"/>
      <c r="BQD154" s="25"/>
      <c r="BQE154" s="25"/>
      <c r="BQF154" s="25"/>
      <c r="BQG154" s="25"/>
      <c r="BQH154" s="25"/>
      <c r="BQI154" s="25"/>
      <c r="BQJ154" s="25"/>
      <c r="BQK154" s="25"/>
      <c r="BQL154" s="25"/>
      <c r="BQM154" s="25"/>
      <c r="BQN154" s="25"/>
      <c r="BQO154" s="25"/>
      <c r="BQP154" s="25"/>
      <c r="BQQ154" s="25"/>
      <c r="BQR154" s="25"/>
      <c r="BQS154" s="25"/>
      <c r="BQT154" s="25"/>
      <c r="BQU154" s="25"/>
      <c r="BQV154" s="25"/>
      <c r="BQW154" s="25"/>
      <c r="BQX154" s="25"/>
      <c r="BQY154" s="25"/>
      <c r="BQZ154" s="25"/>
      <c r="BRA154" s="25"/>
      <c r="BRB154" s="25"/>
      <c r="BRC154" s="25"/>
      <c r="BRD154" s="25"/>
      <c r="BRE154" s="25"/>
      <c r="BRF154" s="25"/>
      <c r="BRG154" s="25"/>
      <c r="BRH154" s="25"/>
      <c r="BRI154" s="25"/>
      <c r="BRJ154" s="25"/>
      <c r="BRK154" s="25"/>
      <c r="BRL154" s="25"/>
      <c r="BRM154" s="25"/>
      <c r="BRN154" s="25"/>
      <c r="BRO154" s="25"/>
      <c r="BRP154" s="25"/>
      <c r="BRQ154" s="25"/>
      <c r="BRR154" s="25"/>
      <c r="BRS154" s="25"/>
      <c r="BRT154" s="25"/>
      <c r="BRU154" s="25"/>
      <c r="BRV154" s="25"/>
      <c r="BRW154" s="25"/>
      <c r="BRX154" s="25"/>
      <c r="BRY154" s="25"/>
      <c r="BRZ154" s="25"/>
      <c r="BSA154" s="25"/>
      <c r="BSB154" s="25"/>
      <c r="BSC154" s="25"/>
      <c r="BSD154" s="25"/>
      <c r="BSE154" s="25"/>
      <c r="BSF154" s="25"/>
      <c r="BSG154" s="25"/>
      <c r="BSH154" s="25"/>
      <c r="BSI154" s="25"/>
      <c r="BSJ154" s="25"/>
      <c r="BSK154" s="25"/>
      <c r="BSL154" s="25"/>
      <c r="BSM154" s="25"/>
      <c r="BSN154" s="25"/>
      <c r="BSO154" s="25"/>
      <c r="BSP154" s="25"/>
      <c r="BSQ154" s="25"/>
      <c r="BSR154" s="25"/>
      <c r="BSS154" s="25"/>
      <c r="BST154" s="25"/>
      <c r="BSU154" s="25"/>
      <c r="BSV154" s="25"/>
      <c r="BSW154" s="25"/>
      <c r="BSX154" s="25"/>
      <c r="BSY154" s="25"/>
      <c r="BSZ154" s="25"/>
      <c r="BTA154" s="25"/>
      <c r="BTB154" s="25"/>
      <c r="BTC154" s="25"/>
      <c r="BTD154" s="25"/>
      <c r="BTE154" s="25"/>
      <c r="BTF154" s="25"/>
      <c r="BTG154" s="25"/>
      <c r="BTH154" s="25"/>
      <c r="BTI154" s="25"/>
      <c r="BTJ154" s="25"/>
      <c r="BTK154" s="25"/>
      <c r="BTL154" s="25"/>
      <c r="BTM154" s="25"/>
      <c r="BTN154" s="25"/>
      <c r="BTO154" s="25"/>
      <c r="BTP154" s="25"/>
      <c r="BTQ154" s="25"/>
      <c r="BTR154" s="25"/>
      <c r="BTS154" s="25"/>
      <c r="BTT154" s="25"/>
      <c r="BTU154" s="25"/>
      <c r="BTV154" s="25"/>
      <c r="BTW154" s="25"/>
      <c r="BTX154" s="25"/>
      <c r="BTY154" s="25"/>
      <c r="BTZ154" s="25"/>
      <c r="BUA154" s="25"/>
      <c r="BUB154" s="25"/>
      <c r="BUC154" s="25"/>
      <c r="BUD154" s="25"/>
      <c r="BUE154" s="25"/>
      <c r="BUF154" s="25"/>
      <c r="BUG154" s="25"/>
      <c r="BUH154" s="25"/>
      <c r="BUI154" s="25"/>
      <c r="BUJ154" s="25"/>
      <c r="BUK154" s="25"/>
      <c r="BUL154" s="25"/>
      <c r="BUM154" s="25"/>
      <c r="BUN154" s="25"/>
      <c r="BUO154" s="25"/>
      <c r="BUP154" s="25"/>
      <c r="BUQ154" s="25"/>
    </row>
    <row r="155" spans="1:1915" s="47" customFormat="1" ht="12.75">
      <c r="A155" s="22"/>
      <c r="B155" s="214"/>
      <c r="C155" s="96" t="s">
        <v>83</v>
      </c>
      <c r="D155" s="96"/>
      <c r="E155" s="231"/>
      <c r="F155" s="232"/>
      <c r="G155" s="220"/>
      <c r="H155" s="26"/>
      <c r="I155" s="26">
        <f t="shared" ref="I155:I157" si="0">IF(E155="yes",2,0)</f>
        <v>0</v>
      </c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2"/>
      <c r="U155" s="22"/>
      <c r="V155" s="22"/>
      <c r="W155" s="22"/>
      <c r="X155" s="22"/>
      <c r="Y155" s="22"/>
      <c r="Z155" s="22"/>
      <c r="AA155" s="22"/>
      <c r="AB155" s="22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25"/>
      <c r="GO155" s="25"/>
      <c r="GP155" s="25"/>
      <c r="GQ155" s="25"/>
      <c r="GR155" s="25"/>
      <c r="GS155" s="25"/>
      <c r="GT155" s="25"/>
      <c r="GU155" s="25"/>
      <c r="GV155" s="25"/>
      <c r="GW155" s="25"/>
      <c r="GX155" s="25"/>
      <c r="GY155" s="25"/>
      <c r="GZ155" s="25"/>
      <c r="HA155" s="25"/>
      <c r="HB155" s="25"/>
      <c r="HC155" s="25"/>
      <c r="HD155" s="25"/>
      <c r="HE155" s="25"/>
      <c r="HF155" s="25"/>
      <c r="HG155" s="25"/>
      <c r="HH155" s="25"/>
      <c r="HI155" s="25"/>
      <c r="HJ155" s="25"/>
      <c r="HK155" s="25"/>
      <c r="HL155" s="25"/>
      <c r="HM155" s="25"/>
      <c r="HN155" s="25"/>
      <c r="HO155" s="25"/>
      <c r="HP155" s="25"/>
      <c r="HQ155" s="25"/>
      <c r="HR155" s="25"/>
      <c r="HS155" s="25"/>
      <c r="HT155" s="25"/>
      <c r="HU155" s="25"/>
      <c r="HV155" s="25"/>
      <c r="HW155" s="25"/>
      <c r="HX155" s="25"/>
      <c r="HY155" s="25"/>
      <c r="HZ155" s="25"/>
      <c r="IA155" s="25"/>
      <c r="IB155" s="25"/>
      <c r="IC155" s="25"/>
      <c r="ID155" s="25"/>
      <c r="IE155" s="25"/>
      <c r="IF155" s="25"/>
      <c r="IG155" s="25"/>
      <c r="IH155" s="25"/>
      <c r="II155" s="25"/>
      <c r="IJ155" s="25"/>
      <c r="IK155" s="25"/>
      <c r="IL155" s="25"/>
      <c r="IM155" s="25"/>
      <c r="IN155" s="25"/>
      <c r="IO155" s="25"/>
      <c r="IP155" s="25"/>
      <c r="IQ155" s="25"/>
      <c r="IR155" s="25"/>
      <c r="IS155" s="25"/>
      <c r="IT155" s="25"/>
      <c r="IU155" s="25"/>
      <c r="IV155" s="25"/>
      <c r="IW155" s="25"/>
      <c r="IX155" s="25"/>
      <c r="IY155" s="25"/>
      <c r="IZ155" s="25"/>
      <c r="JA155" s="25"/>
      <c r="JB155" s="25"/>
      <c r="JC155" s="25"/>
      <c r="JD155" s="25"/>
      <c r="JE155" s="25"/>
      <c r="JF155" s="25"/>
      <c r="JG155" s="25"/>
      <c r="JH155" s="25"/>
      <c r="JI155" s="25"/>
      <c r="JJ155" s="25"/>
      <c r="JK155" s="25"/>
      <c r="JL155" s="25"/>
      <c r="JM155" s="25"/>
      <c r="JN155" s="25"/>
      <c r="JO155" s="25"/>
      <c r="JP155" s="25"/>
      <c r="JQ155" s="25"/>
      <c r="JR155" s="25"/>
      <c r="JS155" s="25"/>
      <c r="JT155" s="25"/>
      <c r="JU155" s="25"/>
      <c r="JV155" s="25"/>
      <c r="JW155" s="25"/>
      <c r="JX155" s="25"/>
      <c r="JY155" s="25"/>
      <c r="JZ155" s="25"/>
      <c r="KA155" s="25"/>
      <c r="KB155" s="25"/>
      <c r="KC155" s="25"/>
      <c r="KD155" s="25"/>
      <c r="KE155" s="25"/>
      <c r="KF155" s="25"/>
      <c r="KG155" s="25"/>
      <c r="KH155" s="25"/>
      <c r="KI155" s="25"/>
      <c r="KJ155" s="25"/>
      <c r="KK155" s="25"/>
      <c r="KL155" s="25"/>
      <c r="KM155" s="25"/>
      <c r="KN155" s="25"/>
      <c r="KO155" s="25"/>
      <c r="KP155" s="25"/>
      <c r="KQ155" s="25"/>
      <c r="KR155" s="25"/>
      <c r="KS155" s="25"/>
      <c r="KT155" s="25"/>
      <c r="KU155" s="25"/>
      <c r="KV155" s="25"/>
      <c r="KW155" s="25"/>
      <c r="KX155" s="25"/>
      <c r="KY155" s="25"/>
      <c r="KZ155" s="25"/>
      <c r="LA155" s="25"/>
      <c r="LB155" s="25"/>
      <c r="LC155" s="25"/>
      <c r="LD155" s="25"/>
      <c r="LE155" s="25"/>
      <c r="LF155" s="25"/>
      <c r="LG155" s="25"/>
      <c r="LH155" s="25"/>
      <c r="LI155" s="25"/>
      <c r="LJ155" s="25"/>
      <c r="LK155" s="25"/>
      <c r="LL155" s="25"/>
      <c r="LM155" s="25"/>
      <c r="LN155" s="25"/>
      <c r="LO155" s="25"/>
      <c r="LP155" s="25"/>
      <c r="LQ155" s="25"/>
      <c r="LR155" s="25"/>
      <c r="LS155" s="25"/>
      <c r="LT155" s="25"/>
      <c r="LU155" s="25"/>
      <c r="LV155" s="25"/>
      <c r="LW155" s="25"/>
      <c r="LX155" s="25"/>
      <c r="LY155" s="25"/>
      <c r="LZ155" s="25"/>
      <c r="MA155" s="25"/>
      <c r="MB155" s="25"/>
      <c r="MC155" s="25"/>
      <c r="MD155" s="25"/>
      <c r="ME155" s="25"/>
      <c r="MF155" s="25"/>
      <c r="MG155" s="25"/>
      <c r="MH155" s="25"/>
      <c r="MI155" s="25"/>
      <c r="MJ155" s="25"/>
      <c r="MK155" s="25"/>
      <c r="ML155" s="25"/>
      <c r="MM155" s="25"/>
      <c r="MN155" s="25"/>
      <c r="MO155" s="25"/>
      <c r="MP155" s="25"/>
      <c r="MQ155" s="25"/>
      <c r="MR155" s="25"/>
      <c r="MS155" s="25"/>
      <c r="MT155" s="25"/>
      <c r="MU155" s="25"/>
      <c r="MV155" s="25"/>
      <c r="MW155" s="25"/>
      <c r="MX155" s="25"/>
      <c r="MY155" s="25"/>
      <c r="MZ155" s="25"/>
      <c r="NA155" s="25"/>
      <c r="NB155" s="25"/>
      <c r="NC155" s="25"/>
      <c r="ND155" s="25"/>
      <c r="NE155" s="25"/>
      <c r="NF155" s="25"/>
      <c r="NG155" s="25"/>
      <c r="NH155" s="25"/>
      <c r="NI155" s="25"/>
      <c r="NJ155" s="25"/>
      <c r="NK155" s="25"/>
      <c r="NL155" s="25"/>
      <c r="NM155" s="25"/>
      <c r="NN155" s="25"/>
      <c r="NO155" s="25"/>
      <c r="NP155" s="25"/>
      <c r="NQ155" s="25"/>
      <c r="NR155" s="25"/>
      <c r="NS155" s="25"/>
      <c r="NT155" s="25"/>
      <c r="NU155" s="25"/>
      <c r="NV155" s="25"/>
      <c r="NW155" s="25"/>
      <c r="NX155" s="25"/>
      <c r="NY155" s="25"/>
      <c r="NZ155" s="25"/>
      <c r="OA155" s="25"/>
      <c r="OB155" s="25"/>
      <c r="OC155" s="25"/>
      <c r="OD155" s="25"/>
      <c r="OE155" s="25"/>
      <c r="OF155" s="25"/>
      <c r="OG155" s="25"/>
      <c r="OH155" s="25"/>
      <c r="OI155" s="25"/>
      <c r="OJ155" s="25"/>
      <c r="OK155" s="25"/>
      <c r="OL155" s="25"/>
      <c r="OM155" s="25"/>
      <c r="ON155" s="25"/>
      <c r="OO155" s="25"/>
      <c r="OP155" s="25"/>
      <c r="OQ155" s="25"/>
      <c r="OR155" s="25"/>
      <c r="OS155" s="25"/>
      <c r="OT155" s="25"/>
      <c r="OU155" s="25"/>
      <c r="OV155" s="25"/>
      <c r="OW155" s="25"/>
      <c r="OX155" s="25"/>
      <c r="OY155" s="25"/>
      <c r="OZ155" s="25"/>
      <c r="PA155" s="25"/>
      <c r="PB155" s="25"/>
      <c r="PC155" s="25"/>
      <c r="PD155" s="25"/>
      <c r="PE155" s="25"/>
      <c r="PF155" s="25"/>
      <c r="PG155" s="25"/>
      <c r="PH155" s="25"/>
      <c r="PI155" s="25"/>
      <c r="PJ155" s="25"/>
      <c r="PK155" s="25"/>
      <c r="PL155" s="25"/>
      <c r="PM155" s="25"/>
      <c r="PN155" s="25"/>
      <c r="PO155" s="25"/>
      <c r="PP155" s="25"/>
      <c r="PQ155" s="25"/>
      <c r="PR155" s="25"/>
      <c r="PS155" s="25"/>
      <c r="PT155" s="25"/>
      <c r="PU155" s="25"/>
      <c r="PV155" s="25"/>
      <c r="PW155" s="25"/>
      <c r="PX155" s="25"/>
      <c r="PY155" s="25"/>
      <c r="PZ155" s="25"/>
      <c r="QA155" s="25"/>
      <c r="QB155" s="25"/>
      <c r="QC155" s="25"/>
      <c r="QD155" s="25"/>
      <c r="QE155" s="25"/>
      <c r="QF155" s="25"/>
      <c r="QG155" s="25"/>
      <c r="QH155" s="25"/>
      <c r="QI155" s="25"/>
      <c r="QJ155" s="25"/>
      <c r="QK155" s="25"/>
      <c r="QL155" s="25"/>
      <c r="QM155" s="25"/>
      <c r="QN155" s="25"/>
      <c r="QO155" s="25"/>
      <c r="QP155" s="25"/>
      <c r="QQ155" s="25"/>
      <c r="QR155" s="25"/>
      <c r="QS155" s="25"/>
      <c r="QT155" s="25"/>
      <c r="QU155" s="25"/>
      <c r="QV155" s="25"/>
      <c r="QW155" s="25"/>
      <c r="QX155" s="25"/>
      <c r="QY155" s="25"/>
      <c r="QZ155" s="25"/>
      <c r="RA155" s="25"/>
      <c r="RB155" s="25"/>
      <c r="RC155" s="25"/>
      <c r="RD155" s="25"/>
      <c r="RE155" s="25"/>
      <c r="RF155" s="25"/>
      <c r="RG155" s="25"/>
      <c r="RH155" s="25"/>
      <c r="RI155" s="25"/>
      <c r="RJ155" s="25"/>
      <c r="RK155" s="25"/>
      <c r="RL155" s="25"/>
      <c r="RM155" s="25"/>
      <c r="RN155" s="25"/>
      <c r="RO155" s="25"/>
      <c r="RP155" s="25"/>
      <c r="RQ155" s="25"/>
      <c r="RR155" s="25"/>
      <c r="RS155" s="25"/>
      <c r="RT155" s="25"/>
      <c r="RU155" s="25"/>
      <c r="RV155" s="25"/>
      <c r="RW155" s="25"/>
      <c r="RX155" s="25"/>
      <c r="RY155" s="25"/>
      <c r="RZ155" s="25"/>
      <c r="SA155" s="25"/>
      <c r="SB155" s="25"/>
      <c r="SC155" s="25"/>
      <c r="SD155" s="25"/>
      <c r="SE155" s="25"/>
      <c r="SF155" s="25"/>
      <c r="SG155" s="25"/>
      <c r="SH155" s="25"/>
      <c r="SI155" s="25"/>
      <c r="SJ155" s="25"/>
      <c r="SK155" s="25"/>
      <c r="SL155" s="25"/>
      <c r="SM155" s="25"/>
      <c r="SN155" s="25"/>
      <c r="SO155" s="25"/>
      <c r="SP155" s="25"/>
      <c r="SQ155" s="25"/>
      <c r="SR155" s="25"/>
      <c r="SS155" s="25"/>
      <c r="ST155" s="25"/>
      <c r="SU155" s="25"/>
      <c r="SV155" s="25"/>
      <c r="SW155" s="25"/>
      <c r="SX155" s="25"/>
      <c r="SY155" s="25"/>
      <c r="SZ155" s="25"/>
      <c r="TA155" s="25"/>
      <c r="TB155" s="25"/>
      <c r="TC155" s="25"/>
      <c r="TD155" s="25"/>
      <c r="TE155" s="25"/>
      <c r="TF155" s="25"/>
      <c r="TG155" s="25"/>
      <c r="TH155" s="25"/>
      <c r="TI155" s="25"/>
      <c r="TJ155" s="25"/>
      <c r="TK155" s="25"/>
      <c r="TL155" s="25"/>
      <c r="TM155" s="25"/>
      <c r="TN155" s="25"/>
      <c r="TO155" s="25"/>
      <c r="TP155" s="25"/>
      <c r="TQ155" s="25"/>
      <c r="TR155" s="25"/>
      <c r="TS155" s="25"/>
      <c r="TT155" s="25"/>
      <c r="TU155" s="25"/>
      <c r="TV155" s="25"/>
      <c r="TW155" s="25"/>
      <c r="TX155" s="25"/>
      <c r="TY155" s="25"/>
      <c r="TZ155" s="25"/>
      <c r="UA155" s="25"/>
      <c r="UB155" s="25"/>
      <c r="UC155" s="25"/>
      <c r="UD155" s="25"/>
      <c r="UE155" s="25"/>
      <c r="UF155" s="25"/>
      <c r="UG155" s="25"/>
      <c r="UH155" s="25"/>
      <c r="UI155" s="25"/>
      <c r="UJ155" s="25"/>
      <c r="UK155" s="25"/>
      <c r="UL155" s="25"/>
      <c r="UM155" s="25"/>
      <c r="UN155" s="25"/>
      <c r="UO155" s="25"/>
      <c r="UP155" s="25"/>
      <c r="UQ155" s="25"/>
      <c r="UR155" s="25"/>
      <c r="US155" s="25"/>
      <c r="UT155" s="25"/>
      <c r="UU155" s="25"/>
      <c r="UV155" s="25"/>
      <c r="UW155" s="25"/>
      <c r="UX155" s="25"/>
      <c r="UY155" s="25"/>
      <c r="UZ155" s="25"/>
      <c r="VA155" s="25"/>
      <c r="VB155" s="25"/>
      <c r="VC155" s="25"/>
      <c r="VD155" s="25"/>
      <c r="VE155" s="25"/>
      <c r="VF155" s="25"/>
      <c r="VG155" s="25"/>
      <c r="VH155" s="25"/>
      <c r="VI155" s="25"/>
      <c r="VJ155" s="25"/>
      <c r="VK155" s="25"/>
      <c r="VL155" s="25"/>
      <c r="VM155" s="25"/>
      <c r="VN155" s="25"/>
      <c r="VO155" s="25"/>
      <c r="VP155" s="25"/>
      <c r="VQ155" s="25"/>
      <c r="VR155" s="25"/>
      <c r="VS155" s="25"/>
      <c r="VT155" s="25"/>
      <c r="VU155" s="25"/>
      <c r="VV155" s="25"/>
      <c r="VW155" s="25"/>
      <c r="VX155" s="25"/>
      <c r="VY155" s="25"/>
      <c r="VZ155" s="25"/>
      <c r="WA155" s="25"/>
      <c r="WB155" s="25"/>
      <c r="WC155" s="25"/>
      <c r="WD155" s="25"/>
      <c r="WE155" s="25"/>
      <c r="WF155" s="25"/>
      <c r="WG155" s="25"/>
      <c r="WH155" s="25"/>
      <c r="WI155" s="25"/>
      <c r="WJ155" s="25"/>
      <c r="WK155" s="25"/>
      <c r="WL155" s="25"/>
      <c r="WM155" s="25"/>
      <c r="WN155" s="25"/>
      <c r="WO155" s="25"/>
      <c r="WP155" s="25"/>
      <c r="WQ155" s="25"/>
      <c r="WR155" s="25"/>
      <c r="WS155" s="25"/>
      <c r="WT155" s="25"/>
      <c r="WU155" s="25"/>
      <c r="WV155" s="25"/>
      <c r="WW155" s="25"/>
      <c r="WX155" s="25"/>
      <c r="WY155" s="25"/>
      <c r="WZ155" s="25"/>
      <c r="XA155" s="25"/>
      <c r="XB155" s="25"/>
      <c r="XC155" s="25"/>
      <c r="XD155" s="25"/>
      <c r="XE155" s="25"/>
      <c r="XF155" s="25"/>
      <c r="XG155" s="25"/>
      <c r="XH155" s="25"/>
      <c r="XI155" s="25"/>
      <c r="XJ155" s="25"/>
      <c r="XK155" s="25"/>
      <c r="XL155" s="25"/>
      <c r="XM155" s="25"/>
      <c r="XN155" s="25"/>
      <c r="XO155" s="25"/>
      <c r="XP155" s="25"/>
      <c r="XQ155" s="25"/>
      <c r="XR155" s="25"/>
      <c r="XS155" s="25"/>
      <c r="XT155" s="25"/>
      <c r="XU155" s="25"/>
      <c r="XV155" s="25"/>
      <c r="XW155" s="25"/>
      <c r="XX155" s="25"/>
      <c r="XY155" s="25"/>
      <c r="XZ155" s="25"/>
      <c r="YA155" s="25"/>
      <c r="YB155" s="25"/>
      <c r="YC155" s="25"/>
      <c r="YD155" s="25"/>
      <c r="YE155" s="25"/>
      <c r="YF155" s="25"/>
      <c r="YG155" s="25"/>
      <c r="YH155" s="25"/>
      <c r="YI155" s="25"/>
      <c r="YJ155" s="25"/>
      <c r="YK155" s="25"/>
      <c r="YL155" s="25"/>
      <c r="YM155" s="25"/>
      <c r="YN155" s="25"/>
      <c r="YO155" s="25"/>
      <c r="YP155" s="25"/>
      <c r="YQ155" s="25"/>
      <c r="YR155" s="25"/>
      <c r="YS155" s="25"/>
      <c r="YT155" s="25"/>
      <c r="YU155" s="25"/>
      <c r="YV155" s="25"/>
      <c r="YW155" s="25"/>
      <c r="YX155" s="25"/>
      <c r="YY155" s="25"/>
      <c r="YZ155" s="25"/>
      <c r="ZA155" s="25"/>
      <c r="ZB155" s="25"/>
      <c r="ZC155" s="25"/>
      <c r="ZD155" s="25"/>
      <c r="ZE155" s="25"/>
      <c r="ZF155" s="25"/>
      <c r="ZG155" s="25"/>
      <c r="ZH155" s="25"/>
      <c r="ZI155" s="25"/>
      <c r="ZJ155" s="25"/>
      <c r="ZK155" s="25"/>
      <c r="ZL155" s="25"/>
      <c r="ZM155" s="25"/>
      <c r="ZN155" s="25"/>
      <c r="ZO155" s="25"/>
      <c r="ZP155" s="25"/>
      <c r="ZQ155" s="25"/>
      <c r="ZR155" s="25"/>
      <c r="ZS155" s="25"/>
      <c r="ZT155" s="25"/>
      <c r="ZU155" s="25"/>
      <c r="ZV155" s="25"/>
      <c r="ZW155" s="25"/>
      <c r="ZX155" s="25"/>
      <c r="ZY155" s="25"/>
      <c r="ZZ155" s="25"/>
      <c r="AAA155" s="25"/>
      <c r="AAB155" s="25"/>
      <c r="AAC155" s="25"/>
      <c r="AAD155" s="25"/>
      <c r="AAE155" s="25"/>
      <c r="AAF155" s="25"/>
      <c r="AAG155" s="25"/>
      <c r="AAH155" s="25"/>
      <c r="AAI155" s="25"/>
      <c r="AAJ155" s="25"/>
      <c r="AAK155" s="25"/>
      <c r="AAL155" s="25"/>
      <c r="AAM155" s="25"/>
      <c r="AAN155" s="25"/>
      <c r="AAO155" s="25"/>
      <c r="AAP155" s="25"/>
      <c r="AAQ155" s="25"/>
      <c r="AAR155" s="25"/>
      <c r="AAS155" s="25"/>
      <c r="AAT155" s="25"/>
      <c r="AAU155" s="25"/>
      <c r="AAV155" s="25"/>
      <c r="AAW155" s="25"/>
      <c r="AAX155" s="25"/>
      <c r="AAY155" s="25"/>
      <c r="AAZ155" s="25"/>
      <c r="ABA155" s="25"/>
      <c r="ABB155" s="25"/>
      <c r="ABC155" s="25"/>
      <c r="ABD155" s="25"/>
      <c r="ABE155" s="25"/>
      <c r="ABF155" s="25"/>
      <c r="ABG155" s="25"/>
      <c r="ABH155" s="25"/>
      <c r="ABI155" s="25"/>
      <c r="ABJ155" s="25"/>
      <c r="ABK155" s="25"/>
      <c r="ABL155" s="25"/>
      <c r="ABM155" s="25"/>
      <c r="ABN155" s="25"/>
      <c r="ABO155" s="25"/>
      <c r="ABP155" s="25"/>
      <c r="ABQ155" s="25"/>
      <c r="ABR155" s="25"/>
      <c r="ABS155" s="25"/>
      <c r="ABT155" s="25"/>
      <c r="ABU155" s="25"/>
      <c r="ABV155" s="25"/>
      <c r="ABW155" s="25"/>
      <c r="ABX155" s="25"/>
      <c r="ABY155" s="25"/>
      <c r="ABZ155" s="25"/>
      <c r="ACA155" s="25"/>
      <c r="ACB155" s="25"/>
      <c r="ACC155" s="25"/>
      <c r="ACD155" s="25"/>
      <c r="ACE155" s="25"/>
      <c r="ACF155" s="25"/>
      <c r="ACG155" s="25"/>
      <c r="ACH155" s="25"/>
      <c r="ACI155" s="25"/>
      <c r="ACJ155" s="25"/>
      <c r="ACK155" s="25"/>
      <c r="ACL155" s="25"/>
      <c r="ACM155" s="25"/>
      <c r="ACN155" s="25"/>
      <c r="ACO155" s="25"/>
      <c r="ACP155" s="25"/>
      <c r="ACQ155" s="25"/>
      <c r="ACR155" s="25"/>
      <c r="ACS155" s="25"/>
      <c r="ACT155" s="25"/>
      <c r="ACU155" s="25"/>
      <c r="ACV155" s="25"/>
      <c r="ACW155" s="25"/>
      <c r="ACX155" s="25"/>
      <c r="ACY155" s="25"/>
      <c r="ACZ155" s="25"/>
      <c r="ADA155" s="25"/>
      <c r="ADB155" s="25"/>
      <c r="ADC155" s="25"/>
      <c r="ADD155" s="25"/>
      <c r="ADE155" s="25"/>
      <c r="ADF155" s="25"/>
      <c r="ADG155" s="25"/>
      <c r="ADH155" s="25"/>
      <c r="ADI155" s="25"/>
      <c r="ADJ155" s="25"/>
      <c r="ADK155" s="25"/>
      <c r="ADL155" s="25"/>
      <c r="ADM155" s="25"/>
      <c r="ADN155" s="25"/>
      <c r="ADO155" s="25"/>
      <c r="ADP155" s="25"/>
      <c r="ADQ155" s="25"/>
      <c r="ADR155" s="25"/>
      <c r="ADS155" s="25"/>
      <c r="ADT155" s="25"/>
      <c r="ADU155" s="25"/>
      <c r="ADV155" s="25"/>
      <c r="ADW155" s="25"/>
      <c r="ADX155" s="25"/>
      <c r="ADY155" s="25"/>
      <c r="ADZ155" s="25"/>
      <c r="AEA155" s="25"/>
      <c r="AEB155" s="25"/>
      <c r="AEC155" s="25"/>
      <c r="AED155" s="25"/>
      <c r="AEE155" s="25"/>
      <c r="AEF155" s="25"/>
      <c r="AEG155" s="25"/>
      <c r="AEH155" s="25"/>
      <c r="AEI155" s="25"/>
      <c r="AEJ155" s="25"/>
      <c r="AEK155" s="25"/>
      <c r="AEL155" s="25"/>
      <c r="AEM155" s="25"/>
      <c r="AEN155" s="25"/>
      <c r="AEO155" s="25"/>
      <c r="AEP155" s="25"/>
      <c r="AEQ155" s="25"/>
      <c r="AER155" s="25"/>
      <c r="AES155" s="25"/>
      <c r="AET155" s="25"/>
      <c r="AEU155" s="25"/>
      <c r="AEV155" s="25"/>
      <c r="AEW155" s="25"/>
      <c r="AEX155" s="25"/>
      <c r="AEY155" s="25"/>
      <c r="AEZ155" s="25"/>
      <c r="AFA155" s="25"/>
      <c r="AFB155" s="25"/>
      <c r="AFC155" s="25"/>
      <c r="AFD155" s="25"/>
      <c r="AFE155" s="25"/>
      <c r="AFF155" s="25"/>
      <c r="AFG155" s="25"/>
      <c r="AFH155" s="25"/>
      <c r="AFI155" s="25"/>
      <c r="AFJ155" s="25"/>
      <c r="AFK155" s="25"/>
      <c r="AFL155" s="25"/>
      <c r="AFM155" s="25"/>
      <c r="AFN155" s="25"/>
      <c r="AFO155" s="25"/>
      <c r="AFP155" s="25"/>
      <c r="AFQ155" s="25"/>
      <c r="AFR155" s="25"/>
      <c r="AFS155" s="25"/>
      <c r="AFT155" s="25"/>
      <c r="AFU155" s="25"/>
      <c r="AFV155" s="25"/>
      <c r="AFW155" s="25"/>
      <c r="AFX155" s="25"/>
      <c r="AFY155" s="25"/>
      <c r="AFZ155" s="25"/>
      <c r="AGA155" s="25"/>
      <c r="AGB155" s="25"/>
      <c r="AGC155" s="25"/>
      <c r="AGD155" s="25"/>
      <c r="AGE155" s="25"/>
      <c r="AGF155" s="25"/>
      <c r="AGG155" s="25"/>
      <c r="AGH155" s="25"/>
      <c r="AGI155" s="25"/>
      <c r="AGJ155" s="25"/>
      <c r="AGK155" s="25"/>
      <c r="AGL155" s="25"/>
      <c r="AGM155" s="25"/>
      <c r="AGN155" s="25"/>
      <c r="AGO155" s="25"/>
      <c r="AGP155" s="25"/>
      <c r="AGQ155" s="25"/>
      <c r="AGR155" s="25"/>
      <c r="AGS155" s="25"/>
      <c r="AGT155" s="25"/>
      <c r="AGU155" s="25"/>
      <c r="AGV155" s="25"/>
      <c r="AGW155" s="25"/>
      <c r="AGX155" s="25"/>
      <c r="AGY155" s="25"/>
      <c r="AGZ155" s="25"/>
      <c r="AHA155" s="25"/>
      <c r="AHB155" s="25"/>
      <c r="AHC155" s="25"/>
      <c r="AHD155" s="25"/>
      <c r="AHE155" s="25"/>
      <c r="AHF155" s="25"/>
      <c r="AHG155" s="25"/>
      <c r="AHH155" s="25"/>
      <c r="AHI155" s="25"/>
      <c r="AHJ155" s="25"/>
      <c r="AHK155" s="25"/>
      <c r="AHL155" s="25"/>
      <c r="AHM155" s="25"/>
      <c r="AHN155" s="25"/>
      <c r="AHO155" s="25"/>
      <c r="AHP155" s="25"/>
      <c r="AHQ155" s="25"/>
      <c r="AHR155" s="25"/>
      <c r="AHS155" s="25"/>
      <c r="AHT155" s="25"/>
      <c r="AHU155" s="25"/>
      <c r="AHV155" s="25"/>
      <c r="AHW155" s="25"/>
      <c r="AHX155" s="25"/>
      <c r="AHY155" s="25"/>
      <c r="AHZ155" s="25"/>
      <c r="AIA155" s="25"/>
      <c r="AIB155" s="25"/>
      <c r="AIC155" s="25"/>
      <c r="AID155" s="25"/>
      <c r="AIE155" s="25"/>
      <c r="AIF155" s="25"/>
      <c r="AIG155" s="25"/>
      <c r="AIH155" s="25"/>
      <c r="AII155" s="25"/>
      <c r="AIJ155" s="25"/>
      <c r="AIK155" s="25"/>
      <c r="AIL155" s="25"/>
      <c r="AIM155" s="25"/>
      <c r="AIN155" s="25"/>
      <c r="AIO155" s="25"/>
      <c r="AIP155" s="25"/>
      <c r="AIQ155" s="25"/>
      <c r="AIR155" s="25"/>
      <c r="AIS155" s="25"/>
      <c r="AIT155" s="25"/>
      <c r="AIU155" s="25"/>
      <c r="AIV155" s="25"/>
      <c r="AIW155" s="25"/>
      <c r="AIX155" s="25"/>
      <c r="AIY155" s="25"/>
      <c r="AIZ155" s="25"/>
      <c r="AJA155" s="25"/>
      <c r="AJB155" s="25"/>
      <c r="AJC155" s="25"/>
      <c r="AJD155" s="25"/>
      <c r="AJE155" s="25"/>
      <c r="AJF155" s="25"/>
      <c r="AJG155" s="25"/>
      <c r="AJH155" s="25"/>
      <c r="AJI155" s="25"/>
      <c r="AJJ155" s="25"/>
      <c r="AJK155" s="25"/>
      <c r="AJL155" s="25"/>
      <c r="AJM155" s="25"/>
      <c r="AJN155" s="25"/>
      <c r="AJO155" s="25"/>
      <c r="AJP155" s="25"/>
      <c r="AJQ155" s="25"/>
      <c r="AJR155" s="25"/>
      <c r="AJS155" s="25"/>
      <c r="AJT155" s="25"/>
      <c r="AJU155" s="25"/>
      <c r="AJV155" s="25"/>
      <c r="AJW155" s="25"/>
      <c r="AJX155" s="25"/>
      <c r="AJY155" s="25"/>
      <c r="AJZ155" s="25"/>
      <c r="AKA155" s="25"/>
      <c r="AKB155" s="25"/>
      <c r="AKC155" s="25"/>
      <c r="AKD155" s="25"/>
      <c r="AKE155" s="25"/>
      <c r="AKF155" s="25"/>
      <c r="AKG155" s="25"/>
      <c r="AKH155" s="25"/>
      <c r="AKI155" s="25"/>
      <c r="AKJ155" s="25"/>
      <c r="AKK155" s="25"/>
      <c r="AKL155" s="25"/>
      <c r="AKM155" s="25"/>
      <c r="AKN155" s="25"/>
      <c r="AKO155" s="25"/>
      <c r="AKP155" s="25"/>
      <c r="AKQ155" s="25"/>
      <c r="AKR155" s="25"/>
      <c r="AKS155" s="25"/>
      <c r="AKT155" s="25"/>
      <c r="AKU155" s="25"/>
      <c r="AKV155" s="25"/>
      <c r="AKW155" s="25"/>
      <c r="AKX155" s="25"/>
      <c r="AKY155" s="25"/>
      <c r="AKZ155" s="25"/>
      <c r="ALA155" s="25"/>
      <c r="ALB155" s="25"/>
      <c r="ALC155" s="25"/>
      <c r="ALD155" s="25"/>
      <c r="ALE155" s="25"/>
      <c r="ALF155" s="25"/>
      <c r="ALG155" s="25"/>
      <c r="ALH155" s="25"/>
      <c r="ALI155" s="25"/>
      <c r="ALJ155" s="25"/>
      <c r="ALK155" s="25"/>
      <c r="ALL155" s="25"/>
      <c r="ALM155" s="25"/>
      <c r="ALN155" s="25"/>
      <c r="ALO155" s="25"/>
      <c r="ALP155" s="25"/>
      <c r="ALQ155" s="25"/>
      <c r="ALR155" s="25"/>
      <c r="ALS155" s="25"/>
      <c r="ALT155" s="25"/>
      <c r="ALU155" s="25"/>
      <c r="ALV155" s="25"/>
      <c r="ALW155" s="25"/>
      <c r="ALX155" s="25"/>
      <c r="ALY155" s="25"/>
      <c r="ALZ155" s="25"/>
      <c r="AMA155" s="25"/>
      <c r="AMB155" s="25"/>
      <c r="AMC155" s="25"/>
      <c r="AMD155" s="25"/>
      <c r="AME155" s="25"/>
      <c r="AMF155" s="25"/>
      <c r="AMG155" s="25"/>
      <c r="AMH155" s="25"/>
      <c r="AMI155" s="25"/>
      <c r="AMJ155" s="25"/>
      <c r="AMK155" s="25"/>
      <c r="AML155" s="25"/>
      <c r="AMM155" s="25"/>
      <c r="AMN155" s="25"/>
      <c r="AMO155" s="25"/>
      <c r="AMP155" s="25"/>
      <c r="AMQ155" s="25"/>
      <c r="AMR155" s="25"/>
      <c r="AMS155" s="25"/>
      <c r="AMT155" s="25"/>
      <c r="AMU155" s="25"/>
      <c r="AMV155" s="25"/>
      <c r="AMW155" s="25"/>
      <c r="AMX155" s="25"/>
      <c r="AMY155" s="25"/>
      <c r="AMZ155" s="25"/>
      <c r="ANA155" s="25"/>
      <c r="ANB155" s="25"/>
      <c r="ANC155" s="25"/>
      <c r="AND155" s="25"/>
      <c r="ANE155" s="25"/>
      <c r="ANF155" s="25"/>
      <c r="ANG155" s="25"/>
      <c r="ANH155" s="25"/>
      <c r="ANI155" s="25"/>
      <c r="ANJ155" s="25"/>
      <c r="ANK155" s="25"/>
      <c r="ANL155" s="25"/>
      <c r="ANM155" s="25"/>
      <c r="ANN155" s="25"/>
      <c r="ANO155" s="25"/>
      <c r="ANP155" s="25"/>
      <c r="ANQ155" s="25"/>
      <c r="ANR155" s="25"/>
      <c r="ANS155" s="25"/>
      <c r="ANT155" s="25"/>
      <c r="ANU155" s="25"/>
      <c r="ANV155" s="25"/>
      <c r="ANW155" s="25"/>
      <c r="ANX155" s="25"/>
      <c r="ANY155" s="25"/>
      <c r="ANZ155" s="25"/>
      <c r="AOA155" s="25"/>
      <c r="AOB155" s="25"/>
      <c r="AOC155" s="25"/>
      <c r="AOD155" s="25"/>
      <c r="AOE155" s="25"/>
      <c r="AOF155" s="25"/>
      <c r="AOG155" s="25"/>
      <c r="AOH155" s="25"/>
      <c r="AOI155" s="25"/>
      <c r="AOJ155" s="25"/>
      <c r="AOK155" s="25"/>
      <c r="AOL155" s="25"/>
      <c r="AOM155" s="25"/>
      <c r="AON155" s="25"/>
      <c r="AOO155" s="25"/>
      <c r="AOP155" s="25"/>
      <c r="AOQ155" s="25"/>
      <c r="AOR155" s="25"/>
      <c r="AOS155" s="25"/>
      <c r="AOT155" s="25"/>
      <c r="AOU155" s="25"/>
      <c r="AOV155" s="25"/>
      <c r="AOW155" s="25"/>
      <c r="AOX155" s="25"/>
      <c r="AOY155" s="25"/>
      <c r="AOZ155" s="25"/>
      <c r="APA155" s="25"/>
      <c r="APB155" s="25"/>
      <c r="APC155" s="25"/>
      <c r="APD155" s="25"/>
      <c r="APE155" s="25"/>
      <c r="APF155" s="25"/>
      <c r="APG155" s="25"/>
      <c r="APH155" s="25"/>
      <c r="API155" s="25"/>
      <c r="APJ155" s="25"/>
      <c r="APK155" s="25"/>
      <c r="APL155" s="25"/>
      <c r="APM155" s="25"/>
      <c r="APN155" s="25"/>
      <c r="APO155" s="25"/>
      <c r="APP155" s="25"/>
      <c r="APQ155" s="25"/>
      <c r="APR155" s="25"/>
      <c r="APS155" s="25"/>
      <c r="APT155" s="25"/>
      <c r="APU155" s="25"/>
      <c r="APV155" s="25"/>
      <c r="APW155" s="25"/>
      <c r="APX155" s="25"/>
      <c r="APY155" s="25"/>
      <c r="APZ155" s="25"/>
      <c r="AQA155" s="25"/>
      <c r="AQB155" s="25"/>
      <c r="AQC155" s="25"/>
      <c r="AQD155" s="25"/>
      <c r="AQE155" s="25"/>
      <c r="AQF155" s="25"/>
      <c r="AQG155" s="25"/>
      <c r="AQH155" s="25"/>
      <c r="AQI155" s="25"/>
      <c r="AQJ155" s="25"/>
      <c r="AQK155" s="25"/>
      <c r="AQL155" s="25"/>
      <c r="AQM155" s="25"/>
      <c r="AQN155" s="25"/>
      <c r="AQO155" s="25"/>
      <c r="AQP155" s="25"/>
      <c r="AQQ155" s="25"/>
      <c r="AQR155" s="25"/>
      <c r="AQS155" s="25"/>
      <c r="AQT155" s="25"/>
      <c r="AQU155" s="25"/>
      <c r="AQV155" s="25"/>
      <c r="AQW155" s="25"/>
      <c r="AQX155" s="25"/>
      <c r="AQY155" s="25"/>
      <c r="AQZ155" s="25"/>
      <c r="ARA155" s="25"/>
      <c r="ARB155" s="25"/>
      <c r="ARC155" s="25"/>
      <c r="ARD155" s="25"/>
      <c r="ARE155" s="25"/>
      <c r="ARF155" s="25"/>
      <c r="ARG155" s="25"/>
      <c r="ARH155" s="25"/>
      <c r="ARI155" s="25"/>
      <c r="ARJ155" s="25"/>
      <c r="ARK155" s="25"/>
      <c r="ARL155" s="25"/>
      <c r="ARM155" s="25"/>
      <c r="ARN155" s="25"/>
      <c r="ARO155" s="25"/>
      <c r="ARP155" s="25"/>
      <c r="ARQ155" s="25"/>
      <c r="ARR155" s="25"/>
      <c r="ARS155" s="25"/>
      <c r="ART155" s="25"/>
      <c r="ARU155" s="25"/>
      <c r="ARV155" s="25"/>
      <c r="ARW155" s="25"/>
      <c r="ARX155" s="25"/>
      <c r="ARY155" s="25"/>
      <c r="ARZ155" s="25"/>
      <c r="ASA155" s="25"/>
      <c r="ASB155" s="25"/>
      <c r="ASC155" s="25"/>
      <c r="ASD155" s="25"/>
      <c r="ASE155" s="25"/>
      <c r="ASF155" s="25"/>
      <c r="ASG155" s="25"/>
      <c r="ASH155" s="25"/>
      <c r="ASI155" s="25"/>
      <c r="ASJ155" s="25"/>
      <c r="ASK155" s="25"/>
      <c r="ASL155" s="25"/>
      <c r="ASM155" s="25"/>
      <c r="ASN155" s="25"/>
      <c r="ASO155" s="25"/>
      <c r="ASP155" s="25"/>
      <c r="ASQ155" s="25"/>
      <c r="ASR155" s="25"/>
      <c r="ASS155" s="25"/>
      <c r="AST155" s="25"/>
      <c r="ASU155" s="25"/>
      <c r="ASV155" s="25"/>
      <c r="ASW155" s="25"/>
      <c r="ASX155" s="25"/>
      <c r="ASY155" s="25"/>
      <c r="ASZ155" s="25"/>
      <c r="ATA155" s="25"/>
      <c r="ATB155" s="25"/>
      <c r="ATC155" s="25"/>
      <c r="ATD155" s="25"/>
      <c r="ATE155" s="25"/>
      <c r="ATF155" s="25"/>
      <c r="ATG155" s="25"/>
      <c r="ATH155" s="25"/>
      <c r="ATI155" s="25"/>
      <c r="ATJ155" s="25"/>
      <c r="ATK155" s="25"/>
      <c r="ATL155" s="25"/>
      <c r="ATM155" s="25"/>
      <c r="ATN155" s="25"/>
      <c r="ATO155" s="25"/>
      <c r="ATP155" s="25"/>
      <c r="ATQ155" s="25"/>
      <c r="ATR155" s="25"/>
      <c r="ATS155" s="25"/>
      <c r="ATT155" s="25"/>
      <c r="ATU155" s="25"/>
      <c r="ATV155" s="25"/>
      <c r="ATW155" s="25"/>
      <c r="ATX155" s="25"/>
      <c r="ATY155" s="25"/>
      <c r="ATZ155" s="25"/>
      <c r="AUA155" s="25"/>
      <c r="AUB155" s="25"/>
      <c r="AUC155" s="25"/>
      <c r="AUD155" s="25"/>
      <c r="AUE155" s="25"/>
      <c r="AUF155" s="25"/>
      <c r="AUG155" s="25"/>
      <c r="AUH155" s="25"/>
      <c r="AUI155" s="25"/>
      <c r="AUJ155" s="25"/>
      <c r="AUK155" s="25"/>
      <c r="AUL155" s="25"/>
      <c r="AUM155" s="25"/>
      <c r="AUN155" s="25"/>
      <c r="AUO155" s="25"/>
      <c r="AUP155" s="25"/>
      <c r="AUQ155" s="25"/>
      <c r="AUR155" s="25"/>
      <c r="AUS155" s="25"/>
      <c r="AUT155" s="25"/>
      <c r="AUU155" s="25"/>
      <c r="AUV155" s="25"/>
      <c r="AUW155" s="25"/>
      <c r="AUX155" s="25"/>
      <c r="AUY155" s="25"/>
      <c r="AUZ155" s="25"/>
      <c r="AVA155" s="25"/>
      <c r="AVB155" s="25"/>
      <c r="AVC155" s="25"/>
      <c r="AVD155" s="25"/>
      <c r="AVE155" s="25"/>
      <c r="AVF155" s="25"/>
      <c r="AVG155" s="25"/>
      <c r="AVH155" s="25"/>
      <c r="AVI155" s="25"/>
      <c r="AVJ155" s="25"/>
      <c r="AVK155" s="25"/>
      <c r="AVL155" s="25"/>
      <c r="AVM155" s="25"/>
      <c r="AVN155" s="25"/>
      <c r="AVO155" s="25"/>
      <c r="AVP155" s="25"/>
      <c r="AVQ155" s="25"/>
      <c r="AVR155" s="25"/>
      <c r="AVS155" s="25"/>
      <c r="AVT155" s="25"/>
      <c r="AVU155" s="25"/>
      <c r="AVV155" s="25"/>
      <c r="AVW155" s="25"/>
      <c r="AVX155" s="25"/>
      <c r="AVY155" s="25"/>
      <c r="AVZ155" s="25"/>
      <c r="AWA155" s="25"/>
      <c r="AWB155" s="25"/>
      <c r="AWC155" s="25"/>
      <c r="AWD155" s="25"/>
      <c r="AWE155" s="25"/>
      <c r="AWF155" s="25"/>
      <c r="AWG155" s="25"/>
      <c r="AWH155" s="25"/>
      <c r="AWI155" s="25"/>
      <c r="AWJ155" s="25"/>
      <c r="AWK155" s="25"/>
      <c r="AWL155" s="25"/>
      <c r="AWM155" s="25"/>
      <c r="AWN155" s="25"/>
      <c r="AWO155" s="25"/>
      <c r="AWP155" s="25"/>
      <c r="AWQ155" s="25"/>
      <c r="AWR155" s="25"/>
      <c r="AWS155" s="25"/>
      <c r="AWT155" s="25"/>
      <c r="AWU155" s="25"/>
      <c r="AWV155" s="25"/>
      <c r="AWW155" s="25"/>
      <c r="AWX155" s="25"/>
      <c r="AWY155" s="25"/>
      <c r="AWZ155" s="25"/>
      <c r="AXA155" s="25"/>
      <c r="AXB155" s="25"/>
      <c r="AXC155" s="25"/>
      <c r="AXD155" s="25"/>
      <c r="AXE155" s="25"/>
      <c r="AXF155" s="25"/>
      <c r="AXG155" s="25"/>
      <c r="AXH155" s="25"/>
      <c r="AXI155" s="25"/>
      <c r="AXJ155" s="25"/>
      <c r="AXK155" s="25"/>
      <c r="AXL155" s="25"/>
      <c r="AXM155" s="25"/>
      <c r="AXN155" s="25"/>
      <c r="AXO155" s="25"/>
      <c r="AXP155" s="25"/>
      <c r="AXQ155" s="25"/>
      <c r="AXR155" s="25"/>
      <c r="AXS155" s="25"/>
      <c r="AXT155" s="25"/>
      <c r="AXU155" s="25"/>
      <c r="AXV155" s="25"/>
      <c r="AXW155" s="25"/>
      <c r="AXX155" s="25"/>
      <c r="AXY155" s="25"/>
      <c r="AXZ155" s="25"/>
      <c r="AYA155" s="25"/>
      <c r="AYB155" s="25"/>
      <c r="AYC155" s="25"/>
      <c r="AYD155" s="25"/>
      <c r="AYE155" s="25"/>
      <c r="AYF155" s="25"/>
      <c r="AYG155" s="25"/>
      <c r="AYH155" s="25"/>
      <c r="AYI155" s="25"/>
      <c r="AYJ155" s="25"/>
      <c r="AYK155" s="25"/>
      <c r="AYL155" s="25"/>
      <c r="AYM155" s="25"/>
      <c r="AYN155" s="25"/>
      <c r="AYO155" s="25"/>
      <c r="AYP155" s="25"/>
      <c r="AYQ155" s="25"/>
      <c r="AYR155" s="25"/>
      <c r="AYS155" s="25"/>
      <c r="AYT155" s="25"/>
      <c r="AYU155" s="25"/>
      <c r="AYV155" s="25"/>
      <c r="AYW155" s="25"/>
      <c r="AYX155" s="25"/>
      <c r="AYY155" s="25"/>
      <c r="AYZ155" s="25"/>
      <c r="AZA155" s="25"/>
      <c r="AZB155" s="25"/>
      <c r="AZC155" s="25"/>
      <c r="AZD155" s="25"/>
      <c r="AZE155" s="25"/>
      <c r="AZF155" s="25"/>
      <c r="AZG155" s="25"/>
      <c r="AZH155" s="25"/>
      <c r="AZI155" s="25"/>
      <c r="AZJ155" s="25"/>
      <c r="AZK155" s="25"/>
      <c r="AZL155" s="25"/>
      <c r="AZM155" s="25"/>
      <c r="AZN155" s="25"/>
      <c r="AZO155" s="25"/>
      <c r="AZP155" s="25"/>
      <c r="AZQ155" s="25"/>
      <c r="AZR155" s="25"/>
      <c r="AZS155" s="25"/>
      <c r="AZT155" s="25"/>
      <c r="AZU155" s="25"/>
      <c r="AZV155" s="25"/>
      <c r="AZW155" s="25"/>
      <c r="AZX155" s="25"/>
      <c r="AZY155" s="25"/>
      <c r="AZZ155" s="25"/>
      <c r="BAA155" s="25"/>
      <c r="BAB155" s="25"/>
      <c r="BAC155" s="25"/>
      <c r="BAD155" s="25"/>
      <c r="BAE155" s="25"/>
      <c r="BAF155" s="25"/>
      <c r="BAG155" s="25"/>
      <c r="BAH155" s="25"/>
      <c r="BAI155" s="25"/>
      <c r="BAJ155" s="25"/>
      <c r="BAK155" s="25"/>
      <c r="BAL155" s="25"/>
      <c r="BAM155" s="25"/>
      <c r="BAN155" s="25"/>
      <c r="BAO155" s="25"/>
      <c r="BAP155" s="25"/>
      <c r="BAQ155" s="25"/>
      <c r="BAR155" s="25"/>
      <c r="BAS155" s="25"/>
      <c r="BAT155" s="25"/>
      <c r="BAU155" s="25"/>
      <c r="BAV155" s="25"/>
      <c r="BAW155" s="25"/>
      <c r="BAX155" s="25"/>
      <c r="BAY155" s="25"/>
      <c r="BAZ155" s="25"/>
      <c r="BBA155" s="25"/>
      <c r="BBB155" s="25"/>
      <c r="BBC155" s="25"/>
      <c r="BBD155" s="25"/>
      <c r="BBE155" s="25"/>
      <c r="BBF155" s="25"/>
      <c r="BBG155" s="25"/>
      <c r="BBH155" s="25"/>
      <c r="BBI155" s="25"/>
      <c r="BBJ155" s="25"/>
      <c r="BBK155" s="25"/>
      <c r="BBL155" s="25"/>
      <c r="BBM155" s="25"/>
      <c r="BBN155" s="25"/>
      <c r="BBO155" s="25"/>
      <c r="BBP155" s="25"/>
      <c r="BBQ155" s="25"/>
      <c r="BBR155" s="25"/>
      <c r="BBS155" s="25"/>
      <c r="BBT155" s="25"/>
      <c r="BBU155" s="25"/>
      <c r="BBV155" s="25"/>
      <c r="BBW155" s="25"/>
      <c r="BBX155" s="25"/>
      <c r="BBY155" s="25"/>
      <c r="BBZ155" s="25"/>
      <c r="BCA155" s="25"/>
      <c r="BCB155" s="25"/>
      <c r="BCC155" s="25"/>
      <c r="BCD155" s="25"/>
      <c r="BCE155" s="25"/>
      <c r="BCF155" s="25"/>
      <c r="BCG155" s="25"/>
      <c r="BCH155" s="25"/>
      <c r="BCI155" s="25"/>
      <c r="BCJ155" s="25"/>
      <c r="BCK155" s="25"/>
      <c r="BCL155" s="25"/>
      <c r="BCM155" s="25"/>
      <c r="BCN155" s="25"/>
      <c r="BCO155" s="25"/>
      <c r="BCP155" s="25"/>
      <c r="BCQ155" s="25"/>
      <c r="BCR155" s="25"/>
      <c r="BCS155" s="25"/>
      <c r="BCT155" s="25"/>
      <c r="BCU155" s="25"/>
      <c r="BCV155" s="25"/>
      <c r="BCW155" s="25"/>
      <c r="BCX155" s="25"/>
      <c r="BCY155" s="25"/>
      <c r="BCZ155" s="25"/>
      <c r="BDA155" s="25"/>
      <c r="BDB155" s="25"/>
      <c r="BDC155" s="25"/>
      <c r="BDD155" s="25"/>
      <c r="BDE155" s="25"/>
      <c r="BDF155" s="25"/>
      <c r="BDG155" s="25"/>
      <c r="BDH155" s="25"/>
      <c r="BDI155" s="25"/>
      <c r="BDJ155" s="25"/>
      <c r="BDK155" s="25"/>
      <c r="BDL155" s="25"/>
      <c r="BDM155" s="25"/>
      <c r="BDN155" s="25"/>
      <c r="BDO155" s="25"/>
      <c r="BDP155" s="25"/>
      <c r="BDQ155" s="25"/>
      <c r="BDR155" s="25"/>
      <c r="BDS155" s="25"/>
      <c r="BDT155" s="25"/>
      <c r="BDU155" s="25"/>
      <c r="BDV155" s="25"/>
      <c r="BDW155" s="25"/>
      <c r="BDX155" s="25"/>
      <c r="BDY155" s="25"/>
      <c r="BDZ155" s="25"/>
      <c r="BEA155" s="25"/>
      <c r="BEB155" s="25"/>
      <c r="BEC155" s="25"/>
      <c r="BED155" s="25"/>
      <c r="BEE155" s="25"/>
      <c r="BEF155" s="25"/>
      <c r="BEG155" s="25"/>
      <c r="BEH155" s="25"/>
      <c r="BEI155" s="25"/>
      <c r="BEJ155" s="25"/>
      <c r="BEK155" s="25"/>
      <c r="BEL155" s="25"/>
      <c r="BEM155" s="25"/>
      <c r="BEN155" s="25"/>
      <c r="BEO155" s="25"/>
      <c r="BEP155" s="25"/>
      <c r="BEQ155" s="25"/>
      <c r="BER155" s="25"/>
      <c r="BES155" s="25"/>
      <c r="BET155" s="25"/>
      <c r="BEU155" s="25"/>
      <c r="BEV155" s="25"/>
      <c r="BEW155" s="25"/>
      <c r="BEX155" s="25"/>
      <c r="BEY155" s="25"/>
      <c r="BEZ155" s="25"/>
      <c r="BFA155" s="25"/>
      <c r="BFB155" s="25"/>
      <c r="BFC155" s="25"/>
      <c r="BFD155" s="25"/>
      <c r="BFE155" s="25"/>
      <c r="BFF155" s="25"/>
      <c r="BFG155" s="25"/>
      <c r="BFH155" s="25"/>
      <c r="BFI155" s="25"/>
      <c r="BFJ155" s="25"/>
      <c r="BFK155" s="25"/>
      <c r="BFL155" s="25"/>
      <c r="BFM155" s="25"/>
      <c r="BFN155" s="25"/>
      <c r="BFO155" s="25"/>
      <c r="BFP155" s="25"/>
      <c r="BFQ155" s="25"/>
      <c r="BFR155" s="25"/>
      <c r="BFS155" s="25"/>
      <c r="BFT155" s="25"/>
      <c r="BFU155" s="25"/>
      <c r="BFV155" s="25"/>
      <c r="BFW155" s="25"/>
      <c r="BFX155" s="25"/>
      <c r="BFY155" s="25"/>
      <c r="BFZ155" s="25"/>
      <c r="BGA155" s="25"/>
      <c r="BGB155" s="25"/>
      <c r="BGC155" s="25"/>
      <c r="BGD155" s="25"/>
      <c r="BGE155" s="25"/>
      <c r="BGF155" s="25"/>
      <c r="BGG155" s="25"/>
      <c r="BGH155" s="25"/>
      <c r="BGI155" s="25"/>
      <c r="BGJ155" s="25"/>
      <c r="BGK155" s="25"/>
      <c r="BGL155" s="25"/>
      <c r="BGM155" s="25"/>
      <c r="BGN155" s="25"/>
      <c r="BGO155" s="25"/>
      <c r="BGP155" s="25"/>
      <c r="BGQ155" s="25"/>
      <c r="BGR155" s="25"/>
      <c r="BGS155" s="25"/>
      <c r="BGT155" s="25"/>
      <c r="BGU155" s="25"/>
      <c r="BGV155" s="25"/>
      <c r="BGW155" s="25"/>
      <c r="BGX155" s="25"/>
      <c r="BGY155" s="25"/>
      <c r="BGZ155" s="25"/>
      <c r="BHA155" s="25"/>
      <c r="BHB155" s="25"/>
      <c r="BHC155" s="25"/>
      <c r="BHD155" s="25"/>
      <c r="BHE155" s="25"/>
      <c r="BHF155" s="25"/>
      <c r="BHG155" s="25"/>
      <c r="BHH155" s="25"/>
      <c r="BHI155" s="25"/>
      <c r="BHJ155" s="25"/>
      <c r="BHK155" s="25"/>
      <c r="BHL155" s="25"/>
      <c r="BHM155" s="25"/>
      <c r="BHN155" s="25"/>
      <c r="BHO155" s="25"/>
      <c r="BHP155" s="25"/>
      <c r="BHQ155" s="25"/>
      <c r="BHR155" s="25"/>
      <c r="BHS155" s="25"/>
      <c r="BHT155" s="25"/>
      <c r="BHU155" s="25"/>
      <c r="BHV155" s="25"/>
      <c r="BHW155" s="25"/>
      <c r="BHX155" s="25"/>
      <c r="BHY155" s="25"/>
      <c r="BHZ155" s="25"/>
      <c r="BIA155" s="25"/>
      <c r="BIB155" s="25"/>
      <c r="BIC155" s="25"/>
      <c r="BID155" s="25"/>
      <c r="BIE155" s="25"/>
      <c r="BIF155" s="25"/>
      <c r="BIG155" s="25"/>
      <c r="BIH155" s="25"/>
      <c r="BII155" s="25"/>
      <c r="BIJ155" s="25"/>
      <c r="BIK155" s="25"/>
      <c r="BIL155" s="25"/>
      <c r="BIM155" s="25"/>
      <c r="BIN155" s="25"/>
      <c r="BIO155" s="25"/>
      <c r="BIP155" s="25"/>
      <c r="BIQ155" s="25"/>
      <c r="BIR155" s="25"/>
      <c r="BIS155" s="25"/>
      <c r="BIT155" s="25"/>
      <c r="BIU155" s="25"/>
      <c r="BIV155" s="25"/>
      <c r="BIW155" s="25"/>
      <c r="BIX155" s="25"/>
      <c r="BIY155" s="25"/>
      <c r="BIZ155" s="25"/>
      <c r="BJA155" s="25"/>
      <c r="BJB155" s="25"/>
      <c r="BJC155" s="25"/>
      <c r="BJD155" s="25"/>
      <c r="BJE155" s="25"/>
      <c r="BJF155" s="25"/>
      <c r="BJG155" s="25"/>
      <c r="BJH155" s="25"/>
      <c r="BJI155" s="25"/>
      <c r="BJJ155" s="25"/>
      <c r="BJK155" s="25"/>
      <c r="BJL155" s="25"/>
      <c r="BJM155" s="25"/>
      <c r="BJN155" s="25"/>
      <c r="BJO155" s="25"/>
      <c r="BJP155" s="25"/>
      <c r="BJQ155" s="25"/>
      <c r="BJR155" s="25"/>
      <c r="BJS155" s="25"/>
      <c r="BJT155" s="25"/>
      <c r="BJU155" s="25"/>
      <c r="BJV155" s="25"/>
      <c r="BJW155" s="25"/>
      <c r="BJX155" s="25"/>
      <c r="BJY155" s="25"/>
      <c r="BJZ155" s="25"/>
      <c r="BKA155" s="25"/>
      <c r="BKB155" s="25"/>
      <c r="BKC155" s="25"/>
      <c r="BKD155" s="25"/>
      <c r="BKE155" s="25"/>
      <c r="BKF155" s="25"/>
      <c r="BKG155" s="25"/>
      <c r="BKH155" s="25"/>
      <c r="BKI155" s="25"/>
      <c r="BKJ155" s="25"/>
      <c r="BKK155" s="25"/>
      <c r="BKL155" s="25"/>
      <c r="BKM155" s="25"/>
      <c r="BKN155" s="25"/>
      <c r="BKO155" s="25"/>
      <c r="BKP155" s="25"/>
      <c r="BKQ155" s="25"/>
      <c r="BKR155" s="25"/>
      <c r="BKS155" s="25"/>
      <c r="BKT155" s="25"/>
      <c r="BKU155" s="25"/>
      <c r="BKV155" s="25"/>
      <c r="BKW155" s="25"/>
      <c r="BKX155" s="25"/>
      <c r="BKY155" s="25"/>
      <c r="BKZ155" s="25"/>
      <c r="BLA155" s="25"/>
      <c r="BLB155" s="25"/>
      <c r="BLC155" s="25"/>
      <c r="BLD155" s="25"/>
      <c r="BLE155" s="25"/>
      <c r="BLF155" s="25"/>
      <c r="BLG155" s="25"/>
      <c r="BLH155" s="25"/>
      <c r="BLI155" s="25"/>
      <c r="BLJ155" s="25"/>
      <c r="BLK155" s="25"/>
      <c r="BLL155" s="25"/>
      <c r="BLM155" s="25"/>
      <c r="BLN155" s="25"/>
      <c r="BLO155" s="25"/>
      <c r="BLP155" s="25"/>
      <c r="BLQ155" s="25"/>
      <c r="BLR155" s="25"/>
      <c r="BLS155" s="25"/>
      <c r="BLT155" s="25"/>
      <c r="BLU155" s="25"/>
      <c r="BLV155" s="25"/>
      <c r="BLW155" s="25"/>
      <c r="BLX155" s="25"/>
      <c r="BLY155" s="25"/>
      <c r="BLZ155" s="25"/>
      <c r="BMA155" s="25"/>
      <c r="BMB155" s="25"/>
      <c r="BMC155" s="25"/>
      <c r="BMD155" s="25"/>
      <c r="BME155" s="25"/>
      <c r="BMF155" s="25"/>
      <c r="BMG155" s="25"/>
      <c r="BMH155" s="25"/>
      <c r="BMI155" s="25"/>
      <c r="BMJ155" s="25"/>
      <c r="BMK155" s="25"/>
      <c r="BML155" s="25"/>
      <c r="BMM155" s="25"/>
      <c r="BMN155" s="25"/>
      <c r="BMO155" s="25"/>
      <c r="BMP155" s="25"/>
      <c r="BMQ155" s="25"/>
      <c r="BMR155" s="25"/>
      <c r="BMS155" s="25"/>
      <c r="BMT155" s="25"/>
      <c r="BMU155" s="25"/>
      <c r="BMV155" s="25"/>
      <c r="BMW155" s="25"/>
      <c r="BMX155" s="25"/>
      <c r="BMY155" s="25"/>
      <c r="BMZ155" s="25"/>
      <c r="BNA155" s="25"/>
      <c r="BNB155" s="25"/>
      <c r="BNC155" s="25"/>
      <c r="BND155" s="25"/>
      <c r="BNE155" s="25"/>
      <c r="BNF155" s="25"/>
      <c r="BNG155" s="25"/>
      <c r="BNH155" s="25"/>
      <c r="BNI155" s="25"/>
      <c r="BNJ155" s="25"/>
      <c r="BNK155" s="25"/>
      <c r="BNL155" s="25"/>
      <c r="BNM155" s="25"/>
      <c r="BNN155" s="25"/>
      <c r="BNO155" s="25"/>
      <c r="BNP155" s="25"/>
      <c r="BNQ155" s="25"/>
      <c r="BNR155" s="25"/>
      <c r="BNS155" s="25"/>
      <c r="BNT155" s="25"/>
      <c r="BNU155" s="25"/>
      <c r="BNV155" s="25"/>
      <c r="BNW155" s="25"/>
      <c r="BNX155" s="25"/>
      <c r="BNY155" s="25"/>
      <c r="BNZ155" s="25"/>
      <c r="BOA155" s="25"/>
      <c r="BOB155" s="25"/>
      <c r="BOC155" s="25"/>
      <c r="BOD155" s="25"/>
      <c r="BOE155" s="25"/>
      <c r="BOF155" s="25"/>
      <c r="BOG155" s="25"/>
      <c r="BOH155" s="25"/>
      <c r="BOI155" s="25"/>
      <c r="BOJ155" s="25"/>
      <c r="BOK155" s="25"/>
      <c r="BOL155" s="25"/>
      <c r="BOM155" s="25"/>
      <c r="BON155" s="25"/>
      <c r="BOO155" s="25"/>
      <c r="BOP155" s="25"/>
      <c r="BOQ155" s="25"/>
      <c r="BOR155" s="25"/>
      <c r="BOS155" s="25"/>
      <c r="BOT155" s="25"/>
      <c r="BOU155" s="25"/>
      <c r="BOV155" s="25"/>
      <c r="BOW155" s="25"/>
      <c r="BOX155" s="25"/>
      <c r="BOY155" s="25"/>
      <c r="BOZ155" s="25"/>
      <c r="BPA155" s="25"/>
      <c r="BPB155" s="25"/>
      <c r="BPC155" s="25"/>
      <c r="BPD155" s="25"/>
      <c r="BPE155" s="25"/>
      <c r="BPF155" s="25"/>
      <c r="BPG155" s="25"/>
      <c r="BPH155" s="25"/>
      <c r="BPI155" s="25"/>
      <c r="BPJ155" s="25"/>
      <c r="BPK155" s="25"/>
      <c r="BPL155" s="25"/>
      <c r="BPM155" s="25"/>
      <c r="BPN155" s="25"/>
      <c r="BPO155" s="25"/>
      <c r="BPP155" s="25"/>
      <c r="BPQ155" s="25"/>
      <c r="BPR155" s="25"/>
      <c r="BPS155" s="25"/>
      <c r="BPT155" s="25"/>
      <c r="BPU155" s="25"/>
      <c r="BPV155" s="25"/>
      <c r="BPW155" s="25"/>
      <c r="BPX155" s="25"/>
      <c r="BPY155" s="25"/>
      <c r="BPZ155" s="25"/>
      <c r="BQA155" s="25"/>
      <c r="BQB155" s="25"/>
      <c r="BQC155" s="25"/>
      <c r="BQD155" s="25"/>
      <c r="BQE155" s="25"/>
      <c r="BQF155" s="25"/>
      <c r="BQG155" s="25"/>
      <c r="BQH155" s="25"/>
      <c r="BQI155" s="25"/>
      <c r="BQJ155" s="25"/>
      <c r="BQK155" s="25"/>
      <c r="BQL155" s="25"/>
      <c r="BQM155" s="25"/>
      <c r="BQN155" s="25"/>
      <c r="BQO155" s="25"/>
      <c r="BQP155" s="25"/>
      <c r="BQQ155" s="25"/>
      <c r="BQR155" s="25"/>
      <c r="BQS155" s="25"/>
      <c r="BQT155" s="25"/>
      <c r="BQU155" s="25"/>
      <c r="BQV155" s="25"/>
      <c r="BQW155" s="25"/>
      <c r="BQX155" s="25"/>
      <c r="BQY155" s="25"/>
      <c r="BQZ155" s="25"/>
      <c r="BRA155" s="25"/>
      <c r="BRB155" s="25"/>
      <c r="BRC155" s="25"/>
      <c r="BRD155" s="25"/>
      <c r="BRE155" s="25"/>
      <c r="BRF155" s="25"/>
      <c r="BRG155" s="25"/>
      <c r="BRH155" s="25"/>
      <c r="BRI155" s="25"/>
      <c r="BRJ155" s="25"/>
      <c r="BRK155" s="25"/>
      <c r="BRL155" s="25"/>
      <c r="BRM155" s="25"/>
      <c r="BRN155" s="25"/>
      <c r="BRO155" s="25"/>
      <c r="BRP155" s="25"/>
      <c r="BRQ155" s="25"/>
      <c r="BRR155" s="25"/>
      <c r="BRS155" s="25"/>
      <c r="BRT155" s="25"/>
      <c r="BRU155" s="25"/>
      <c r="BRV155" s="25"/>
      <c r="BRW155" s="25"/>
      <c r="BRX155" s="25"/>
      <c r="BRY155" s="25"/>
      <c r="BRZ155" s="25"/>
      <c r="BSA155" s="25"/>
      <c r="BSB155" s="25"/>
      <c r="BSC155" s="25"/>
      <c r="BSD155" s="25"/>
      <c r="BSE155" s="25"/>
      <c r="BSF155" s="25"/>
      <c r="BSG155" s="25"/>
      <c r="BSH155" s="25"/>
      <c r="BSI155" s="25"/>
      <c r="BSJ155" s="25"/>
      <c r="BSK155" s="25"/>
      <c r="BSL155" s="25"/>
      <c r="BSM155" s="25"/>
      <c r="BSN155" s="25"/>
      <c r="BSO155" s="25"/>
      <c r="BSP155" s="25"/>
      <c r="BSQ155" s="25"/>
      <c r="BSR155" s="25"/>
      <c r="BSS155" s="25"/>
      <c r="BST155" s="25"/>
      <c r="BSU155" s="25"/>
      <c r="BSV155" s="25"/>
      <c r="BSW155" s="25"/>
      <c r="BSX155" s="25"/>
      <c r="BSY155" s="25"/>
      <c r="BSZ155" s="25"/>
      <c r="BTA155" s="25"/>
      <c r="BTB155" s="25"/>
      <c r="BTC155" s="25"/>
      <c r="BTD155" s="25"/>
      <c r="BTE155" s="25"/>
      <c r="BTF155" s="25"/>
      <c r="BTG155" s="25"/>
      <c r="BTH155" s="25"/>
      <c r="BTI155" s="25"/>
      <c r="BTJ155" s="25"/>
      <c r="BTK155" s="25"/>
      <c r="BTL155" s="25"/>
      <c r="BTM155" s="25"/>
      <c r="BTN155" s="25"/>
      <c r="BTO155" s="25"/>
      <c r="BTP155" s="25"/>
      <c r="BTQ155" s="25"/>
      <c r="BTR155" s="25"/>
      <c r="BTS155" s="25"/>
      <c r="BTT155" s="25"/>
      <c r="BTU155" s="25"/>
      <c r="BTV155" s="25"/>
      <c r="BTW155" s="25"/>
      <c r="BTX155" s="25"/>
      <c r="BTY155" s="25"/>
      <c r="BTZ155" s="25"/>
      <c r="BUA155" s="25"/>
      <c r="BUB155" s="25"/>
      <c r="BUC155" s="25"/>
      <c r="BUD155" s="25"/>
      <c r="BUE155" s="25"/>
      <c r="BUF155" s="25"/>
      <c r="BUG155" s="25"/>
      <c r="BUH155" s="25"/>
      <c r="BUI155" s="25"/>
      <c r="BUJ155" s="25"/>
      <c r="BUK155" s="25"/>
      <c r="BUL155" s="25"/>
      <c r="BUM155" s="25"/>
      <c r="BUN155" s="25"/>
      <c r="BUO155" s="25"/>
      <c r="BUP155" s="25"/>
      <c r="BUQ155" s="25"/>
    </row>
    <row r="156" spans="1:1915" s="47" customFormat="1" ht="12.75">
      <c r="A156" s="22"/>
      <c r="B156" s="214"/>
      <c r="C156" s="96" t="s">
        <v>343</v>
      </c>
      <c r="D156" s="96"/>
      <c r="E156" s="231"/>
      <c r="F156" s="232"/>
      <c r="G156" s="220"/>
      <c r="H156" s="26"/>
      <c r="I156" s="26">
        <f t="shared" si="0"/>
        <v>0</v>
      </c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2"/>
      <c r="U156" s="22"/>
      <c r="V156" s="22"/>
      <c r="W156" s="22"/>
      <c r="X156" s="22"/>
      <c r="Y156" s="22"/>
      <c r="Z156" s="22"/>
      <c r="AA156" s="22"/>
      <c r="AB156" s="22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5"/>
      <c r="GN156" s="25"/>
      <c r="GO156" s="25"/>
      <c r="GP156" s="25"/>
      <c r="GQ156" s="25"/>
      <c r="GR156" s="25"/>
      <c r="GS156" s="25"/>
      <c r="GT156" s="25"/>
      <c r="GU156" s="25"/>
      <c r="GV156" s="25"/>
      <c r="GW156" s="25"/>
      <c r="GX156" s="25"/>
      <c r="GY156" s="25"/>
      <c r="GZ156" s="25"/>
      <c r="HA156" s="25"/>
      <c r="HB156" s="25"/>
      <c r="HC156" s="25"/>
      <c r="HD156" s="25"/>
      <c r="HE156" s="25"/>
      <c r="HF156" s="25"/>
      <c r="HG156" s="25"/>
      <c r="HH156" s="25"/>
      <c r="HI156" s="25"/>
      <c r="HJ156" s="25"/>
      <c r="HK156" s="25"/>
      <c r="HL156" s="25"/>
      <c r="HM156" s="25"/>
      <c r="HN156" s="25"/>
      <c r="HO156" s="25"/>
      <c r="HP156" s="25"/>
      <c r="HQ156" s="25"/>
      <c r="HR156" s="25"/>
      <c r="HS156" s="25"/>
      <c r="HT156" s="25"/>
      <c r="HU156" s="25"/>
      <c r="HV156" s="25"/>
      <c r="HW156" s="25"/>
      <c r="HX156" s="25"/>
      <c r="HY156" s="25"/>
      <c r="HZ156" s="25"/>
      <c r="IA156" s="25"/>
      <c r="IB156" s="25"/>
      <c r="IC156" s="25"/>
      <c r="ID156" s="25"/>
      <c r="IE156" s="25"/>
      <c r="IF156" s="25"/>
      <c r="IG156" s="25"/>
      <c r="IH156" s="25"/>
      <c r="II156" s="25"/>
      <c r="IJ156" s="25"/>
      <c r="IK156" s="25"/>
      <c r="IL156" s="25"/>
      <c r="IM156" s="25"/>
      <c r="IN156" s="25"/>
      <c r="IO156" s="25"/>
      <c r="IP156" s="25"/>
      <c r="IQ156" s="25"/>
      <c r="IR156" s="25"/>
      <c r="IS156" s="25"/>
      <c r="IT156" s="25"/>
      <c r="IU156" s="25"/>
      <c r="IV156" s="25"/>
      <c r="IW156" s="25"/>
      <c r="IX156" s="25"/>
      <c r="IY156" s="25"/>
      <c r="IZ156" s="25"/>
      <c r="JA156" s="25"/>
      <c r="JB156" s="25"/>
      <c r="JC156" s="25"/>
      <c r="JD156" s="25"/>
      <c r="JE156" s="25"/>
      <c r="JF156" s="25"/>
      <c r="JG156" s="25"/>
      <c r="JH156" s="25"/>
      <c r="JI156" s="25"/>
      <c r="JJ156" s="25"/>
      <c r="JK156" s="25"/>
      <c r="JL156" s="25"/>
      <c r="JM156" s="25"/>
      <c r="JN156" s="25"/>
      <c r="JO156" s="25"/>
      <c r="JP156" s="25"/>
      <c r="JQ156" s="25"/>
      <c r="JR156" s="25"/>
      <c r="JS156" s="25"/>
      <c r="JT156" s="25"/>
      <c r="JU156" s="25"/>
      <c r="JV156" s="25"/>
      <c r="JW156" s="25"/>
      <c r="JX156" s="25"/>
      <c r="JY156" s="25"/>
      <c r="JZ156" s="25"/>
      <c r="KA156" s="25"/>
      <c r="KB156" s="25"/>
      <c r="KC156" s="25"/>
      <c r="KD156" s="25"/>
      <c r="KE156" s="25"/>
      <c r="KF156" s="25"/>
      <c r="KG156" s="25"/>
      <c r="KH156" s="25"/>
      <c r="KI156" s="25"/>
      <c r="KJ156" s="25"/>
      <c r="KK156" s="25"/>
      <c r="KL156" s="25"/>
      <c r="KM156" s="25"/>
      <c r="KN156" s="25"/>
      <c r="KO156" s="25"/>
      <c r="KP156" s="25"/>
      <c r="KQ156" s="25"/>
      <c r="KR156" s="25"/>
      <c r="KS156" s="25"/>
      <c r="KT156" s="25"/>
      <c r="KU156" s="25"/>
      <c r="KV156" s="25"/>
      <c r="KW156" s="25"/>
      <c r="KX156" s="25"/>
      <c r="KY156" s="25"/>
      <c r="KZ156" s="25"/>
      <c r="LA156" s="25"/>
      <c r="LB156" s="25"/>
      <c r="LC156" s="25"/>
      <c r="LD156" s="25"/>
      <c r="LE156" s="25"/>
      <c r="LF156" s="25"/>
      <c r="LG156" s="25"/>
      <c r="LH156" s="25"/>
      <c r="LI156" s="25"/>
      <c r="LJ156" s="25"/>
      <c r="LK156" s="25"/>
      <c r="LL156" s="25"/>
      <c r="LM156" s="25"/>
      <c r="LN156" s="25"/>
      <c r="LO156" s="25"/>
      <c r="LP156" s="25"/>
      <c r="LQ156" s="25"/>
      <c r="LR156" s="25"/>
      <c r="LS156" s="25"/>
      <c r="LT156" s="25"/>
      <c r="LU156" s="25"/>
      <c r="LV156" s="25"/>
      <c r="LW156" s="25"/>
      <c r="LX156" s="25"/>
      <c r="LY156" s="25"/>
      <c r="LZ156" s="25"/>
      <c r="MA156" s="25"/>
      <c r="MB156" s="25"/>
      <c r="MC156" s="25"/>
      <c r="MD156" s="25"/>
      <c r="ME156" s="25"/>
      <c r="MF156" s="25"/>
      <c r="MG156" s="25"/>
      <c r="MH156" s="25"/>
      <c r="MI156" s="25"/>
      <c r="MJ156" s="25"/>
      <c r="MK156" s="25"/>
      <c r="ML156" s="25"/>
      <c r="MM156" s="25"/>
      <c r="MN156" s="25"/>
      <c r="MO156" s="25"/>
      <c r="MP156" s="25"/>
      <c r="MQ156" s="25"/>
      <c r="MR156" s="25"/>
      <c r="MS156" s="25"/>
      <c r="MT156" s="25"/>
      <c r="MU156" s="25"/>
      <c r="MV156" s="25"/>
      <c r="MW156" s="25"/>
      <c r="MX156" s="25"/>
      <c r="MY156" s="25"/>
      <c r="MZ156" s="25"/>
      <c r="NA156" s="25"/>
      <c r="NB156" s="25"/>
      <c r="NC156" s="25"/>
      <c r="ND156" s="25"/>
      <c r="NE156" s="25"/>
      <c r="NF156" s="25"/>
      <c r="NG156" s="25"/>
      <c r="NH156" s="25"/>
      <c r="NI156" s="25"/>
      <c r="NJ156" s="25"/>
      <c r="NK156" s="25"/>
      <c r="NL156" s="25"/>
      <c r="NM156" s="25"/>
      <c r="NN156" s="25"/>
      <c r="NO156" s="25"/>
      <c r="NP156" s="25"/>
      <c r="NQ156" s="25"/>
      <c r="NR156" s="25"/>
      <c r="NS156" s="25"/>
      <c r="NT156" s="25"/>
      <c r="NU156" s="25"/>
      <c r="NV156" s="25"/>
      <c r="NW156" s="25"/>
      <c r="NX156" s="25"/>
      <c r="NY156" s="25"/>
      <c r="NZ156" s="25"/>
      <c r="OA156" s="25"/>
      <c r="OB156" s="25"/>
      <c r="OC156" s="25"/>
      <c r="OD156" s="25"/>
      <c r="OE156" s="25"/>
      <c r="OF156" s="25"/>
      <c r="OG156" s="25"/>
      <c r="OH156" s="25"/>
      <c r="OI156" s="25"/>
      <c r="OJ156" s="25"/>
      <c r="OK156" s="25"/>
      <c r="OL156" s="25"/>
      <c r="OM156" s="25"/>
      <c r="ON156" s="25"/>
      <c r="OO156" s="25"/>
      <c r="OP156" s="25"/>
      <c r="OQ156" s="25"/>
      <c r="OR156" s="25"/>
      <c r="OS156" s="25"/>
      <c r="OT156" s="25"/>
      <c r="OU156" s="25"/>
      <c r="OV156" s="25"/>
      <c r="OW156" s="25"/>
      <c r="OX156" s="25"/>
      <c r="OY156" s="25"/>
      <c r="OZ156" s="25"/>
      <c r="PA156" s="25"/>
      <c r="PB156" s="25"/>
      <c r="PC156" s="25"/>
      <c r="PD156" s="25"/>
      <c r="PE156" s="25"/>
      <c r="PF156" s="25"/>
      <c r="PG156" s="25"/>
      <c r="PH156" s="25"/>
      <c r="PI156" s="25"/>
      <c r="PJ156" s="25"/>
      <c r="PK156" s="25"/>
      <c r="PL156" s="25"/>
      <c r="PM156" s="25"/>
      <c r="PN156" s="25"/>
      <c r="PO156" s="25"/>
      <c r="PP156" s="25"/>
      <c r="PQ156" s="25"/>
      <c r="PR156" s="25"/>
      <c r="PS156" s="25"/>
      <c r="PT156" s="25"/>
      <c r="PU156" s="25"/>
      <c r="PV156" s="25"/>
      <c r="PW156" s="25"/>
      <c r="PX156" s="25"/>
      <c r="PY156" s="25"/>
      <c r="PZ156" s="25"/>
      <c r="QA156" s="25"/>
      <c r="QB156" s="25"/>
      <c r="QC156" s="25"/>
      <c r="QD156" s="25"/>
      <c r="QE156" s="25"/>
      <c r="QF156" s="25"/>
      <c r="QG156" s="25"/>
      <c r="QH156" s="25"/>
      <c r="QI156" s="25"/>
      <c r="QJ156" s="25"/>
      <c r="QK156" s="25"/>
      <c r="QL156" s="25"/>
      <c r="QM156" s="25"/>
      <c r="QN156" s="25"/>
      <c r="QO156" s="25"/>
      <c r="QP156" s="25"/>
      <c r="QQ156" s="25"/>
      <c r="QR156" s="25"/>
      <c r="QS156" s="25"/>
      <c r="QT156" s="25"/>
      <c r="QU156" s="25"/>
      <c r="QV156" s="25"/>
      <c r="QW156" s="25"/>
      <c r="QX156" s="25"/>
      <c r="QY156" s="25"/>
      <c r="QZ156" s="25"/>
      <c r="RA156" s="25"/>
      <c r="RB156" s="25"/>
      <c r="RC156" s="25"/>
      <c r="RD156" s="25"/>
      <c r="RE156" s="25"/>
      <c r="RF156" s="25"/>
      <c r="RG156" s="25"/>
      <c r="RH156" s="25"/>
      <c r="RI156" s="25"/>
      <c r="RJ156" s="25"/>
      <c r="RK156" s="25"/>
      <c r="RL156" s="25"/>
      <c r="RM156" s="25"/>
      <c r="RN156" s="25"/>
      <c r="RO156" s="25"/>
      <c r="RP156" s="25"/>
      <c r="RQ156" s="25"/>
      <c r="RR156" s="25"/>
      <c r="RS156" s="25"/>
      <c r="RT156" s="25"/>
      <c r="RU156" s="25"/>
      <c r="RV156" s="25"/>
      <c r="RW156" s="25"/>
      <c r="RX156" s="25"/>
      <c r="RY156" s="25"/>
      <c r="RZ156" s="25"/>
      <c r="SA156" s="25"/>
      <c r="SB156" s="25"/>
      <c r="SC156" s="25"/>
      <c r="SD156" s="25"/>
      <c r="SE156" s="25"/>
      <c r="SF156" s="25"/>
      <c r="SG156" s="25"/>
      <c r="SH156" s="25"/>
      <c r="SI156" s="25"/>
      <c r="SJ156" s="25"/>
      <c r="SK156" s="25"/>
      <c r="SL156" s="25"/>
      <c r="SM156" s="25"/>
      <c r="SN156" s="25"/>
      <c r="SO156" s="25"/>
      <c r="SP156" s="25"/>
      <c r="SQ156" s="25"/>
      <c r="SR156" s="25"/>
      <c r="SS156" s="25"/>
      <c r="ST156" s="25"/>
      <c r="SU156" s="25"/>
      <c r="SV156" s="25"/>
      <c r="SW156" s="25"/>
      <c r="SX156" s="25"/>
      <c r="SY156" s="25"/>
      <c r="SZ156" s="25"/>
      <c r="TA156" s="25"/>
      <c r="TB156" s="25"/>
      <c r="TC156" s="25"/>
      <c r="TD156" s="25"/>
      <c r="TE156" s="25"/>
      <c r="TF156" s="25"/>
      <c r="TG156" s="25"/>
      <c r="TH156" s="25"/>
      <c r="TI156" s="25"/>
      <c r="TJ156" s="25"/>
      <c r="TK156" s="25"/>
      <c r="TL156" s="25"/>
      <c r="TM156" s="25"/>
      <c r="TN156" s="25"/>
      <c r="TO156" s="25"/>
      <c r="TP156" s="25"/>
      <c r="TQ156" s="25"/>
      <c r="TR156" s="25"/>
      <c r="TS156" s="25"/>
      <c r="TT156" s="25"/>
      <c r="TU156" s="25"/>
      <c r="TV156" s="25"/>
      <c r="TW156" s="25"/>
      <c r="TX156" s="25"/>
      <c r="TY156" s="25"/>
      <c r="TZ156" s="25"/>
      <c r="UA156" s="25"/>
      <c r="UB156" s="25"/>
      <c r="UC156" s="25"/>
      <c r="UD156" s="25"/>
      <c r="UE156" s="25"/>
      <c r="UF156" s="25"/>
      <c r="UG156" s="25"/>
      <c r="UH156" s="25"/>
      <c r="UI156" s="25"/>
      <c r="UJ156" s="25"/>
      <c r="UK156" s="25"/>
      <c r="UL156" s="25"/>
      <c r="UM156" s="25"/>
      <c r="UN156" s="25"/>
      <c r="UO156" s="25"/>
      <c r="UP156" s="25"/>
      <c r="UQ156" s="25"/>
      <c r="UR156" s="25"/>
      <c r="US156" s="25"/>
      <c r="UT156" s="25"/>
      <c r="UU156" s="25"/>
      <c r="UV156" s="25"/>
      <c r="UW156" s="25"/>
      <c r="UX156" s="25"/>
      <c r="UY156" s="25"/>
      <c r="UZ156" s="25"/>
      <c r="VA156" s="25"/>
      <c r="VB156" s="25"/>
      <c r="VC156" s="25"/>
      <c r="VD156" s="25"/>
      <c r="VE156" s="25"/>
      <c r="VF156" s="25"/>
      <c r="VG156" s="25"/>
      <c r="VH156" s="25"/>
      <c r="VI156" s="25"/>
      <c r="VJ156" s="25"/>
      <c r="VK156" s="25"/>
      <c r="VL156" s="25"/>
      <c r="VM156" s="25"/>
      <c r="VN156" s="25"/>
      <c r="VO156" s="25"/>
      <c r="VP156" s="25"/>
      <c r="VQ156" s="25"/>
      <c r="VR156" s="25"/>
      <c r="VS156" s="25"/>
      <c r="VT156" s="25"/>
      <c r="VU156" s="25"/>
      <c r="VV156" s="25"/>
      <c r="VW156" s="25"/>
      <c r="VX156" s="25"/>
      <c r="VY156" s="25"/>
      <c r="VZ156" s="25"/>
      <c r="WA156" s="25"/>
      <c r="WB156" s="25"/>
      <c r="WC156" s="25"/>
      <c r="WD156" s="25"/>
      <c r="WE156" s="25"/>
      <c r="WF156" s="25"/>
      <c r="WG156" s="25"/>
      <c r="WH156" s="25"/>
      <c r="WI156" s="25"/>
      <c r="WJ156" s="25"/>
      <c r="WK156" s="25"/>
      <c r="WL156" s="25"/>
      <c r="WM156" s="25"/>
      <c r="WN156" s="25"/>
      <c r="WO156" s="25"/>
      <c r="WP156" s="25"/>
      <c r="WQ156" s="25"/>
      <c r="WR156" s="25"/>
      <c r="WS156" s="25"/>
      <c r="WT156" s="25"/>
      <c r="WU156" s="25"/>
      <c r="WV156" s="25"/>
      <c r="WW156" s="25"/>
      <c r="WX156" s="25"/>
      <c r="WY156" s="25"/>
      <c r="WZ156" s="25"/>
      <c r="XA156" s="25"/>
      <c r="XB156" s="25"/>
      <c r="XC156" s="25"/>
      <c r="XD156" s="25"/>
      <c r="XE156" s="25"/>
      <c r="XF156" s="25"/>
      <c r="XG156" s="25"/>
      <c r="XH156" s="25"/>
      <c r="XI156" s="25"/>
      <c r="XJ156" s="25"/>
      <c r="XK156" s="25"/>
      <c r="XL156" s="25"/>
      <c r="XM156" s="25"/>
      <c r="XN156" s="25"/>
      <c r="XO156" s="25"/>
      <c r="XP156" s="25"/>
      <c r="XQ156" s="25"/>
      <c r="XR156" s="25"/>
      <c r="XS156" s="25"/>
      <c r="XT156" s="25"/>
      <c r="XU156" s="25"/>
      <c r="XV156" s="25"/>
      <c r="XW156" s="25"/>
      <c r="XX156" s="25"/>
      <c r="XY156" s="25"/>
      <c r="XZ156" s="25"/>
      <c r="YA156" s="25"/>
      <c r="YB156" s="25"/>
      <c r="YC156" s="25"/>
      <c r="YD156" s="25"/>
      <c r="YE156" s="25"/>
      <c r="YF156" s="25"/>
      <c r="YG156" s="25"/>
      <c r="YH156" s="25"/>
      <c r="YI156" s="25"/>
      <c r="YJ156" s="25"/>
      <c r="YK156" s="25"/>
      <c r="YL156" s="25"/>
      <c r="YM156" s="25"/>
      <c r="YN156" s="25"/>
      <c r="YO156" s="25"/>
      <c r="YP156" s="25"/>
      <c r="YQ156" s="25"/>
      <c r="YR156" s="25"/>
      <c r="YS156" s="25"/>
      <c r="YT156" s="25"/>
      <c r="YU156" s="25"/>
      <c r="YV156" s="25"/>
      <c r="YW156" s="25"/>
      <c r="YX156" s="25"/>
      <c r="YY156" s="25"/>
      <c r="YZ156" s="25"/>
      <c r="ZA156" s="25"/>
      <c r="ZB156" s="25"/>
      <c r="ZC156" s="25"/>
      <c r="ZD156" s="25"/>
      <c r="ZE156" s="25"/>
      <c r="ZF156" s="25"/>
      <c r="ZG156" s="25"/>
      <c r="ZH156" s="25"/>
      <c r="ZI156" s="25"/>
      <c r="ZJ156" s="25"/>
      <c r="ZK156" s="25"/>
      <c r="ZL156" s="25"/>
      <c r="ZM156" s="25"/>
      <c r="ZN156" s="25"/>
      <c r="ZO156" s="25"/>
      <c r="ZP156" s="25"/>
      <c r="ZQ156" s="25"/>
      <c r="ZR156" s="25"/>
      <c r="ZS156" s="25"/>
      <c r="ZT156" s="25"/>
      <c r="ZU156" s="25"/>
      <c r="ZV156" s="25"/>
      <c r="ZW156" s="25"/>
      <c r="ZX156" s="25"/>
      <c r="ZY156" s="25"/>
      <c r="ZZ156" s="25"/>
      <c r="AAA156" s="25"/>
      <c r="AAB156" s="25"/>
      <c r="AAC156" s="25"/>
      <c r="AAD156" s="25"/>
      <c r="AAE156" s="25"/>
      <c r="AAF156" s="25"/>
      <c r="AAG156" s="25"/>
      <c r="AAH156" s="25"/>
      <c r="AAI156" s="25"/>
      <c r="AAJ156" s="25"/>
      <c r="AAK156" s="25"/>
      <c r="AAL156" s="25"/>
      <c r="AAM156" s="25"/>
      <c r="AAN156" s="25"/>
      <c r="AAO156" s="25"/>
      <c r="AAP156" s="25"/>
      <c r="AAQ156" s="25"/>
      <c r="AAR156" s="25"/>
      <c r="AAS156" s="25"/>
      <c r="AAT156" s="25"/>
      <c r="AAU156" s="25"/>
      <c r="AAV156" s="25"/>
      <c r="AAW156" s="25"/>
      <c r="AAX156" s="25"/>
      <c r="AAY156" s="25"/>
      <c r="AAZ156" s="25"/>
      <c r="ABA156" s="25"/>
      <c r="ABB156" s="25"/>
      <c r="ABC156" s="25"/>
      <c r="ABD156" s="25"/>
      <c r="ABE156" s="25"/>
      <c r="ABF156" s="25"/>
      <c r="ABG156" s="25"/>
      <c r="ABH156" s="25"/>
      <c r="ABI156" s="25"/>
      <c r="ABJ156" s="25"/>
      <c r="ABK156" s="25"/>
      <c r="ABL156" s="25"/>
      <c r="ABM156" s="25"/>
      <c r="ABN156" s="25"/>
      <c r="ABO156" s="25"/>
      <c r="ABP156" s="25"/>
      <c r="ABQ156" s="25"/>
      <c r="ABR156" s="25"/>
      <c r="ABS156" s="25"/>
      <c r="ABT156" s="25"/>
      <c r="ABU156" s="25"/>
      <c r="ABV156" s="25"/>
      <c r="ABW156" s="25"/>
      <c r="ABX156" s="25"/>
      <c r="ABY156" s="25"/>
      <c r="ABZ156" s="25"/>
      <c r="ACA156" s="25"/>
      <c r="ACB156" s="25"/>
      <c r="ACC156" s="25"/>
      <c r="ACD156" s="25"/>
      <c r="ACE156" s="25"/>
      <c r="ACF156" s="25"/>
      <c r="ACG156" s="25"/>
      <c r="ACH156" s="25"/>
      <c r="ACI156" s="25"/>
      <c r="ACJ156" s="25"/>
      <c r="ACK156" s="25"/>
      <c r="ACL156" s="25"/>
      <c r="ACM156" s="25"/>
      <c r="ACN156" s="25"/>
      <c r="ACO156" s="25"/>
      <c r="ACP156" s="25"/>
      <c r="ACQ156" s="25"/>
      <c r="ACR156" s="25"/>
      <c r="ACS156" s="25"/>
      <c r="ACT156" s="25"/>
      <c r="ACU156" s="25"/>
      <c r="ACV156" s="25"/>
      <c r="ACW156" s="25"/>
      <c r="ACX156" s="25"/>
      <c r="ACY156" s="25"/>
      <c r="ACZ156" s="25"/>
      <c r="ADA156" s="25"/>
      <c r="ADB156" s="25"/>
      <c r="ADC156" s="25"/>
      <c r="ADD156" s="25"/>
      <c r="ADE156" s="25"/>
      <c r="ADF156" s="25"/>
      <c r="ADG156" s="25"/>
      <c r="ADH156" s="25"/>
      <c r="ADI156" s="25"/>
      <c r="ADJ156" s="25"/>
      <c r="ADK156" s="25"/>
      <c r="ADL156" s="25"/>
      <c r="ADM156" s="25"/>
      <c r="ADN156" s="25"/>
      <c r="ADO156" s="25"/>
      <c r="ADP156" s="25"/>
      <c r="ADQ156" s="25"/>
      <c r="ADR156" s="25"/>
      <c r="ADS156" s="25"/>
      <c r="ADT156" s="25"/>
      <c r="ADU156" s="25"/>
      <c r="ADV156" s="25"/>
      <c r="ADW156" s="25"/>
      <c r="ADX156" s="25"/>
      <c r="ADY156" s="25"/>
      <c r="ADZ156" s="25"/>
      <c r="AEA156" s="25"/>
      <c r="AEB156" s="25"/>
      <c r="AEC156" s="25"/>
      <c r="AED156" s="25"/>
      <c r="AEE156" s="25"/>
      <c r="AEF156" s="25"/>
      <c r="AEG156" s="25"/>
      <c r="AEH156" s="25"/>
      <c r="AEI156" s="25"/>
      <c r="AEJ156" s="25"/>
      <c r="AEK156" s="25"/>
      <c r="AEL156" s="25"/>
      <c r="AEM156" s="25"/>
      <c r="AEN156" s="25"/>
      <c r="AEO156" s="25"/>
      <c r="AEP156" s="25"/>
      <c r="AEQ156" s="25"/>
      <c r="AER156" s="25"/>
      <c r="AES156" s="25"/>
      <c r="AET156" s="25"/>
      <c r="AEU156" s="25"/>
      <c r="AEV156" s="25"/>
      <c r="AEW156" s="25"/>
      <c r="AEX156" s="25"/>
      <c r="AEY156" s="25"/>
      <c r="AEZ156" s="25"/>
      <c r="AFA156" s="25"/>
      <c r="AFB156" s="25"/>
      <c r="AFC156" s="25"/>
      <c r="AFD156" s="25"/>
      <c r="AFE156" s="25"/>
      <c r="AFF156" s="25"/>
      <c r="AFG156" s="25"/>
      <c r="AFH156" s="25"/>
      <c r="AFI156" s="25"/>
      <c r="AFJ156" s="25"/>
      <c r="AFK156" s="25"/>
      <c r="AFL156" s="25"/>
      <c r="AFM156" s="25"/>
      <c r="AFN156" s="25"/>
      <c r="AFO156" s="25"/>
      <c r="AFP156" s="25"/>
      <c r="AFQ156" s="25"/>
      <c r="AFR156" s="25"/>
      <c r="AFS156" s="25"/>
      <c r="AFT156" s="25"/>
      <c r="AFU156" s="25"/>
      <c r="AFV156" s="25"/>
      <c r="AFW156" s="25"/>
      <c r="AFX156" s="25"/>
      <c r="AFY156" s="25"/>
      <c r="AFZ156" s="25"/>
      <c r="AGA156" s="25"/>
      <c r="AGB156" s="25"/>
      <c r="AGC156" s="25"/>
      <c r="AGD156" s="25"/>
      <c r="AGE156" s="25"/>
      <c r="AGF156" s="25"/>
      <c r="AGG156" s="25"/>
      <c r="AGH156" s="25"/>
      <c r="AGI156" s="25"/>
      <c r="AGJ156" s="25"/>
      <c r="AGK156" s="25"/>
      <c r="AGL156" s="25"/>
      <c r="AGM156" s="25"/>
      <c r="AGN156" s="25"/>
      <c r="AGO156" s="25"/>
      <c r="AGP156" s="25"/>
      <c r="AGQ156" s="25"/>
      <c r="AGR156" s="25"/>
      <c r="AGS156" s="25"/>
      <c r="AGT156" s="25"/>
      <c r="AGU156" s="25"/>
      <c r="AGV156" s="25"/>
      <c r="AGW156" s="25"/>
      <c r="AGX156" s="25"/>
      <c r="AGY156" s="25"/>
      <c r="AGZ156" s="25"/>
      <c r="AHA156" s="25"/>
      <c r="AHB156" s="25"/>
      <c r="AHC156" s="25"/>
      <c r="AHD156" s="25"/>
      <c r="AHE156" s="25"/>
      <c r="AHF156" s="25"/>
      <c r="AHG156" s="25"/>
      <c r="AHH156" s="25"/>
      <c r="AHI156" s="25"/>
      <c r="AHJ156" s="25"/>
      <c r="AHK156" s="25"/>
      <c r="AHL156" s="25"/>
      <c r="AHM156" s="25"/>
      <c r="AHN156" s="25"/>
      <c r="AHO156" s="25"/>
      <c r="AHP156" s="25"/>
      <c r="AHQ156" s="25"/>
      <c r="AHR156" s="25"/>
      <c r="AHS156" s="25"/>
      <c r="AHT156" s="25"/>
      <c r="AHU156" s="25"/>
      <c r="AHV156" s="25"/>
      <c r="AHW156" s="25"/>
      <c r="AHX156" s="25"/>
      <c r="AHY156" s="25"/>
      <c r="AHZ156" s="25"/>
      <c r="AIA156" s="25"/>
      <c r="AIB156" s="25"/>
      <c r="AIC156" s="25"/>
      <c r="AID156" s="25"/>
      <c r="AIE156" s="25"/>
      <c r="AIF156" s="25"/>
      <c r="AIG156" s="25"/>
      <c r="AIH156" s="25"/>
      <c r="AII156" s="25"/>
      <c r="AIJ156" s="25"/>
      <c r="AIK156" s="25"/>
      <c r="AIL156" s="25"/>
      <c r="AIM156" s="25"/>
      <c r="AIN156" s="25"/>
      <c r="AIO156" s="25"/>
      <c r="AIP156" s="25"/>
      <c r="AIQ156" s="25"/>
      <c r="AIR156" s="25"/>
      <c r="AIS156" s="25"/>
      <c r="AIT156" s="25"/>
      <c r="AIU156" s="25"/>
      <c r="AIV156" s="25"/>
      <c r="AIW156" s="25"/>
      <c r="AIX156" s="25"/>
      <c r="AIY156" s="25"/>
      <c r="AIZ156" s="25"/>
      <c r="AJA156" s="25"/>
      <c r="AJB156" s="25"/>
      <c r="AJC156" s="25"/>
      <c r="AJD156" s="25"/>
      <c r="AJE156" s="25"/>
      <c r="AJF156" s="25"/>
      <c r="AJG156" s="25"/>
      <c r="AJH156" s="25"/>
      <c r="AJI156" s="25"/>
      <c r="AJJ156" s="25"/>
      <c r="AJK156" s="25"/>
      <c r="AJL156" s="25"/>
      <c r="AJM156" s="25"/>
      <c r="AJN156" s="25"/>
      <c r="AJO156" s="25"/>
      <c r="AJP156" s="25"/>
      <c r="AJQ156" s="25"/>
      <c r="AJR156" s="25"/>
      <c r="AJS156" s="25"/>
      <c r="AJT156" s="25"/>
      <c r="AJU156" s="25"/>
      <c r="AJV156" s="25"/>
      <c r="AJW156" s="25"/>
      <c r="AJX156" s="25"/>
      <c r="AJY156" s="25"/>
      <c r="AJZ156" s="25"/>
      <c r="AKA156" s="25"/>
      <c r="AKB156" s="25"/>
      <c r="AKC156" s="25"/>
      <c r="AKD156" s="25"/>
      <c r="AKE156" s="25"/>
      <c r="AKF156" s="25"/>
      <c r="AKG156" s="25"/>
      <c r="AKH156" s="25"/>
      <c r="AKI156" s="25"/>
      <c r="AKJ156" s="25"/>
      <c r="AKK156" s="25"/>
      <c r="AKL156" s="25"/>
      <c r="AKM156" s="25"/>
      <c r="AKN156" s="25"/>
      <c r="AKO156" s="25"/>
      <c r="AKP156" s="25"/>
      <c r="AKQ156" s="25"/>
      <c r="AKR156" s="25"/>
      <c r="AKS156" s="25"/>
      <c r="AKT156" s="25"/>
      <c r="AKU156" s="25"/>
      <c r="AKV156" s="25"/>
      <c r="AKW156" s="25"/>
      <c r="AKX156" s="25"/>
      <c r="AKY156" s="25"/>
      <c r="AKZ156" s="25"/>
      <c r="ALA156" s="25"/>
      <c r="ALB156" s="25"/>
      <c r="ALC156" s="25"/>
      <c r="ALD156" s="25"/>
      <c r="ALE156" s="25"/>
      <c r="ALF156" s="25"/>
      <c r="ALG156" s="25"/>
      <c r="ALH156" s="25"/>
      <c r="ALI156" s="25"/>
      <c r="ALJ156" s="25"/>
      <c r="ALK156" s="25"/>
      <c r="ALL156" s="25"/>
      <c r="ALM156" s="25"/>
      <c r="ALN156" s="25"/>
      <c r="ALO156" s="25"/>
      <c r="ALP156" s="25"/>
      <c r="ALQ156" s="25"/>
      <c r="ALR156" s="25"/>
      <c r="ALS156" s="25"/>
      <c r="ALT156" s="25"/>
      <c r="ALU156" s="25"/>
      <c r="ALV156" s="25"/>
      <c r="ALW156" s="25"/>
      <c r="ALX156" s="25"/>
      <c r="ALY156" s="25"/>
      <c r="ALZ156" s="25"/>
      <c r="AMA156" s="25"/>
      <c r="AMB156" s="25"/>
      <c r="AMC156" s="25"/>
      <c r="AMD156" s="25"/>
      <c r="AME156" s="25"/>
      <c r="AMF156" s="25"/>
      <c r="AMG156" s="25"/>
      <c r="AMH156" s="25"/>
      <c r="AMI156" s="25"/>
      <c r="AMJ156" s="25"/>
      <c r="AMK156" s="25"/>
      <c r="AML156" s="25"/>
      <c r="AMM156" s="25"/>
      <c r="AMN156" s="25"/>
      <c r="AMO156" s="25"/>
      <c r="AMP156" s="25"/>
      <c r="AMQ156" s="25"/>
      <c r="AMR156" s="25"/>
      <c r="AMS156" s="25"/>
      <c r="AMT156" s="25"/>
      <c r="AMU156" s="25"/>
      <c r="AMV156" s="25"/>
      <c r="AMW156" s="25"/>
      <c r="AMX156" s="25"/>
      <c r="AMY156" s="25"/>
      <c r="AMZ156" s="25"/>
      <c r="ANA156" s="25"/>
      <c r="ANB156" s="25"/>
      <c r="ANC156" s="25"/>
      <c r="AND156" s="25"/>
      <c r="ANE156" s="25"/>
      <c r="ANF156" s="25"/>
      <c r="ANG156" s="25"/>
      <c r="ANH156" s="25"/>
      <c r="ANI156" s="25"/>
      <c r="ANJ156" s="25"/>
      <c r="ANK156" s="25"/>
      <c r="ANL156" s="25"/>
      <c r="ANM156" s="25"/>
      <c r="ANN156" s="25"/>
      <c r="ANO156" s="25"/>
      <c r="ANP156" s="25"/>
      <c r="ANQ156" s="25"/>
      <c r="ANR156" s="25"/>
      <c r="ANS156" s="25"/>
      <c r="ANT156" s="25"/>
      <c r="ANU156" s="25"/>
      <c r="ANV156" s="25"/>
      <c r="ANW156" s="25"/>
      <c r="ANX156" s="25"/>
      <c r="ANY156" s="25"/>
      <c r="ANZ156" s="25"/>
      <c r="AOA156" s="25"/>
      <c r="AOB156" s="25"/>
      <c r="AOC156" s="25"/>
      <c r="AOD156" s="25"/>
      <c r="AOE156" s="25"/>
      <c r="AOF156" s="25"/>
      <c r="AOG156" s="25"/>
      <c r="AOH156" s="25"/>
      <c r="AOI156" s="25"/>
      <c r="AOJ156" s="25"/>
      <c r="AOK156" s="25"/>
      <c r="AOL156" s="25"/>
      <c r="AOM156" s="25"/>
      <c r="AON156" s="25"/>
      <c r="AOO156" s="25"/>
      <c r="AOP156" s="25"/>
      <c r="AOQ156" s="25"/>
      <c r="AOR156" s="25"/>
      <c r="AOS156" s="25"/>
      <c r="AOT156" s="25"/>
      <c r="AOU156" s="25"/>
      <c r="AOV156" s="25"/>
      <c r="AOW156" s="25"/>
      <c r="AOX156" s="25"/>
      <c r="AOY156" s="25"/>
      <c r="AOZ156" s="25"/>
      <c r="APA156" s="25"/>
      <c r="APB156" s="25"/>
      <c r="APC156" s="25"/>
      <c r="APD156" s="25"/>
      <c r="APE156" s="25"/>
      <c r="APF156" s="25"/>
      <c r="APG156" s="25"/>
      <c r="APH156" s="25"/>
      <c r="API156" s="25"/>
      <c r="APJ156" s="25"/>
      <c r="APK156" s="25"/>
      <c r="APL156" s="25"/>
      <c r="APM156" s="25"/>
      <c r="APN156" s="25"/>
      <c r="APO156" s="25"/>
      <c r="APP156" s="25"/>
      <c r="APQ156" s="25"/>
      <c r="APR156" s="25"/>
      <c r="APS156" s="25"/>
      <c r="APT156" s="25"/>
      <c r="APU156" s="25"/>
      <c r="APV156" s="25"/>
      <c r="APW156" s="25"/>
      <c r="APX156" s="25"/>
      <c r="APY156" s="25"/>
      <c r="APZ156" s="25"/>
      <c r="AQA156" s="25"/>
      <c r="AQB156" s="25"/>
      <c r="AQC156" s="25"/>
      <c r="AQD156" s="25"/>
      <c r="AQE156" s="25"/>
      <c r="AQF156" s="25"/>
      <c r="AQG156" s="25"/>
      <c r="AQH156" s="25"/>
      <c r="AQI156" s="25"/>
      <c r="AQJ156" s="25"/>
      <c r="AQK156" s="25"/>
      <c r="AQL156" s="25"/>
      <c r="AQM156" s="25"/>
      <c r="AQN156" s="25"/>
      <c r="AQO156" s="25"/>
      <c r="AQP156" s="25"/>
      <c r="AQQ156" s="25"/>
      <c r="AQR156" s="25"/>
      <c r="AQS156" s="25"/>
      <c r="AQT156" s="25"/>
      <c r="AQU156" s="25"/>
      <c r="AQV156" s="25"/>
      <c r="AQW156" s="25"/>
      <c r="AQX156" s="25"/>
      <c r="AQY156" s="25"/>
      <c r="AQZ156" s="25"/>
      <c r="ARA156" s="25"/>
      <c r="ARB156" s="25"/>
      <c r="ARC156" s="25"/>
      <c r="ARD156" s="25"/>
      <c r="ARE156" s="25"/>
      <c r="ARF156" s="25"/>
      <c r="ARG156" s="25"/>
      <c r="ARH156" s="25"/>
      <c r="ARI156" s="25"/>
      <c r="ARJ156" s="25"/>
      <c r="ARK156" s="25"/>
      <c r="ARL156" s="25"/>
      <c r="ARM156" s="25"/>
      <c r="ARN156" s="25"/>
      <c r="ARO156" s="25"/>
      <c r="ARP156" s="25"/>
      <c r="ARQ156" s="25"/>
      <c r="ARR156" s="25"/>
      <c r="ARS156" s="25"/>
      <c r="ART156" s="25"/>
      <c r="ARU156" s="25"/>
      <c r="ARV156" s="25"/>
      <c r="ARW156" s="25"/>
      <c r="ARX156" s="25"/>
      <c r="ARY156" s="25"/>
      <c r="ARZ156" s="25"/>
      <c r="ASA156" s="25"/>
      <c r="ASB156" s="25"/>
      <c r="ASC156" s="25"/>
      <c r="ASD156" s="25"/>
      <c r="ASE156" s="25"/>
      <c r="ASF156" s="25"/>
      <c r="ASG156" s="25"/>
      <c r="ASH156" s="25"/>
      <c r="ASI156" s="25"/>
      <c r="ASJ156" s="25"/>
      <c r="ASK156" s="25"/>
      <c r="ASL156" s="25"/>
      <c r="ASM156" s="25"/>
      <c r="ASN156" s="25"/>
      <c r="ASO156" s="25"/>
      <c r="ASP156" s="25"/>
      <c r="ASQ156" s="25"/>
      <c r="ASR156" s="25"/>
      <c r="ASS156" s="25"/>
      <c r="AST156" s="25"/>
      <c r="ASU156" s="25"/>
      <c r="ASV156" s="25"/>
      <c r="ASW156" s="25"/>
      <c r="ASX156" s="25"/>
      <c r="ASY156" s="25"/>
      <c r="ASZ156" s="25"/>
      <c r="ATA156" s="25"/>
      <c r="ATB156" s="25"/>
      <c r="ATC156" s="25"/>
      <c r="ATD156" s="25"/>
      <c r="ATE156" s="25"/>
      <c r="ATF156" s="25"/>
      <c r="ATG156" s="25"/>
      <c r="ATH156" s="25"/>
      <c r="ATI156" s="25"/>
      <c r="ATJ156" s="25"/>
      <c r="ATK156" s="25"/>
      <c r="ATL156" s="25"/>
      <c r="ATM156" s="25"/>
      <c r="ATN156" s="25"/>
      <c r="ATO156" s="25"/>
      <c r="ATP156" s="25"/>
      <c r="ATQ156" s="25"/>
      <c r="ATR156" s="25"/>
      <c r="ATS156" s="25"/>
      <c r="ATT156" s="25"/>
      <c r="ATU156" s="25"/>
      <c r="ATV156" s="25"/>
      <c r="ATW156" s="25"/>
      <c r="ATX156" s="25"/>
      <c r="ATY156" s="25"/>
      <c r="ATZ156" s="25"/>
      <c r="AUA156" s="25"/>
      <c r="AUB156" s="25"/>
      <c r="AUC156" s="25"/>
      <c r="AUD156" s="25"/>
      <c r="AUE156" s="25"/>
      <c r="AUF156" s="25"/>
      <c r="AUG156" s="25"/>
      <c r="AUH156" s="25"/>
      <c r="AUI156" s="25"/>
      <c r="AUJ156" s="25"/>
      <c r="AUK156" s="25"/>
      <c r="AUL156" s="25"/>
      <c r="AUM156" s="25"/>
      <c r="AUN156" s="25"/>
      <c r="AUO156" s="25"/>
      <c r="AUP156" s="25"/>
      <c r="AUQ156" s="25"/>
      <c r="AUR156" s="25"/>
      <c r="AUS156" s="25"/>
      <c r="AUT156" s="25"/>
      <c r="AUU156" s="25"/>
      <c r="AUV156" s="25"/>
      <c r="AUW156" s="25"/>
      <c r="AUX156" s="25"/>
      <c r="AUY156" s="25"/>
      <c r="AUZ156" s="25"/>
      <c r="AVA156" s="25"/>
      <c r="AVB156" s="25"/>
      <c r="AVC156" s="25"/>
      <c r="AVD156" s="25"/>
      <c r="AVE156" s="25"/>
      <c r="AVF156" s="25"/>
      <c r="AVG156" s="25"/>
      <c r="AVH156" s="25"/>
      <c r="AVI156" s="25"/>
      <c r="AVJ156" s="25"/>
      <c r="AVK156" s="25"/>
      <c r="AVL156" s="25"/>
      <c r="AVM156" s="25"/>
      <c r="AVN156" s="25"/>
      <c r="AVO156" s="25"/>
      <c r="AVP156" s="25"/>
      <c r="AVQ156" s="25"/>
      <c r="AVR156" s="25"/>
      <c r="AVS156" s="25"/>
      <c r="AVT156" s="25"/>
      <c r="AVU156" s="25"/>
      <c r="AVV156" s="25"/>
      <c r="AVW156" s="25"/>
      <c r="AVX156" s="25"/>
      <c r="AVY156" s="25"/>
      <c r="AVZ156" s="25"/>
      <c r="AWA156" s="25"/>
      <c r="AWB156" s="25"/>
      <c r="AWC156" s="25"/>
      <c r="AWD156" s="25"/>
      <c r="AWE156" s="25"/>
      <c r="AWF156" s="25"/>
      <c r="AWG156" s="25"/>
      <c r="AWH156" s="25"/>
      <c r="AWI156" s="25"/>
      <c r="AWJ156" s="25"/>
      <c r="AWK156" s="25"/>
      <c r="AWL156" s="25"/>
      <c r="AWM156" s="25"/>
      <c r="AWN156" s="25"/>
      <c r="AWO156" s="25"/>
      <c r="AWP156" s="25"/>
      <c r="AWQ156" s="25"/>
      <c r="AWR156" s="25"/>
      <c r="AWS156" s="25"/>
      <c r="AWT156" s="25"/>
      <c r="AWU156" s="25"/>
      <c r="AWV156" s="25"/>
      <c r="AWW156" s="25"/>
      <c r="AWX156" s="25"/>
      <c r="AWY156" s="25"/>
      <c r="AWZ156" s="25"/>
      <c r="AXA156" s="25"/>
      <c r="AXB156" s="25"/>
      <c r="AXC156" s="25"/>
      <c r="AXD156" s="25"/>
      <c r="AXE156" s="25"/>
      <c r="AXF156" s="25"/>
      <c r="AXG156" s="25"/>
      <c r="AXH156" s="25"/>
      <c r="AXI156" s="25"/>
      <c r="AXJ156" s="25"/>
      <c r="AXK156" s="25"/>
      <c r="AXL156" s="25"/>
      <c r="AXM156" s="25"/>
      <c r="AXN156" s="25"/>
      <c r="AXO156" s="25"/>
      <c r="AXP156" s="25"/>
      <c r="AXQ156" s="25"/>
      <c r="AXR156" s="25"/>
      <c r="AXS156" s="25"/>
      <c r="AXT156" s="25"/>
      <c r="AXU156" s="25"/>
      <c r="AXV156" s="25"/>
      <c r="AXW156" s="25"/>
      <c r="AXX156" s="25"/>
      <c r="AXY156" s="25"/>
      <c r="AXZ156" s="25"/>
      <c r="AYA156" s="25"/>
      <c r="AYB156" s="25"/>
      <c r="AYC156" s="25"/>
      <c r="AYD156" s="25"/>
      <c r="AYE156" s="25"/>
      <c r="AYF156" s="25"/>
      <c r="AYG156" s="25"/>
      <c r="AYH156" s="25"/>
      <c r="AYI156" s="25"/>
      <c r="AYJ156" s="25"/>
      <c r="AYK156" s="25"/>
      <c r="AYL156" s="25"/>
      <c r="AYM156" s="25"/>
      <c r="AYN156" s="25"/>
      <c r="AYO156" s="25"/>
      <c r="AYP156" s="25"/>
      <c r="AYQ156" s="25"/>
      <c r="AYR156" s="25"/>
      <c r="AYS156" s="25"/>
      <c r="AYT156" s="25"/>
      <c r="AYU156" s="25"/>
      <c r="AYV156" s="25"/>
      <c r="AYW156" s="25"/>
      <c r="AYX156" s="25"/>
      <c r="AYY156" s="25"/>
      <c r="AYZ156" s="25"/>
      <c r="AZA156" s="25"/>
      <c r="AZB156" s="25"/>
      <c r="AZC156" s="25"/>
      <c r="AZD156" s="25"/>
      <c r="AZE156" s="25"/>
      <c r="AZF156" s="25"/>
      <c r="AZG156" s="25"/>
      <c r="AZH156" s="25"/>
      <c r="AZI156" s="25"/>
      <c r="AZJ156" s="25"/>
      <c r="AZK156" s="25"/>
      <c r="AZL156" s="25"/>
      <c r="AZM156" s="25"/>
      <c r="AZN156" s="25"/>
      <c r="AZO156" s="25"/>
      <c r="AZP156" s="25"/>
      <c r="AZQ156" s="25"/>
      <c r="AZR156" s="25"/>
      <c r="AZS156" s="25"/>
      <c r="AZT156" s="25"/>
      <c r="AZU156" s="25"/>
      <c r="AZV156" s="25"/>
      <c r="AZW156" s="25"/>
      <c r="AZX156" s="25"/>
      <c r="AZY156" s="25"/>
      <c r="AZZ156" s="25"/>
      <c r="BAA156" s="25"/>
      <c r="BAB156" s="25"/>
      <c r="BAC156" s="25"/>
      <c r="BAD156" s="25"/>
      <c r="BAE156" s="25"/>
      <c r="BAF156" s="25"/>
      <c r="BAG156" s="25"/>
      <c r="BAH156" s="25"/>
      <c r="BAI156" s="25"/>
      <c r="BAJ156" s="25"/>
      <c r="BAK156" s="25"/>
      <c r="BAL156" s="25"/>
      <c r="BAM156" s="25"/>
      <c r="BAN156" s="25"/>
      <c r="BAO156" s="25"/>
      <c r="BAP156" s="25"/>
      <c r="BAQ156" s="25"/>
      <c r="BAR156" s="25"/>
      <c r="BAS156" s="25"/>
      <c r="BAT156" s="25"/>
      <c r="BAU156" s="25"/>
      <c r="BAV156" s="25"/>
      <c r="BAW156" s="25"/>
      <c r="BAX156" s="25"/>
      <c r="BAY156" s="25"/>
      <c r="BAZ156" s="25"/>
      <c r="BBA156" s="25"/>
      <c r="BBB156" s="25"/>
      <c r="BBC156" s="25"/>
      <c r="BBD156" s="25"/>
      <c r="BBE156" s="25"/>
      <c r="BBF156" s="25"/>
      <c r="BBG156" s="25"/>
      <c r="BBH156" s="25"/>
      <c r="BBI156" s="25"/>
      <c r="BBJ156" s="25"/>
      <c r="BBK156" s="25"/>
      <c r="BBL156" s="25"/>
      <c r="BBM156" s="25"/>
      <c r="BBN156" s="25"/>
      <c r="BBO156" s="25"/>
      <c r="BBP156" s="25"/>
      <c r="BBQ156" s="25"/>
      <c r="BBR156" s="25"/>
      <c r="BBS156" s="25"/>
      <c r="BBT156" s="25"/>
      <c r="BBU156" s="25"/>
      <c r="BBV156" s="25"/>
      <c r="BBW156" s="25"/>
      <c r="BBX156" s="25"/>
      <c r="BBY156" s="25"/>
      <c r="BBZ156" s="25"/>
      <c r="BCA156" s="25"/>
      <c r="BCB156" s="25"/>
      <c r="BCC156" s="25"/>
      <c r="BCD156" s="25"/>
      <c r="BCE156" s="25"/>
      <c r="BCF156" s="25"/>
      <c r="BCG156" s="25"/>
      <c r="BCH156" s="25"/>
      <c r="BCI156" s="25"/>
      <c r="BCJ156" s="25"/>
      <c r="BCK156" s="25"/>
      <c r="BCL156" s="25"/>
      <c r="BCM156" s="25"/>
      <c r="BCN156" s="25"/>
      <c r="BCO156" s="25"/>
      <c r="BCP156" s="25"/>
      <c r="BCQ156" s="25"/>
      <c r="BCR156" s="25"/>
      <c r="BCS156" s="25"/>
      <c r="BCT156" s="25"/>
      <c r="BCU156" s="25"/>
      <c r="BCV156" s="25"/>
      <c r="BCW156" s="25"/>
      <c r="BCX156" s="25"/>
      <c r="BCY156" s="25"/>
      <c r="BCZ156" s="25"/>
      <c r="BDA156" s="25"/>
      <c r="BDB156" s="25"/>
      <c r="BDC156" s="25"/>
      <c r="BDD156" s="25"/>
      <c r="BDE156" s="25"/>
      <c r="BDF156" s="25"/>
      <c r="BDG156" s="25"/>
      <c r="BDH156" s="25"/>
      <c r="BDI156" s="25"/>
      <c r="BDJ156" s="25"/>
      <c r="BDK156" s="25"/>
      <c r="BDL156" s="25"/>
      <c r="BDM156" s="25"/>
      <c r="BDN156" s="25"/>
      <c r="BDO156" s="25"/>
      <c r="BDP156" s="25"/>
      <c r="BDQ156" s="25"/>
      <c r="BDR156" s="25"/>
      <c r="BDS156" s="25"/>
      <c r="BDT156" s="25"/>
      <c r="BDU156" s="25"/>
      <c r="BDV156" s="25"/>
      <c r="BDW156" s="25"/>
      <c r="BDX156" s="25"/>
      <c r="BDY156" s="25"/>
      <c r="BDZ156" s="25"/>
      <c r="BEA156" s="25"/>
      <c r="BEB156" s="25"/>
      <c r="BEC156" s="25"/>
      <c r="BED156" s="25"/>
      <c r="BEE156" s="25"/>
      <c r="BEF156" s="25"/>
      <c r="BEG156" s="25"/>
      <c r="BEH156" s="25"/>
      <c r="BEI156" s="25"/>
      <c r="BEJ156" s="25"/>
      <c r="BEK156" s="25"/>
      <c r="BEL156" s="25"/>
      <c r="BEM156" s="25"/>
      <c r="BEN156" s="25"/>
      <c r="BEO156" s="25"/>
      <c r="BEP156" s="25"/>
      <c r="BEQ156" s="25"/>
      <c r="BER156" s="25"/>
      <c r="BES156" s="25"/>
      <c r="BET156" s="25"/>
      <c r="BEU156" s="25"/>
      <c r="BEV156" s="25"/>
      <c r="BEW156" s="25"/>
      <c r="BEX156" s="25"/>
      <c r="BEY156" s="25"/>
      <c r="BEZ156" s="25"/>
      <c r="BFA156" s="25"/>
      <c r="BFB156" s="25"/>
      <c r="BFC156" s="25"/>
      <c r="BFD156" s="25"/>
      <c r="BFE156" s="25"/>
      <c r="BFF156" s="25"/>
      <c r="BFG156" s="25"/>
      <c r="BFH156" s="25"/>
      <c r="BFI156" s="25"/>
      <c r="BFJ156" s="25"/>
      <c r="BFK156" s="25"/>
      <c r="BFL156" s="25"/>
      <c r="BFM156" s="25"/>
      <c r="BFN156" s="25"/>
      <c r="BFO156" s="25"/>
      <c r="BFP156" s="25"/>
      <c r="BFQ156" s="25"/>
      <c r="BFR156" s="25"/>
      <c r="BFS156" s="25"/>
      <c r="BFT156" s="25"/>
      <c r="BFU156" s="25"/>
      <c r="BFV156" s="25"/>
      <c r="BFW156" s="25"/>
      <c r="BFX156" s="25"/>
      <c r="BFY156" s="25"/>
      <c r="BFZ156" s="25"/>
      <c r="BGA156" s="25"/>
      <c r="BGB156" s="25"/>
      <c r="BGC156" s="25"/>
      <c r="BGD156" s="25"/>
      <c r="BGE156" s="25"/>
      <c r="BGF156" s="25"/>
      <c r="BGG156" s="25"/>
      <c r="BGH156" s="25"/>
      <c r="BGI156" s="25"/>
      <c r="BGJ156" s="25"/>
      <c r="BGK156" s="25"/>
      <c r="BGL156" s="25"/>
      <c r="BGM156" s="25"/>
      <c r="BGN156" s="25"/>
      <c r="BGO156" s="25"/>
      <c r="BGP156" s="25"/>
      <c r="BGQ156" s="25"/>
      <c r="BGR156" s="25"/>
      <c r="BGS156" s="25"/>
      <c r="BGT156" s="25"/>
      <c r="BGU156" s="25"/>
      <c r="BGV156" s="25"/>
      <c r="BGW156" s="25"/>
      <c r="BGX156" s="25"/>
      <c r="BGY156" s="25"/>
      <c r="BGZ156" s="25"/>
      <c r="BHA156" s="25"/>
      <c r="BHB156" s="25"/>
      <c r="BHC156" s="25"/>
      <c r="BHD156" s="25"/>
      <c r="BHE156" s="25"/>
      <c r="BHF156" s="25"/>
      <c r="BHG156" s="25"/>
      <c r="BHH156" s="25"/>
      <c r="BHI156" s="25"/>
      <c r="BHJ156" s="25"/>
      <c r="BHK156" s="25"/>
      <c r="BHL156" s="25"/>
      <c r="BHM156" s="25"/>
      <c r="BHN156" s="25"/>
      <c r="BHO156" s="25"/>
      <c r="BHP156" s="25"/>
      <c r="BHQ156" s="25"/>
      <c r="BHR156" s="25"/>
      <c r="BHS156" s="25"/>
      <c r="BHT156" s="25"/>
      <c r="BHU156" s="25"/>
      <c r="BHV156" s="25"/>
      <c r="BHW156" s="25"/>
      <c r="BHX156" s="25"/>
      <c r="BHY156" s="25"/>
      <c r="BHZ156" s="25"/>
      <c r="BIA156" s="25"/>
      <c r="BIB156" s="25"/>
      <c r="BIC156" s="25"/>
      <c r="BID156" s="25"/>
      <c r="BIE156" s="25"/>
      <c r="BIF156" s="25"/>
      <c r="BIG156" s="25"/>
      <c r="BIH156" s="25"/>
      <c r="BII156" s="25"/>
      <c r="BIJ156" s="25"/>
      <c r="BIK156" s="25"/>
      <c r="BIL156" s="25"/>
      <c r="BIM156" s="25"/>
      <c r="BIN156" s="25"/>
      <c r="BIO156" s="25"/>
      <c r="BIP156" s="25"/>
      <c r="BIQ156" s="25"/>
      <c r="BIR156" s="25"/>
      <c r="BIS156" s="25"/>
      <c r="BIT156" s="25"/>
      <c r="BIU156" s="25"/>
      <c r="BIV156" s="25"/>
      <c r="BIW156" s="25"/>
      <c r="BIX156" s="25"/>
      <c r="BIY156" s="25"/>
      <c r="BIZ156" s="25"/>
      <c r="BJA156" s="25"/>
      <c r="BJB156" s="25"/>
      <c r="BJC156" s="25"/>
      <c r="BJD156" s="25"/>
      <c r="BJE156" s="25"/>
      <c r="BJF156" s="25"/>
      <c r="BJG156" s="25"/>
      <c r="BJH156" s="25"/>
      <c r="BJI156" s="25"/>
      <c r="BJJ156" s="25"/>
      <c r="BJK156" s="25"/>
      <c r="BJL156" s="25"/>
      <c r="BJM156" s="25"/>
      <c r="BJN156" s="25"/>
      <c r="BJO156" s="25"/>
      <c r="BJP156" s="25"/>
      <c r="BJQ156" s="25"/>
      <c r="BJR156" s="25"/>
      <c r="BJS156" s="25"/>
      <c r="BJT156" s="25"/>
      <c r="BJU156" s="25"/>
      <c r="BJV156" s="25"/>
      <c r="BJW156" s="25"/>
      <c r="BJX156" s="25"/>
      <c r="BJY156" s="25"/>
      <c r="BJZ156" s="25"/>
      <c r="BKA156" s="25"/>
      <c r="BKB156" s="25"/>
      <c r="BKC156" s="25"/>
      <c r="BKD156" s="25"/>
      <c r="BKE156" s="25"/>
      <c r="BKF156" s="25"/>
      <c r="BKG156" s="25"/>
      <c r="BKH156" s="25"/>
      <c r="BKI156" s="25"/>
      <c r="BKJ156" s="25"/>
      <c r="BKK156" s="25"/>
      <c r="BKL156" s="25"/>
      <c r="BKM156" s="25"/>
      <c r="BKN156" s="25"/>
      <c r="BKO156" s="25"/>
      <c r="BKP156" s="25"/>
      <c r="BKQ156" s="25"/>
      <c r="BKR156" s="25"/>
      <c r="BKS156" s="25"/>
      <c r="BKT156" s="25"/>
      <c r="BKU156" s="25"/>
      <c r="BKV156" s="25"/>
      <c r="BKW156" s="25"/>
      <c r="BKX156" s="25"/>
      <c r="BKY156" s="25"/>
      <c r="BKZ156" s="25"/>
      <c r="BLA156" s="25"/>
      <c r="BLB156" s="25"/>
      <c r="BLC156" s="25"/>
      <c r="BLD156" s="25"/>
      <c r="BLE156" s="25"/>
      <c r="BLF156" s="25"/>
      <c r="BLG156" s="25"/>
      <c r="BLH156" s="25"/>
      <c r="BLI156" s="25"/>
      <c r="BLJ156" s="25"/>
      <c r="BLK156" s="25"/>
      <c r="BLL156" s="25"/>
      <c r="BLM156" s="25"/>
      <c r="BLN156" s="25"/>
      <c r="BLO156" s="25"/>
      <c r="BLP156" s="25"/>
      <c r="BLQ156" s="25"/>
      <c r="BLR156" s="25"/>
      <c r="BLS156" s="25"/>
      <c r="BLT156" s="25"/>
      <c r="BLU156" s="25"/>
      <c r="BLV156" s="25"/>
      <c r="BLW156" s="25"/>
      <c r="BLX156" s="25"/>
      <c r="BLY156" s="25"/>
      <c r="BLZ156" s="25"/>
      <c r="BMA156" s="25"/>
      <c r="BMB156" s="25"/>
      <c r="BMC156" s="25"/>
      <c r="BMD156" s="25"/>
      <c r="BME156" s="25"/>
      <c r="BMF156" s="25"/>
      <c r="BMG156" s="25"/>
      <c r="BMH156" s="25"/>
      <c r="BMI156" s="25"/>
      <c r="BMJ156" s="25"/>
      <c r="BMK156" s="25"/>
      <c r="BML156" s="25"/>
      <c r="BMM156" s="25"/>
      <c r="BMN156" s="25"/>
      <c r="BMO156" s="25"/>
      <c r="BMP156" s="25"/>
      <c r="BMQ156" s="25"/>
      <c r="BMR156" s="25"/>
      <c r="BMS156" s="25"/>
      <c r="BMT156" s="25"/>
      <c r="BMU156" s="25"/>
      <c r="BMV156" s="25"/>
      <c r="BMW156" s="25"/>
      <c r="BMX156" s="25"/>
      <c r="BMY156" s="25"/>
      <c r="BMZ156" s="25"/>
      <c r="BNA156" s="25"/>
      <c r="BNB156" s="25"/>
      <c r="BNC156" s="25"/>
      <c r="BND156" s="25"/>
      <c r="BNE156" s="25"/>
      <c r="BNF156" s="25"/>
      <c r="BNG156" s="25"/>
      <c r="BNH156" s="25"/>
      <c r="BNI156" s="25"/>
      <c r="BNJ156" s="25"/>
      <c r="BNK156" s="25"/>
      <c r="BNL156" s="25"/>
      <c r="BNM156" s="25"/>
      <c r="BNN156" s="25"/>
      <c r="BNO156" s="25"/>
      <c r="BNP156" s="25"/>
      <c r="BNQ156" s="25"/>
      <c r="BNR156" s="25"/>
      <c r="BNS156" s="25"/>
      <c r="BNT156" s="25"/>
      <c r="BNU156" s="25"/>
      <c r="BNV156" s="25"/>
      <c r="BNW156" s="25"/>
      <c r="BNX156" s="25"/>
      <c r="BNY156" s="25"/>
      <c r="BNZ156" s="25"/>
      <c r="BOA156" s="25"/>
      <c r="BOB156" s="25"/>
      <c r="BOC156" s="25"/>
      <c r="BOD156" s="25"/>
      <c r="BOE156" s="25"/>
      <c r="BOF156" s="25"/>
      <c r="BOG156" s="25"/>
      <c r="BOH156" s="25"/>
      <c r="BOI156" s="25"/>
      <c r="BOJ156" s="25"/>
      <c r="BOK156" s="25"/>
      <c r="BOL156" s="25"/>
      <c r="BOM156" s="25"/>
      <c r="BON156" s="25"/>
      <c r="BOO156" s="25"/>
      <c r="BOP156" s="25"/>
      <c r="BOQ156" s="25"/>
      <c r="BOR156" s="25"/>
      <c r="BOS156" s="25"/>
      <c r="BOT156" s="25"/>
      <c r="BOU156" s="25"/>
      <c r="BOV156" s="25"/>
      <c r="BOW156" s="25"/>
      <c r="BOX156" s="25"/>
      <c r="BOY156" s="25"/>
      <c r="BOZ156" s="25"/>
      <c r="BPA156" s="25"/>
      <c r="BPB156" s="25"/>
      <c r="BPC156" s="25"/>
      <c r="BPD156" s="25"/>
      <c r="BPE156" s="25"/>
      <c r="BPF156" s="25"/>
      <c r="BPG156" s="25"/>
      <c r="BPH156" s="25"/>
      <c r="BPI156" s="25"/>
      <c r="BPJ156" s="25"/>
      <c r="BPK156" s="25"/>
      <c r="BPL156" s="25"/>
      <c r="BPM156" s="25"/>
      <c r="BPN156" s="25"/>
      <c r="BPO156" s="25"/>
      <c r="BPP156" s="25"/>
      <c r="BPQ156" s="25"/>
      <c r="BPR156" s="25"/>
      <c r="BPS156" s="25"/>
      <c r="BPT156" s="25"/>
      <c r="BPU156" s="25"/>
      <c r="BPV156" s="25"/>
      <c r="BPW156" s="25"/>
      <c r="BPX156" s="25"/>
      <c r="BPY156" s="25"/>
      <c r="BPZ156" s="25"/>
      <c r="BQA156" s="25"/>
      <c r="BQB156" s="25"/>
      <c r="BQC156" s="25"/>
      <c r="BQD156" s="25"/>
      <c r="BQE156" s="25"/>
      <c r="BQF156" s="25"/>
      <c r="BQG156" s="25"/>
      <c r="BQH156" s="25"/>
      <c r="BQI156" s="25"/>
      <c r="BQJ156" s="25"/>
      <c r="BQK156" s="25"/>
      <c r="BQL156" s="25"/>
      <c r="BQM156" s="25"/>
      <c r="BQN156" s="25"/>
      <c r="BQO156" s="25"/>
      <c r="BQP156" s="25"/>
      <c r="BQQ156" s="25"/>
      <c r="BQR156" s="25"/>
      <c r="BQS156" s="25"/>
      <c r="BQT156" s="25"/>
      <c r="BQU156" s="25"/>
      <c r="BQV156" s="25"/>
      <c r="BQW156" s="25"/>
      <c r="BQX156" s="25"/>
      <c r="BQY156" s="25"/>
      <c r="BQZ156" s="25"/>
      <c r="BRA156" s="25"/>
      <c r="BRB156" s="25"/>
      <c r="BRC156" s="25"/>
      <c r="BRD156" s="25"/>
      <c r="BRE156" s="25"/>
      <c r="BRF156" s="25"/>
      <c r="BRG156" s="25"/>
      <c r="BRH156" s="25"/>
      <c r="BRI156" s="25"/>
      <c r="BRJ156" s="25"/>
      <c r="BRK156" s="25"/>
      <c r="BRL156" s="25"/>
      <c r="BRM156" s="25"/>
      <c r="BRN156" s="25"/>
      <c r="BRO156" s="25"/>
      <c r="BRP156" s="25"/>
      <c r="BRQ156" s="25"/>
      <c r="BRR156" s="25"/>
      <c r="BRS156" s="25"/>
      <c r="BRT156" s="25"/>
      <c r="BRU156" s="25"/>
      <c r="BRV156" s="25"/>
      <c r="BRW156" s="25"/>
      <c r="BRX156" s="25"/>
      <c r="BRY156" s="25"/>
      <c r="BRZ156" s="25"/>
      <c r="BSA156" s="25"/>
      <c r="BSB156" s="25"/>
      <c r="BSC156" s="25"/>
      <c r="BSD156" s="25"/>
      <c r="BSE156" s="25"/>
      <c r="BSF156" s="25"/>
      <c r="BSG156" s="25"/>
      <c r="BSH156" s="25"/>
      <c r="BSI156" s="25"/>
      <c r="BSJ156" s="25"/>
      <c r="BSK156" s="25"/>
      <c r="BSL156" s="25"/>
      <c r="BSM156" s="25"/>
      <c r="BSN156" s="25"/>
      <c r="BSO156" s="25"/>
      <c r="BSP156" s="25"/>
      <c r="BSQ156" s="25"/>
      <c r="BSR156" s="25"/>
      <c r="BSS156" s="25"/>
      <c r="BST156" s="25"/>
      <c r="BSU156" s="25"/>
      <c r="BSV156" s="25"/>
      <c r="BSW156" s="25"/>
      <c r="BSX156" s="25"/>
      <c r="BSY156" s="25"/>
      <c r="BSZ156" s="25"/>
      <c r="BTA156" s="25"/>
      <c r="BTB156" s="25"/>
      <c r="BTC156" s="25"/>
      <c r="BTD156" s="25"/>
      <c r="BTE156" s="25"/>
      <c r="BTF156" s="25"/>
      <c r="BTG156" s="25"/>
      <c r="BTH156" s="25"/>
      <c r="BTI156" s="25"/>
      <c r="BTJ156" s="25"/>
      <c r="BTK156" s="25"/>
      <c r="BTL156" s="25"/>
      <c r="BTM156" s="25"/>
      <c r="BTN156" s="25"/>
      <c r="BTO156" s="25"/>
      <c r="BTP156" s="25"/>
      <c r="BTQ156" s="25"/>
      <c r="BTR156" s="25"/>
      <c r="BTS156" s="25"/>
      <c r="BTT156" s="25"/>
      <c r="BTU156" s="25"/>
      <c r="BTV156" s="25"/>
      <c r="BTW156" s="25"/>
      <c r="BTX156" s="25"/>
      <c r="BTY156" s="25"/>
      <c r="BTZ156" s="25"/>
      <c r="BUA156" s="25"/>
      <c r="BUB156" s="25"/>
      <c r="BUC156" s="25"/>
      <c r="BUD156" s="25"/>
      <c r="BUE156" s="25"/>
      <c r="BUF156" s="25"/>
      <c r="BUG156" s="25"/>
      <c r="BUH156" s="25"/>
      <c r="BUI156" s="25"/>
      <c r="BUJ156" s="25"/>
      <c r="BUK156" s="25"/>
      <c r="BUL156" s="25"/>
      <c r="BUM156" s="25"/>
      <c r="BUN156" s="25"/>
      <c r="BUO156" s="25"/>
      <c r="BUP156" s="25"/>
      <c r="BUQ156" s="25"/>
    </row>
    <row r="157" spans="1:1915" s="47" customFormat="1" ht="12.75">
      <c r="A157" s="22"/>
      <c r="B157" s="214"/>
      <c r="C157" s="96" t="s">
        <v>344</v>
      </c>
      <c r="D157" s="96"/>
      <c r="E157" s="231"/>
      <c r="F157" s="232"/>
      <c r="G157" s="220"/>
      <c r="H157" s="26"/>
      <c r="I157" s="26">
        <f t="shared" si="0"/>
        <v>0</v>
      </c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2"/>
      <c r="U157" s="22"/>
      <c r="V157" s="22"/>
      <c r="W157" s="22"/>
      <c r="X157" s="22"/>
      <c r="Y157" s="22"/>
      <c r="Z157" s="22"/>
      <c r="AA157" s="22"/>
      <c r="AB157" s="22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  <c r="GN157" s="25"/>
      <c r="GO157" s="25"/>
      <c r="GP157" s="25"/>
      <c r="GQ157" s="25"/>
      <c r="GR157" s="25"/>
      <c r="GS157" s="25"/>
      <c r="GT157" s="25"/>
      <c r="GU157" s="25"/>
      <c r="GV157" s="25"/>
      <c r="GW157" s="25"/>
      <c r="GX157" s="25"/>
      <c r="GY157" s="25"/>
      <c r="GZ157" s="25"/>
      <c r="HA157" s="25"/>
      <c r="HB157" s="25"/>
      <c r="HC157" s="25"/>
      <c r="HD157" s="25"/>
      <c r="HE157" s="25"/>
      <c r="HF157" s="25"/>
      <c r="HG157" s="25"/>
      <c r="HH157" s="25"/>
      <c r="HI157" s="25"/>
      <c r="HJ157" s="25"/>
      <c r="HK157" s="25"/>
      <c r="HL157" s="25"/>
      <c r="HM157" s="25"/>
      <c r="HN157" s="25"/>
      <c r="HO157" s="25"/>
      <c r="HP157" s="25"/>
      <c r="HQ157" s="25"/>
      <c r="HR157" s="25"/>
      <c r="HS157" s="25"/>
      <c r="HT157" s="25"/>
      <c r="HU157" s="25"/>
      <c r="HV157" s="25"/>
      <c r="HW157" s="25"/>
      <c r="HX157" s="25"/>
      <c r="HY157" s="25"/>
      <c r="HZ157" s="25"/>
      <c r="IA157" s="25"/>
      <c r="IB157" s="25"/>
      <c r="IC157" s="25"/>
      <c r="ID157" s="25"/>
      <c r="IE157" s="25"/>
      <c r="IF157" s="25"/>
      <c r="IG157" s="25"/>
      <c r="IH157" s="25"/>
      <c r="II157" s="25"/>
      <c r="IJ157" s="25"/>
      <c r="IK157" s="25"/>
      <c r="IL157" s="25"/>
      <c r="IM157" s="25"/>
      <c r="IN157" s="25"/>
      <c r="IO157" s="25"/>
      <c r="IP157" s="25"/>
      <c r="IQ157" s="25"/>
      <c r="IR157" s="25"/>
      <c r="IS157" s="25"/>
      <c r="IT157" s="25"/>
      <c r="IU157" s="25"/>
      <c r="IV157" s="25"/>
      <c r="IW157" s="25"/>
      <c r="IX157" s="25"/>
      <c r="IY157" s="25"/>
      <c r="IZ157" s="25"/>
      <c r="JA157" s="25"/>
      <c r="JB157" s="25"/>
      <c r="JC157" s="25"/>
      <c r="JD157" s="25"/>
      <c r="JE157" s="25"/>
      <c r="JF157" s="25"/>
      <c r="JG157" s="25"/>
      <c r="JH157" s="25"/>
      <c r="JI157" s="25"/>
      <c r="JJ157" s="25"/>
      <c r="JK157" s="25"/>
      <c r="JL157" s="25"/>
      <c r="JM157" s="25"/>
      <c r="JN157" s="25"/>
      <c r="JO157" s="25"/>
      <c r="JP157" s="25"/>
      <c r="JQ157" s="25"/>
      <c r="JR157" s="25"/>
      <c r="JS157" s="25"/>
      <c r="JT157" s="25"/>
      <c r="JU157" s="25"/>
      <c r="JV157" s="25"/>
      <c r="JW157" s="25"/>
      <c r="JX157" s="25"/>
      <c r="JY157" s="25"/>
      <c r="JZ157" s="25"/>
      <c r="KA157" s="25"/>
      <c r="KB157" s="25"/>
      <c r="KC157" s="25"/>
      <c r="KD157" s="25"/>
      <c r="KE157" s="25"/>
      <c r="KF157" s="25"/>
      <c r="KG157" s="25"/>
      <c r="KH157" s="25"/>
      <c r="KI157" s="25"/>
      <c r="KJ157" s="25"/>
      <c r="KK157" s="25"/>
      <c r="KL157" s="25"/>
      <c r="KM157" s="25"/>
      <c r="KN157" s="25"/>
      <c r="KO157" s="25"/>
      <c r="KP157" s="25"/>
      <c r="KQ157" s="25"/>
      <c r="KR157" s="25"/>
      <c r="KS157" s="25"/>
      <c r="KT157" s="25"/>
      <c r="KU157" s="25"/>
      <c r="KV157" s="25"/>
      <c r="KW157" s="25"/>
      <c r="KX157" s="25"/>
      <c r="KY157" s="25"/>
      <c r="KZ157" s="25"/>
      <c r="LA157" s="25"/>
      <c r="LB157" s="25"/>
      <c r="LC157" s="25"/>
      <c r="LD157" s="25"/>
      <c r="LE157" s="25"/>
      <c r="LF157" s="25"/>
      <c r="LG157" s="25"/>
      <c r="LH157" s="25"/>
      <c r="LI157" s="25"/>
      <c r="LJ157" s="25"/>
      <c r="LK157" s="25"/>
      <c r="LL157" s="25"/>
      <c r="LM157" s="25"/>
      <c r="LN157" s="25"/>
      <c r="LO157" s="25"/>
      <c r="LP157" s="25"/>
      <c r="LQ157" s="25"/>
      <c r="LR157" s="25"/>
      <c r="LS157" s="25"/>
      <c r="LT157" s="25"/>
      <c r="LU157" s="25"/>
      <c r="LV157" s="25"/>
      <c r="LW157" s="25"/>
      <c r="LX157" s="25"/>
      <c r="LY157" s="25"/>
      <c r="LZ157" s="25"/>
      <c r="MA157" s="25"/>
      <c r="MB157" s="25"/>
      <c r="MC157" s="25"/>
      <c r="MD157" s="25"/>
      <c r="ME157" s="25"/>
      <c r="MF157" s="25"/>
      <c r="MG157" s="25"/>
      <c r="MH157" s="25"/>
      <c r="MI157" s="25"/>
      <c r="MJ157" s="25"/>
      <c r="MK157" s="25"/>
      <c r="ML157" s="25"/>
      <c r="MM157" s="25"/>
      <c r="MN157" s="25"/>
      <c r="MO157" s="25"/>
      <c r="MP157" s="25"/>
      <c r="MQ157" s="25"/>
      <c r="MR157" s="25"/>
      <c r="MS157" s="25"/>
      <c r="MT157" s="25"/>
      <c r="MU157" s="25"/>
      <c r="MV157" s="25"/>
      <c r="MW157" s="25"/>
      <c r="MX157" s="25"/>
      <c r="MY157" s="25"/>
      <c r="MZ157" s="25"/>
      <c r="NA157" s="25"/>
      <c r="NB157" s="25"/>
      <c r="NC157" s="25"/>
      <c r="ND157" s="25"/>
      <c r="NE157" s="25"/>
      <c r="NF157" s="25"/>
      <c r="NG157" s="25"/>
      <c r="NH157" s="25"/>
      <c r="NI157" s="25"/>
      <c r="NJ157" s="25"/>
      <c r="NK157" s="25"/>
      <c r="NL157" s="25"/>
      <c r="NM157" s="25"/>
      <c r="NN157" s="25"/>
      <c r="NO157" s="25"/>
      <c r="NP157" s="25"/>
      <c r="NQ157" s="25"/>
      <c r="NR157" s="25"/>
      <c r="NS157" s="25"/>
      <c r="NT157" s="25"/>
      <c r="NU157" s="25"/>
      <c r="NV157" s="25"/>
      <c r="NW157" s="25"/>
      <c r="NX157" s="25"/>
      <c r="NY157" s="25"/>
      <c r="NZ157" s="25"/>
      <c r="OA157" s="25"/>
      <c r="OB157" s="25"/>
      <c r="OC157" s="25"/>
      <c r="OD157" s="25"/>
      <c r="OE157" s="25"/>
      <c r="OF157" s="25"/>
      <c r="OG157" s="25"/>
      <c r="OH157" s="25"/>
      <c r="OI157" s="25"/>
      <c r="OJ157" s="25"/>
      <c r="OK157" s="25"/>
      <c r="OL157" s="25"/>
      <c r="OM157" s="25"/>
      <c r="ON157" s="25"/>
      <c r="OO157" s="25"/>
      <c r="OP157" s="25"/>
      <c r="OQ157" s="25"/>
      <c r="OR157" s="25"/>
      <c r="OS157" s="25"/>
      <c r="OT157" s="25"/>
      <c r="OU157" s="25"/>
      <c r="OV157" s="25"/>
      <c r="OW157" s="25"/>
      <c r="OX157" s="25"/>
      <c r="OY157" s="25"/>
      <c r="OZ157" s="25"/>
      <c r="PA157" s="25"/>
      <c r="PB157" s="25"/>
      <c r="PC157" s="25"/>
      <c r="PD157" s="25"/>
      <c r="PE157" s="25"/>
      <c r="PF157" s="25"/>
      <c r="PG157" s="25"/>
      <c r="PH157" s="25"/>
      <c r="PI157" s="25"/>
      <c r="PJ157" s="25"/>
      <c r="PK157" s="25"/>
      <c r="PL157" s="25"/>
      <c r="PM157" s="25"/>
      <c r="PN157" s="25"/>
      <c r="PO157" s="25"/>
      <c r="PP157" s="25"/>
      <c r="PQ157" s="25"/>
      <c r="PR157" s="25"/>
      <c r="PS157" s="25"/>
      <c r="PT157" s="25"/>
      <c r="PU157" s="25"/>
      <c r="PV157" s="25"/>
      <c r="PW157" s="25"/>
      <c r="PX157" s="25"/>
      <c r="PY157" s="25"/>
      <c r="PZ157" s="25"/>
      <c r="QA157" s="25"/>
      <c r="QB157" s="25"/>
      <c r="QC157" s="25"/>
      <c r="QD157" s="25"/>
      <c r="QE157" s="25"/>
      <c r="QF157" s="25"/>
      <c r="QG157" s="25"/>
      <c r="QH157" s="25"/>
      <c r="QI157" s="25"/>
      <c r="QJ157" s="25"/>
      <c r="QK157" s="25"/>
      <c r="QL157" s="25"/>
      <c r="QM157" s="25"/>
      <c r="QN157" s="25"/>
      <c r="QO157" s="25"/>
      <c r="QP157" s="25"/>
      <c r="QQ157" s="25"/>
      <c r="QR157" s="25"/>
      <c r="QS157" s="25"/>
      <c r="QT157" s="25"/>
      <c r="QU157" s="25"/>
      <c r="QV157" s="25"/>
      <c r="QW157" s="25"/>
      <c r="QX157" s="25"/>
      <c r="QY157" s="25"/>
      <c r="QZ157" s="25"/>
      <c r="RA157" s="25"/>
      <c r="RB157" s="25"/>
      <c r="RC157" s="25"/>
      <c r="RD157" s="25"/>
      <c r="RE157" s="25"/>
      <c r="RF157" s="25"/>
      <c r="RG157" s="25"/>
      <c r="RH157" s="25"/>
      <c r="RI157" s="25"/>
      <c r="RJ157" s="25"/>
      <c r="RK157" s="25"/>
      <c r="RL157" s="25"/>
      <c r="RM157" s="25"/>
      <c r="RN157" s="25"/>
      <c r="RO157" s="25"/>
      <c r="RP157" s="25"/>
      <c r="RQ157" s="25"/>
      <c r="RR157" s="25"/>
      <c r="RS157" s="25"/>
      <c r="RT157" s="25"/>
      <c r="RU157" s="25"/>
      <c r="RV157" s="25"/>
      <c r="RW157" s="25"/>
      <c r="RX157" s="25"/>
      <c r="RY157" s="25"/>
      <c r="RZ157" s="25"/>
      <c r="SA157" s="25"/>
      <c r="SB157" s="25"/>
      <c r="SC157" s="25"/>
      <c r="SD157" s="25"/>
      <c r="SE157" s="25"/>
      <c r="SF157" s="25"/>
      <c r="SG157" s="25"/>
      <c r="SH157" s="25"/>
      <c r="SI157" s="25"/>
      <c r="SJ157" s="25"/>
      <c r="SK157" s="25"/>
      <c r="SL157" s="25"/>
      <c r="SM157" s="25"/>
      <c r="SN157" s="25"/>
      <c r="SO157" s="25"/>
      <c r="SP157" s="25"/>
      <c r="SQ157" s="25"/>
      <c r="SR157" s="25"/>
      <c r="SS157" s="25"/>
      <c r="ST157" s="25"/>
      <c r="SU157" s="25"/>
      <c r="SV157" s="25"/>
      <c r="SW157" s="25"/>
      <c r="SX157" s="25"/>
      <c r="SY157" s="25"/>
      <c r="SZ157" s="25"/>
      <c r="TA157" s="25"/>
      <c r="TB157" s="25"/>
      <c r="TC157" s="25"/>
      <c r="TD157" s="25"/>
      <c r="TE157" s="25"/>
      <c r="TF157" s="25"/>
      <c r="TG157" s="25"/>
      <c r="TH157" s="25"/>
      <c r="TI157" s="25"/>
      <c r="TJ157" s="25"/>
      <c r="TK157" s="25"/>
      <c r="TL157" s="25"/>
      <c r="TM157" s="25"/>
      <c r="TN157" s="25"/>
      <c r="TO157" s="25"/>
      <c r="TP157" s="25"/>
      <c r="TQ157" s="25"/>
      <c r="TR157" s="25"/>
      <c r="TS157" s="25"/>
      <c r="TT157" s="25"/>
      <c r="TU157" s="25"/>
      <c r="TV157" s="25"/>
      <c r="TW157" s="25"/>
      <c r="TX157" s="25"/>
      <c r="TY157" s="25"/>
      <c r="TZ157" s="25"/>
      <c r="UA157" s="25"/>
      <c r="UB157" s="25"/>
      <c r="UC157" s="25"/>
      <c r="UD157" s="25"/>
      <c r="UE157" s="25"/>
      <c r="UF157" s="25"/>
      <c r="UG157" s="25"/>
      <c r="UH157" s="25"/>
      <c r="UI157" s="25"/>
      <c r="UJ157" s="25"/>
      <c r="UK157" s="25"/>
      <c r="UL157" s="25"/>
      <c r="UM157" s="25"/>
      <c r="UN157" s="25"/>
      <c r="UO157" s="25"/>
      <c r="UP157" s="25"/>
      <c r="UQ157" s="25"/>
      <c r="UR157" s="25"/>
      <c r="US157" s="25"/>
      <c r="UT157" s="25"/>
      <c r="UU157" s="25"/>
      <c r="UV157" s="25"/>
      <c r="UW157" s="25"/>
      <c r="UX157" s="25"/>
      <c r="UY157" s="25"/>
      <c r="UZ157" s="25"/>
      <c r="VA157" s="25"/>
      <c r="VB157" s="25"/>
      <c r="VC157" s="25"/>
      <c r="VD157" s="25"/>
      <c r="VE157" s="25"/>
      <c r="VF157" s="25"/>
      <c r="VG157" s="25"/>
      <c r="VH157" s="25"/>
      <c r="VI157" s="25"/>
      <c r="VJ157" s="25"/>
      <c r="VK157" s="25"/>
      <c r="VL157" s="25"/>
      <c r="VM157" s="25"/>
      <c r="VN157" s="25"/>
      <c r="VO157" s="25"/>
      <c r="VP157" s="25"/>
      <c r="VQ157" s="25"/>
      <c r="VR157" s="25"/>
      <c r="VS157" s="25"/>
      <c r="VT157" s="25"/>
      <c r="VU157" s="25"/>
      <c r="VV157" s="25"/>
      <c r="VW157" s="25"/>
      <c r="VX157" s="25"/>
      <c r="VY157" s="25"/>
      <c r="VZ157" s="25"/>
      <c r="WA157" s="25"/>
      <c r="WB157" s="25"/>
      <c r="WC157" s="25"/>
      <c r="WD157" s="25"/>
      <c r="WE157" s="25"/>
      <c r="WF157" s="25"/>
      <c r="WG157" s="25"/>
      <c r="WH157" s="25"/>
      <c r="WI157" s="25"/>
      <c r="WJ157" s="25"/>
      <c r="WK157" s="25"/>
      <c r="WL157" s="25"/>
      <c r="WM157" s="25"/>
      <c r="WN157" s="25"/>
      <c r="WO157" s="25"/>
      <c r="WP157" s="25"/>
      <c r="WQ157" s="25"/>
      <c r="WR157" s="25"/>
      <c r="WS157" s="25"/>
      <c r="WT157" s="25"/>
      <c r="WU157" s="25"/>
      <c r="WV157" s="25"/>
      <c r="WW157" s="25"/>
      <c r="WX157" s="25"/>
      <c r="WY157" s="25"/>
      <c r="WZ157" s="25"/>
      <c r="XA157" s="25"/>
      <c r="XB157" s="25"/>
      <c r="XC157" s="25"/>
      <c r="XD157" s="25"/>
      <c r="XE157" s="25"/>
      <c r="XF157" s="25"/>
      <c r="XG157" s="25"/>
      <c r="XH157" s="25"/>
      <c r="XI157" s="25"/>
      <c r="XJ157" s="25"/>
      <c r="XK157" s="25"/>
      <c r="XL157" s="25"/>
      <c r="XM157" s="25"/>
      <c r="XN157" s="25"/>
      <c r="XO157" s="25"/>
      <c r="XP157" s="25"/>
      <c r="XQ157" s="25"/>
      <c r="XR157" s="25"/>
      <c r="XS157" s="25"/>
      <c r="XT157" s="25"/>
      <c r="XU157" s="25"/>
      <c r="XV157" s="25"/>
      <c r="XW157" s="25"/>
      <c r="XX157" s="25"/>
      <c r="XY157" s="25"/>
      <c r="XZ157" s="25"/>
      <c r="YA157" s="25"/>
      <c r="YB157" s="25"/>
      <c r="YC157" s="25"/>
      <c r="YD157" s="25"/>
      <c r="YE157" s="25"/>
      <c r="YF157" s="25"/>
      <c r="YG157" s="25"/>
      <c r="YH157" s="25"/>
      <c r="YI157" s="25"/>
      <c r="YJ157" s="25"/>
      <c r="YK157" s="25"/>
      <c r="YL157" s="25"/>
      <c r="YM157" s="25"/>
      <c r="YN157" s="25"/>
      <c r="YO157" s="25"/>
      <c r="YP157" s="25"/>
      <c r="YQ157" s="25"/>
      <c r="YR157" s="25"/>
      <c r="YS157" s="25"/>
      <c r="YT157" s="25"/>
      <c r="YU157" s="25"/>
      <c r="YV157" s="25"/>
      <c r="YW157" s="25"/>
      <c r="YX157" s="25"/>
      <c r="YY157" s="25"/>
      <c r="YZ157" s="25"/>
      <c r="ZA157" s="25"/>
      <c r="ZB157" s="25"/>
      <c r="ZC157" s="25"/>
      <c r="ZD157" s="25"/>
      <c r="ZE157" s="25"/>
      <c r="ZF157" s="25"/>
      <c r="ZG157" s="25"/>
      <c r="ZH157" s="25"/>
      <c r="ZI157" s="25"/>
      <c r="ZJ157" s="25"/>
      <c r="ZK157" s="25"/>
      <c r="ZL157" s="25"/>
      <c r="ZM157" s="25"/>
      <c r="ZN157" s="25"/>
      <c r="ZO157" s="25"/>
      <c r="ZP157" s="25"/>
      <c r="ZQ157" s="25"/>
      <c r="ZR157" s="25"/>
      <c r="ZS157" s="25"/>
      <c r="ZT157" s="25"/>
      <c r="ZU157" s="25"/>
      <c r="ZV157" s="25"/>
      <c r="ZW157" s="25"/>
      <c r="ZX157" s="25"/>
      <c r="ZY157" s="25"/>
      <c r="ZZ157" s="25"/>
      <c r="AAA157" s="25"/>
      <c r="AAB157" s="25"/>
      <c r="AAC157" s="25"/>
      <c r="AAD157" s="25"/>
      <c r="AAE157" s="25"/>
      <c r="AAF157" s="25"/>
      <c r="AAG157" s="25"/>
      <c r="AAH157" s="25"/>
      <c r="AAI157" s="25"/>
      <c r="AAJ157" s="25"/>
      <c r="AAK157" s="25"/>
      <c r="AAL157" s="25"/>
      <c r="AAM157" s="25"/>
      <c r="AAN157" s="25"/>
      <c r="AAO157" s="25"/>
      <c r="AAP157" s="25"/>
      <c r="AAQ157" s="25"/>
      <c r="AAR157" s="25"/>
      <c r="AAS157" s="25"/>
      <c r="AAT157" s="25"/>
      <c r="AAU157" s="25"/>
      <c r="AAV157" s="25"/>
      <c r="AAW157" s="25"/>
      <c r="AAX157" s="25"/>
      <c r="AAY157" s="25"/>
      <c r="AAZ157" s="25"/>
      <c r="ABA157" s="25"/>
      <c r="ABB157" s="25"/>
      <c r="ABC157" s="25"/>
      <c r="ABD157" s="25"/>
      <c r="ABE157" s="25"/>
      <c r="ABF157" s="25"/>
      <c r="ABG157" s="25"/>
      <c r="ABH157" s="25"/>
      <c r="ABI157" s="25"/>
      <c r="ABJ157" s="25"/>
      <c r="ABK157" s="25"/>
      <c r="ABL157" s="25"/>
      <c r="ABM157" s="25"/>
      <c r="ABN157" s="25"/>
      <c r="ABO157" s="25"/>
      <c r="ABP157" s="25"/>
      <c r="ABQ157" s="25"/>
      <c r="ABR157" s="25"/>
      <c r="ABS157" s="25"/>
      <c r="ABT157" s="25"/>
      <c r="ABU157" s="25"/>
      <c r="ABV157" s="25"/>
      <c r="ABW157" s="25"/>
      <c r="ABX157" s="25"/>
      <c r="ABY157" s="25"/>
      <c r="ABZ157" s="25"/>
      <c r="ACA157" s="25"/>
      <c r="ACB157" s="25"/>
      <c r="ACC157" s="25"/>
      <c r="ACD157" s="25"/>
      <c r="ACE157" s="25"/>
      <c r="ACF157" s="25"/>
      <c r="ACG157" s="25"/>
      <c r="ACH157" s="25"/>
      <c r="ACI157" s="25"/>
      <c r="ACJ157" s="25"/>
      <c r="ACK157" s="25"/>
      <c r="ACL157" s="25"/>
      <c r="ACM157" s="25"/>
      <c r="ACN157" s="25"/>
      <c r="ACO157" s="25"/>
      <c r="ACP157" s="25"/>
      <c r="ACQ157" s="25"/>
      <c r="ACR157" s="25"/>
      <c r="ACS157" s="25"/>
      <c r="ACT157" s="25"/>
      <c r="ACU157" s="25"/>
      <c r="ACV157" s="25"/>
      <c r="ACW157" s="25"/>
      <c r="ACX157" s="25"/>
      <c r="ACY157" s="25"/>
      <c r="ACZ157" s="25"/>
      <c r="ADA157" s="25"/>
      <c r="ADB157" s="25"/>
      <c r="ADC157" s="25"/>
      <c r="ADD157" s="25"/>
      <c r="ADE157" s="25"/>
      <c r="ADF157" s="25"/>
      <c r="ADG157" s="25"/>
      <c r="ADH157" s="25"/>
      <c r="ADI157" s="25"/>
      <c r="ADJ157" s="25"/>
      <c r="ADK157" s="25"/>
      <c r="ADL157" s="25"/>
      <c r="ADM157" s="25"/>
      <c r="ADN157" s="25"/>
      <c r="ADO157" s="25"/>
      <c r="ADP157" s="25"/>
      <c r="ADQ157" s="25"/>
      <c r="ADR157" s="25"/>
      <c r="ADS157" s="25"/>
      <c r="ADT157" s="25"/>
      <c r="ADU157" s="25"/>
      <c r="ADV157" s="25"/>
      <c r="ADW157" s="25"/>
      <c r="ADX157" s="25"/>
      <c r="ADY157" s="25"/>
      <c r="ADZ157" s="25"/>
      <c r="AEA157" s="25"/>
      <c r="AEB157" s="25"/>
      <c r="AEC157" s="25"/>
      <c r="AED157" s="25"/>
      <c r="AEE157" s="25"/>
      <c r="AEF157" s="25"/>
      <c r="AEG157" s="25"/>
      <c r="AEH157" s="25"/>
      <c r="AEI157" s="25"/>
      <c r="AEJ157" s="25"/>
      <c r="AEK157" s="25"/>
      <c r="AEL157" s="25"/>
      <c r="AEM157" s="25"/>
      <c r="AEN157" s="25"/>
      <c r="AEO157" s="25"/>
      <c r="AEP157" s="25"/>
      <c r="AEQ157" s="25"/>
      <c r="AER157" s="25"/>
      <c r="AES157" s="25"/>
      <c r="AET157" s="25"/>
      <c r="AEU157" s="25"/>
      <c r="AEV157" s="25"/>
      <c r="AEW157" s="25"/>
      <c r="AEX157" s="25"/>
      <c r="AEY157" s="25"/>
      <c r="AEZ157" s="25"/>
      <c r="AFA157" s="25"/>
      <c r="AFB157" s="25"/>
      <c r="AFC157" s="25"/>
      <c r="AFD157" s="25"/>
      <c r="AFE157" s="25"/>
      <c r="AFF157" s="25"/>
      <c r="AFG157" s="25"/>
      <c r="AFH157" s="25"/>
      <c r="AFI157" s="25"/>
      <c r="AFJ157" s="25"/>
      <c r="AFK157" s="25"/>
      <c r="AFL157" s="25"/>
      <c r="AFM157" s="25"/>
      <c r="AFN157" s="25"/>
      <c r="AFO157" s="25"/>
      <c r="AFP157" s="25"/>
      <c r="AFQ157" s="25"/>
      <c r="AFR157" s="25"/>
      <c r="AFS157" s="25"/>
      <c r="AFT157" s="25"/>
      <c r="AFU157" s="25"/>
      <c r="AFV157" s="25"/>
      <c r="AFW157" s="25"/>
      <c r="AFX157" s="25"/>
      <c r="AFY157" s="25"/>
      <c r="AFZ157" s="25"/>
      <c r="AGA157" s="25"/>
      <c r="AGB157" s="25"/>
      <c r="AGC157" s="25"/>
      <c r="AGD157" s="25"/>
      <c r="AGE157" s="25"/>
      <c r="AGF157" s="25"/>
      <c r="AGG157" s="25"/>
      <c r="AGH157" s="25"/>
      <c r="AGI157" s="25"/>
      <c r="AGJ157" s="25"/>
      <c r="AGK157" s="25"/>
      <c r="AGL157" s="25"/>
      <c r="AGM157" s="25"/>
      <c r="AGN157" s="25"/>
      <c r="AGO157" s="25"/>
      <c r="AGP157" s="25"/>
      <c r="AGQ157" s="25"/>
      <c r="AGR157" s="25"/>
      <c r="AGS157" s="25"/>
      <c r="AGT157" s="25"/>
      <c r="AGU157" s="25"/>
      <c r="AGV157" s="25"/>
      <c r="AGW157" s="25"/>
      <c r="AGX157" s="25"/>
      <c r="AGY157" s="25"/>
      <c r="AGZ157" s="25"/>
      <c r="AHA157" s="25"/>
      <c r="AHB157" s="25"/>
      <c r="AHC157" s="25"/>
      <c r="AHD157" s="25"/>
      <c r="AHE157" s="25"/>
      <c r="AHF157" s="25"/>
      <c r="AHG157" s="25"/>
      <c r="AHH157" s="25"/>
      <c r="AHI157" s="25"/>
      <c r="AHJ157" s="25"/>
      <c r="AHK157" s="25"/>
      <c r="AHL157" s="25"/>
      <c r="AHM157" s="25"/>
      <c r="AHN157" s="25"/>
      <c r="AHO157" s="25"/>
      <c r="AHP157" s="25"/>
      <c r="AHQ157" s="25"/>
      <c r="AHR157" s="25"/>
      <c r="AHS157" s="25"/>
      <c r="AHT157" s="25"/>
      <c r="AHU157" s="25"/>
      <c r="AHV157" s="25"/>
      <c r="AHW157" s="25"/>
      <c r="AHX157" s="25"/>
      <c r="AHY157" s="25"/>
      <c r="AHZ157" s="25"/>
      <c r="AIA157" s="25"/>
      <c r="AIB157" s="25"/>
      <c r="AIC157" s="25"/>
      <c r="AID157" s="25"/>
      <c r="AIE157" s="25"/>
      <c r="AIF157" s="25"/>
      <c r="AIG157" s="25"/>
      <c r="AIH157" s="25"/>
      <c r="AII157" s="25"/>
      <c r="AIJ157" s="25"/>
      <c r="AIK157" s="25"/>
      <c r="AIL157" s="25"/>
      <c r="AIM157" s="25"/>
      <c r="AIN157" s="25"/>
      <c r="AIO157" s="25"/>
      <c r="AIP157" s="25"/>
      <c r="AIQ157" s="25"/>
      <c r="AIR157" s="25"/>
      <c r="AIS157" s="25"/>
      <c r="AIT157" s="25"/>
      <c r="AIU157" s="25"/>
      <c r="AIV157" s="25"/>
      <c r="AIW157" s="25"/>
      <c r="AIX157" s="25"/>
      <c r="AIY157" s="25"/>
      <c r="AIZ157" s="25"/>
      <c r="AJA157" s="25"/>
      <c r="AJB157" s="25"/>
      <c r="AJC157" s="25"/>
      <c r="AJD157" s="25"/>
      <c r="AJE157" s="25"/>
      <c r="AJF157" s="25"/>
      <c r="AJG157" s="25"/>
      <c r="AJH157" s="25"/>
      <c r="AJI157" s="25"/>
      <c r="AJJ157" s="25"/>
      <c r="AJK157" s="25"/>
      <c r="AJL157" s="25"/>
      <c r="AJM157" s="25"/>
      <c r="AJN157" s="25"/>
      <c r="AJO157" s="25"/>
      <c r="AJP157" s="25"/>
      <c r="AJQ157" s="25"/>
      <c r="AJR157" s="25"/>
      <c r="AJS157" s="25"/>
      <c r="AJT157" s="25"/>
      <c r="AJU157" s="25"/>
      <c r="AJV157" s="25"/>
      <c r="AJW157" s="25"/>
      <c r="AJX157" s="25"/>
      <c r="AJY157" s="25"/>
      <c r="AJZ157" s="25"/>
      <c r="AKA157" s="25"/>
      <c r="AKB157" s="25"/>
      <c r="AKC157" s="25"/>
      <c r="AKD157" s="25"/>
      <c r="AKE157" s="25"/>
      <c r="AKF157" s="25"/>
      <c r="AKG157" s="25"/>
      <c r="AKH157" s="25"/>
      <c r="AKI157" s="25"/>
      <c r="AKJ157" s="25"/>
      <c r="AKK157" s="25"/>
      <c r="AKL157" s="25"/>
      <c r="AKM157" s="25"/>
      <c r="AKN157" s="25"/>
      <c r="AKO157" s="25"/>
      <c r="AKP157" s="25"/>
      <c r="AKQ157" s="25"/>
      <c r="AKR157" s="25"/>
      <c r="AKS157" s="25"/>
      <c r="AKT157" s="25"/>
      <c r="AKU157" s="25"/>
      <c r="AKV157" s="25"/>
      <c r="AKW157" s="25"/>
      <c r="AKX157" s="25"/>
      <c r="AKY157" s="25"/>
      <c r="AKZ157" s="25"/>
      <c r="ALA157" s="25"/>
      <c r="ALB157" s="25"/>
      <c r="ALC157" s="25"/>
      <c r="ALD157" s="25"/>
      <c r="ALE157" s="25"/>
      <c r="ALF157" s="25"/>
      <c r="ALG157" s="25"/>
      <c r="ALH157" s="25"/>
      <c r="ALI157" s="25"/>
      <c r="ALJ157" s="25"/>
      <c r="ALK157" s="25"/>
      <c r="ALL157" s="25"/>
      <c r="ALM157" s="25"/>
      <c r="ALN157" s="25"/>
      <c r="ALO157" s="25"/>
      <c r="ALP157" s="25"/>
      <c r="ALQ157" s="25"/>
      <c r="ALR157" s="25"/>
      <c r="ALS157" s="25"/>
      <c r="ALT157" s="25"/>
      <c r="ALU157" s="25"/>
      <c r="ALV157" s="25"/>
      <c r="ALW157" s="25"/>
      <c r="ALX157" s="25"/>
      <c r="ALY157" s="25"/>
      <c r="ALZ157" s="25"/>
      <c r="AMA157" s="25"/>
      <c r="AMB157" s="25"/>
      <c r="AMC157" s="25"/>
      <c r="AMD157" s="25"/>
      <c r="AME157" s="25"/>
      <c r="AMF157" s="25"/>
      <c r="AMG157" s="25"/>
      <c r="AMH157" s="25"/>
      <c r="AMI157" s="25"/>
      <c r="AMJ157" s="25"/>
      <c r="AMK157" s="25"/>
      <c r="AML157" s="25"/>
      <c r="AMM157" s="25"/>
      <c r="AMN157" s="25"/>
      <c r="AMO157" s="25"/>
      <c r="AMP157" s="25"/>
      <c r="AMQ157" s="25"/>
      <c r="AMR157" s="25"/>
      <c r="AMS157" s="25"/>
      <c r="AMT157" s="25"/>
      <c r="AMU157" s="25"/>
      <c r="AMV157" s="25"/>
      <c r="AMW157" s="25"/>
      <c r="AMX157" s="25"/>
      <c r="AMY157" s="25"/>
      <c r="AMZ157" s="25"/>
      <c r="ANA157" s="25"/>
      <c r="ANB157" s="25"/>
      <c r="ANC157" s="25"/>
      <c r="AND157" s="25"/>
      <c r="ANE157" s="25"/>
      <c r="ANF157" s="25"/>
      <c r="ANG157" s="25"/>
      <c r="ANH157" s="25"/>
      <c r="ANI157" s="25"/>
      <c r="ANJ157" s="25"/>
      <c r="ANK157" s="25"/>
      <c r="ANL157" s="25"/>
      <c r="ANM157" s="25"/>
      <c r="ANN157" s="25"/>
      <c r="ANO157" s="25"/>
      <c r="ANP157" s="25"/>
      <c r="ANQ157" s="25"/>
      <c r="ANR157" s="25"/>
      <c r="ANS157" s="25"/>
      <c r="ANT157" s="25"/>
      <c r="ANU157" s="25"/>
      <c r="ANV157" s="25"/>
      <c r="ANW157" s="25"/>
      <c r="ANX157" s="25"/>
      <c r="ANY157" s="25"/>
      <c r="ANZ157" s="25"/>
      <c r="AOA157" s="25"/>
      <c r="AOB157" s="25"/>
      <c r="AOC157" s="25"/>
      <c r="AOD157" s="25"/>
      <c r="AOE157" s="25"/>
      <c r="AOF157" s="25"/>
      <c r="AOG157" s="25"/>
      <c r="AOH157" s="25"/>
      <c r="AOI157" s="25"/>
      <c r="AOJ157" s="25"/>
      <c r="AOK157" s="25"/>
      <c r="AOL157" s="25"/>
      <c r="AOM157" s="25"/>
      <c r="AON157" s="25"/>
      <c r="AOO157" s="25"/>
      <c r="AOP157" s="25"/>
      <c r="AOQ157" s="25"/>
      <c r="AOR157" s="25"/>
      <c r="AOS157" s="25"/>
      <c r="AOT157" s="25"/>
      <c r="AOU157" s="25"/>
      <c r="AOV157" s="25"/>
      <c r="AOW157" s="25"/>
      <c r="AOX157" s="25"/>
      <c r="AOY157" s="25"/>
      <c r="AOZ157" s="25"/>
      <c r="APA157" s="25"/>
      <c r="APB157" s="25"/>
      <c r="APC157" s="25"/>
      <c r="APD157" s="25"/>
      <c r="APE157" s="25"/>
      <c r="APF157" s="25"/>
      <c r="APG157" s="25"/>
      <c r="APH157" s="25"/>
      <c r="API157" s="25"/>
      <c r="APJ157" s="25"/>
      <c r="APK157" s="25"/>
      <c r="APL157" s="25"/>
      <c r="APM157" s="25"/>
      <c r="APN157" s="25"/>
      <c r="APO157" s="25"/>
      <c r="APP157" s="25"/>
      <c r="APQ157" s="25"/>
      <c r="APR157" s="25"/>
      <c r="APS157" s="25"/>
      <c r="APT157" s="25"/>
      <c r="APU157" s="25"/>
      <c r="APV157" s="25"/>
      <c r="APW157" s="25"/>
      <c r="APX157" s="25"/>
      <c r="APY157" s="25"/>
      <c r="APZ157" s="25"/>
      <c r="AQA157" s="25"/>
      <c r="AQB157" s="25"/>
      <c r="AQC157" s="25"/>
      <c r="AQD157" s="25"/>
      <c r="AQE157" s="25"/>
      <c r="AQF157" s="25"/>
      <c r="AQG157" s="25"/>
      <c r="AQH157" s="25"/>
      <c r="AQI157" s="25"/>
      <c r="AQJ157" s="25"/>
      <c r="AQK157" s="25"/>
      <c r="AQL157" s="25"/>
      <c r="AQM157" s="25"/>
      <c r="AQN157" s="25"/>
      <c r="AQO157" s="25"/>
      <c r="AQP157" s="25"/>
      <c r="AQQ157" s="25"/>
      <c r="AQR157" s="25"/>
      <c r="AQS157" s="25"/>
      <c r="AQT157" s="25"/>
      <c r="AQU157" s="25"/>
      <c r="AQV157" s="25"/>
      <c r="AQW157" s="25"/>
      <c r="AQX157" s="25"/>
      <c r="AQY157" s="25"/>
      <c r="AQZ157" s="25"/>
      <c r="ARA157" s="25"/>
      <c r="ARB157" s="25"/>
      <c r="ARC157" s="25"/>
      <c r="ARD157" s="25"/>
      <c r="ARE157" s="25"/>
      <c r="ARF157" s="25"/>
      <c r="ARG157" s="25"/>
      <c r="ARH157" s="25"/>
      <c r="ARI157" s="25"/>
      <c r="ARJ157" s="25"/>
      <c r="ARK157" s="25"/>
      <c r="ARL157" s="25"/>
      <c r="ARM157" s="25"/>
      <c r="ARN157" s="25"/>
      <c r="ARO157" s="25"/>
      <c r="ARP157" s="25"/>
      <c r="ARQ157" s="25"/>
      <c r="ARR157" s="25"/>
      <c r="ARS157" s="25"/>
      <c r="ART157" s="25"/>
      <c r="ARU157" s="25"/>
      <c r="ARV157" s="25"/>
      <c r="ARW157" s="25"/>
      <c r="ARX157" s="25"/>
      <c r="ARY157" s="25"/>
      <c r="ARZ157" s="25"/>
      <c r="ASA157" s="25"/>
      <c r="ASB157" s="25"/>
      <c r="ASC157" s="25"/>
      <c r="ASD157" s="25"/>
      <c r="ASE157" s="25"/>
      <c r="ASF157" s="25"/>
      <c r="ASG157" s="25"/>
      <c r="ASH157" s="25"/>
      <c r="ASI157" s="25"/>
      <c r="ASJ157" s="25"/>
      <c r="ASK157" s="25"/>
      <c r="ASL157" s="25"/>
      <c r="ASM157" s="25"/>
      <c r="ASN157" s="25"/>
      <c r="ASO157" s="25"/>
      <c r="ASP157" s="25"/>
      <c r="ASQ157" s="25"/>
      <c r="ASR157" s="25"/>
      <c r="ASS157" s="25"/>
      <c r="AST157" s="25"/>
      <c r="ASU157" s="25"/>
      <c r="ASV157" s="25"/>
      <c r="ASW157" s="25"/>
      <c r="ASX157" s="25"/>
      <c r="ASY157" s="25"/>
      <c r="ASZ157" s="25"/>
      <c r="ATA157" s="25"/>
      <c r="ATB157" s="25"/>
      <c r="ATC157" s="25"/>
      <c r="ATD157" s="25"/>
      <c r="ATE157" s="25"/>
      <c r="ATF157" s="25"/>
      <c r="ATG157" s="25"/>
      <c r="ATH157" s="25"/>
      <c r="ATI157" s="25"/>
      <c r="ATJ157" s="25"/>
      <c r="ATK157" s="25"/>
      <c r="ATL157" s="25"/>
      <c r="ATM157" s="25"/>
      <c r="ATN157" s="25"/>
      <c r="ATO157" s="25"/>
      <c r="ATP157" s="25"/>
      <c r="ATQ157" s="25"/>
      <c r="ATR157" s="25"/>
      <c r="ATS157" s="25"/>
      <c r="ATT157" s="25"/>
      <c r="ATU157" s="25"/>
      <c r="ATV157" s="25"/>
      <c r="ATW157" s="25"/>
      <c r="ATX157" s="25"/>
      <c r="ATY157" s="25"/>
      <c r="ATZ157" s="25"/>
      <c r="AUA157" s="25"/>
      <c r="AUB157" s="25"/>
      <c r="AUC157" s="25"/>
      <c r="AUD157" s="25"/>
      <c r="AUE157" s="25"/>
      <c r="AUF157" s="25"/>
      <c r="AUG157" s="25"/>
      <c r="AUH157" s="25"/>
      <c r="AUI157" s="25"/>
      <c r="AUJ157" s="25"/>
      <c r="AUK157" s="25"/>
      <c r="AUL157" s="25"/>
      <c r="AUM157" s="25"/>
      <c r="AUN157" s="25"/>
      <c r="AUO157" s="25"/>
      <c r="AUP157" s="25"/>
      <c r="AUQ157" s="25"/>
      <c r="AUR157" s="25"/>
      <c r="AUS157" s="25"/>
      <c r="AUT157" s="25"/>
      <c r="AUU157" s="25"/>
      <c r="AUV157" s="25"/>
      <c r="AUW157" s="25"/>
      <c r="AUX157" s="25"/>
      <c r="AUY157" s="25"/>
      <c r="AUZ157" s="25"/>
      <c r="AVA157" s="25"/>
      <c r="AVB157" s="25"/>
      <c r="AVC157" s="25"/>
      <c r="AVD157" s="25"/>
      <c r="AVE157" s="25"/>
      <c r="AVF157" s="25"/>
      <c r="AVG157" s="25"/>
      <c r="AVH157" s="25"/>
      <c r="AVI157" s="25"/>
      <c r="AVJ157" s="25"/>
      <c r="AVK157" s="25"/>
      <c r="AVL157" s="25"/>
      <c r="AVM157" s="25"/>
      <c r="AVN157" s="25"/>
      <c r="AVO157" s="25"/>
      <c r="AVP157" s="25"/>
      <c r="AVQ157" s="25"/>
      <c r="AVR157" s="25"/>
      <c r="AVS157" s="25"/>
      <c r="AVT157" s="25"/>
      <c r="AVU157" s="25"/>
      <c r="AVV157" s="25"/>
      <c r="AVW157" s="25"/>
      <c r="AVX157" s="25"/>
      <c r="AVY157" s="25"/>
      <c r="AVZ157" s="25"/>
      <c r="AWA157" s="25"/>
      <c r="AWB157" s="25"/>
      <c r="AWC157" s="25"/>
      <c r="AWD157" s="25"/>
      <c r="AWE157" s="25"/>
      <c r="AWF157" s="25"/>
      <c r="AWG157" s="25"/>
      <c r="AWH157" s="25"/>
      <c r="AWI157" s="25"/>
      <c r="AWJ157" s="25"/>
      <c r="AWK157" s="25"/>
      <c r="AWL157" s="25"/>
      <c r="AWM157" s="25"/>
      <c r="AWN157" s="25"/>
      <c r="AWO157" s="25"/>
      <c r="AWP157" s="25"/>
      <c r="AWQ157" s="25"/>
      <c r="AWR157" s="25"/>
      <c r="AWS157" s="25"/>
      <c r="AWT157" s="25"/>
      <c r="AWU157" s="25"/>
      <c r="AWV157" s="25"/>
      <c r="AWW157" s="25"/>
      <c r="AWX157" s="25"/>
      <c r="AWY157" s="25"/>
      <c r="AWZ157" s="25"/>
      <c r="AXA157" s="25"/>
      <c r="AXB157" s="25"/>
      <c r="AXC157" s="25"/>
      <c r="AXD157" s="25"/>
      <c r="AXE157" s="25"/>
      <c r="AXF157" s="25"/>
      <c r="AXG157" s="25"/>
      <c r="AXH157" s="25"/>
      <c r="AXI157" s="25"/>
      <c r="AXJ157" s="25"/>
      <c r="AXK157" s="25"/>
      <c r="AXL157" s="25"/>
      <c r="AXM157" s="25"/>
      <c r="AXN157" s="25"/>
      <c r="AXO157" s="25"/>
      <c r="AXP157" s="25"/>
      <c r="AXQ157" s="25"/>
      <c r="AXR157" s="25"/>
      <c r="AXS157" s="25"/>
      <c r="AXT157" s="25"/>
      <c r="AXU157" s="25"/>
      <c r="AXV157" s="25"/>
      <c r="AXW157" s="25"/>
      <c r="AXX157" s="25"/>
      <c r="AXY157" s="25"/>
      <c r="AXZ157" s="25"/>
      <c r="AYA157" s="25"/>
      <c r="AYB157" s="25"/>
      <c r="AYC157" s="25"/>
      <c r="AYD157" s="25"/>
      <c r="AYE157" s="25"/>
      <c r="AYF157" s="25"/>
      <c r="AYG157" s="25"/>
      <c r="AYH157" s="25"/>
      <c r="AYI157" s="25"/>
      <c r="AYJ157" s="25"/>
      <c r="AYK157" s="25"/>
      <c r="AYL157" s="25"/>
      <c r="AYM157" s="25"/>
      <c r="AYN157" s="25"/>
      <c r="AYO157" s="25"/>
      <c r="AYP157" s="25"/>
      <c r="AYQ157" s="25"/>
      <c r="AYR157" s="25"/>
      <c r="AYS157" s="25"/>
      <c r="AYT157" s="25"/>
      <c r="AYU157" s="25"/>
      <c r="AYV157" s="25"/>
      <c r="AYW157" s="25"/>
      <c r="AYX157" s="25"/>
      <c r="AYY157" s="25"/>
      <c r="AYZ157" s="25"/>
      <c r="AZA157" s="25"/>
      <c r="AZB157" s="25"/>
      <c r="AZC157" s="25"/>
      <c r="AZD157" s="25"/>
      <c r="AZE157" s="25"/>
      <c r="AZF157" s="25"/>
      <c r="AZG157" s="25"/>
      <c r="AZH157" s="25"/>
      <c r="AZI157" s="25"/>
      <c r="AZJ157" s="25"/>
      <c r="AZK157" s="25"/>
      <c r="AZL157" s="25"/>
      <c r="AZM157" s="25"/>
      <c r="AZN157" s="25"/>
      <c r="AZO157" s="25"/>
      <c r="AZP157" s="25"/>
      <c r="AZQ157" s="25"/>
      <c r="AZR157" s="25"/>
      <c r="AZS157" s="25"/>
      <c r="AZT157" s="25"/>
      <c r="AZU157" s="25"/>
      <c r="AZV157" s="25"/>
      <c r="AZW157" s="25"/>
      <c r="AZX157" s="25"/>
      <c r="AZY157" s="25"/>
      <c r="AZZ157" s="25"/>
      <c r="BAA157" s="25"/>
      <c r="BAB157" s="25"/>
      <c r="BAC157" s="25"/>
      <c r="BAD157" s="25"/>
      <c r="BAE157" s="25"/>
      <c r="BAF157" s="25"/>
      <c r="BAG157" s="25"/>
      <c r="BAH157" s="25"/>
      <c r="BAI157" s="25"/>
      <c r="BAJ157" s="25"/>
      <c r="BAK157" s="25"/>
      <c r="BAL157" s="25"/>
      <c r="BAM157" s="25"/>
      <c r="BAN157" s="25"/>
      <c r="BAO157" s="25"/>
      <c r="BAP157" s="25"/>
      <c r="BAQ157" s="25"/>
      <c r="BAR157" s="25"/>
      <c r="BAS157" s="25"/>
      <c r="BAT157" s="25"/>
      <c r="BAU157" s="25"/>
      <c r="BAV157" s="25"/>
      <c r="BAW157" s="25"/>
      <c r="BAX157" s="25"/>
      <c r="BAY157" s="25"/>
      <c r="BAZ157" s="25"/>
      <c r="BBA157" s="25"/>
      <c r="BBB157" s="25"/>
      <c r="BBC157" s="25"/>
      <c r="BBD157" s="25"/>
      <c r="BBE157" s="25"/>
      <c r="BBF157" s="25"/>
      <c r="BBG157" s="25"/>
      <c r="BBH157" s="25"/>
      <c r="BBI157" s="25"/>
      <c r="BBJ157" s="25"/>
      <c r="BBK157" s="25"/>
      <c r="BBL157" s="25"/>
      <c r="BBM157" s="25"/>
      <c r="BBN157" s="25"/>
      <c r="BBO157" s="25"/>
      <c r="BBP157" s="25"/>
      <c r="BBQ157" s="25"/>
      <c r="BBR157" s="25"/>
      <c r="BBS157" s="25"/>
      <c r="BBT157" s="25"/>
      <c r="BBU157" s="25"/>
      <c r="BBV157" s="25"/>
      <c r="BBW157" s="25"/>
      <c r="BBX157" s="25"/>
      <c r="BBY157" s="25"/>
      <c r="BBZ157" s="25"/>
      <c r="BCA157" s="25"/>
      <c r="BCB157" s="25"/>
      <c r="BCC157" s="25"/>
      <c r="BCD157" s="25"/>
      <c r="BCE157" s="25"/>
      <c r="BCF157" s="25"/>
      <c r="BCG157" s="25"/>
      <c r="BCH157" s="25"/>
      <c r="BCI157" s="25"/>
      <c r="BCJ157" s="25"/>
      <c r="BCK157" s="25"/>
      <c r="BCL157" s="25"/>
      <c r="BCM157" s="25"/>
      <c r="BCN157" s="25"/>
      <c r="BCO157" s="25"/>
      <c r="BCP157" s="25"/>
      <c r="BCQ157" s="25"/>
      <c r="BCR157" s="25"/>
      <c r="BCS157" s="25"/>
      <c r="BCT157" s="25"/>
      <c r="BCU157" s="25"/>
      <c r="BCV157" s="25"/>
      <c r="BCW157" s="25"/>
      <c r="BCX157" s="25"/>
      <c r="BCY157" s="25"/>
      <c r="BCZ157" s="25"/>
      <c r="BDA157" s="25"/>
      <c r="BDB157" s="25"/>
      <c r="BDC157" s="25"/>
      <c r="BDD157" s="25"/>
      <c r="BDE157" s="25"/>
      <c r="BDF157" s="25"/>
      <c r="BDG157" s="25"/>
      <c r="BDH157" s="25"/>
      <c r="BDI157" s="25"/>
      <c r="BDJ157" s="25"/>
      <c r="BDK157" s="25"/>
      <c r="BDL157" s="25"/>
      <c r="BDM157" s="25"/>
      <c r="BDN157" s="25"/>
      <c r="BDO157" s="25"/>
      <c r="BDP157" s="25"/>
      <c r="BDQ157" s="25"/>
      <c r="BDR157" s="25"/>
      <c r="BDS157" s="25"/>
      <c r="BDT157" s="25"/>
      <c r="BDU157" s="25"/>
      <c r="BDV157" s="25"/>
      <c r="BDW157" s="25"/>
      <c r="BDX157" s="25"/>
      <c r="BDY157" s="25"/>
      <c r="BDZ157" s="25"/>
      <c r="BEA157" s="25"/>
      <c r="BEB157" s="25"/>
      <c r="BEC157" s="25"/>
      <c r="BED157" s="25"/>
      <c r="BEE157" s="25"/>
      <c r="BEF157" s="25"/>
      <c r="BEG157" s="25"/>
      <c r="BEH157" s="25"/>
      <c r="BEI157" s="25"/>
      <c r="BEJ157" s="25"/>
      <c r="BEK157" s="25"/>
      <c r="BEL157" s="25"/>
      <c r="BEM157" s="25"/>
      <c r="BEN157" s="25"/>
      <c r="BEO157" s="25"/>
      <c r="BEP157" s="25"/>
      <c r="BEQ157" s="25"/>
      <c r="BER157" s="25"/>
      <c r="BES157" s="25"/>
      <c r="BET157" s="25"/>
      <c r="BEU157" s="25"/>
      <c r="BEV157" s="25"/>
      <c r="BEW157" s="25"/>
      <c r="BEX157" s="25"/>
      <c r="BEY157" s="25"/>
      <c r="BEZ157" s="25"/>
      <c r="BFA157" s="25"/>
      <c r="BFB157" s="25"/>
      <c r="BFC157" s="25"/>
      <c r="BFD157" s="25"/>
      <c r="BFE157" s="25"/>
      <c r="BFF157" s="25"/>
      <c r="BFG157" s="25"/>
      <c r="BFH157" s="25"/>
      <c r="BFI157" s="25"/>
      <c r="BFJ157" s="25"/>
      <c r="BFK157" s="25"/>
      <c r="BFL157" s="25"/>
      <c r="BFM157" s="25"/>
      <c r="BFN157" s="25"/>
      <c r="BFO157" s="25"/>
      <c r="BFP157" s="25"/>
      <c r="BFQ157" s="25"/>
      <c r="BFR157" s="25"/>
      <c r="BFS157" s="25"/>
      <c r="BFT157" s="25"/>
      <c r="BFU157" s="25"/>
      <c r="BFV157" s="25"/>
      <c r="BFW157" s="25"/>
      <c r="BFX157" s="25"/>
      <c r="BFY157" s="25"/>
      <c r="BFZ157" s="25"/>
      <c r="BGA157" s="25"/>
      <c r="BGB157" s="25"/>
      <c r="BGC157" s="25"/>
      <c r="BGD157" s="25"/>
      <c r="BGE157" s="25"/>
      <c r="BGF157" s="25"/>
      <c r="BGG157" s="25"/>
      <c r="BGH157" s="25"/>
      <c r="BGI157" s="25"/>
      <c r="BGJ157" s="25"/>
      <c r="BGK157" s="25"/>
      <c r="BGL157" s="25"/>
      <c r="BGM157" s="25"/>
      <c r="BGN157" s="25"/>
      <c r="BGO157" s="25"/>
      <c r="BGP157" s="25"/>
      <c r="BGQ157" s="25"/>
      <c r="BGR157" s="25"/>
      <c r="BGS157" s="25"/>
      <c r="BGT157" s="25"/>
      <c r="BGU157" s="25"/>
      <c r="BGV157" s="25"/>
      <c r="BGW157" s="25"/>
      <c r="BGX157" s="25"/>
      <c r="BGY157" s="25"/>
      <c r="BGZ157" s="25"/>
      <c r="BHA157" s="25"/>
      <c r="BHB157" s="25"/>
      <c r="BHC157" s="25"/>
      <c r="BHD157" s="25"/>
      <c r="BHE157" s="25"/>
      <c r="BHF157" s="25"/>
      <c r="BHG157" s="25"/>
      <c r="BHH157" s="25"/>
      <c r="BHI157" s="25"/>
      <c r="BHJ157" s="25"/>
      <c r="BHK157" s="25"/>
      <c r="BHL157" s="25"/>
      <c r="BHM157" s="25"/>
      <c r="BHN157" s="25"/>
      <c r="BHO157" s="25"/>
      <c r="BHP157" s="25"/>
      <c r="BHQ157" s="25"/>
      <c r="BHR157" s="25"/>
      <c r="BHS157" s="25"/>
      <c r="BHT157" s="25"/>
      <c r="BHU157" s="25"/>
      <c r="BHV157" s="25"/>
      <c r="BHW157" s="25"/>
      <c r="BHX157" s="25"/>
      <c r="BHY157" s="25"/>
      <c r="BHZ157" s="25"/>
      <c r="BIA157" s="25"/>
      <c r="BIB157" s="25"/>
      <c r="BIC157" s="25"/>
      <c r="BID157" s="25"/>
      <c r="BIE157" s="25"/>
      <c r="BIF157" s="25"/>
      <c r="BIG157" s="25"/>
      <c r="BIH157" s="25"/>
      <c r="BII157" s="25"/>
      <c r="BIJ157" s="25"/>
      <c r="BIK157" s="25"/>
      <c r="BIL157" s="25"/>
      <c r="BIM157" s="25"/>
      <c r="BIN157" s="25"/>
      <c r="BIO157" s="25"/>
      <c r="BIP157" s="25"/>
      <c r="BIQ157" s="25"/>
      <c r="BIR157" s="25"/>
      <c r="BIS157" s="25"/>
      <c r="BIT157" s="25"/>
      <c r="BIU157" s="25"/>
      <c r="BIV157" s="25"/>
      <c r="BIW157" s="25"/>
      <c r="BIX157" s="25"/>
      <c r="BIY157" s="25"/>
      <c r="BIZ157" s="25"/>
      <c r="BJA157" s="25"/>
      <c r="BJB157" s="25"/>
      <c r="BJC157" s="25"/>
      <c r="BJD157" s="25"/>
      <c r="BJE157" s="25"/>
      <c r="BJF157" s="25"/>
      <c r="BJG157" s="25"/>
      <c r="BJH157" s="25"/>
      <c r="BJI157" s="25"/>
      <c r="BJJ157" s="25"/>
      <c r="BJK157" s="25"/>
      <c r="BJL157" s="25"/>
      <c r="BJM157" s="25"/>
      <c r="BJN157" s="25"/>
      <c r="BJO157" s="25"/>
      <c r="BJP157" s="25"/>
      <c r="BJQ157" s="25"/>
      <c r="BJR157" s="25"/>
      <c r="BJS157" s="25"/>
      <c r="BJT157" s="25"/>
      <c r="BJU157" s="25"/>
      <c r="BJV157" s="25"/>
      <c r="BJW157" s="25"/>
      <c r="BJX157" s="25"/>
      <c r="BJY157" s="25"/>
      <c r="BJZ157" s="25"/>
      <c r="BKA157" s="25"/>
      <c r="BKB157" s="25"/>
      <c r="BKC157" s="25"/>
      <c r="BKD157" s="25"/>
      <c r="BKE157" s="25"/>
      <c r="BKF157" s="25"/>
      <c r="BKG157" s="25"/>
      <c r="BKH157" s="25"/>
      <c r="BKI157" s="25"/>
      <c r="BKJ157" s="25"/>
      <c r="BKK157" s="25"/>
      <c r="BKL157" s="25"/>
      <c r="BKM157" s="25"/>
      <c r="BKN157" s="25"/>
      <c r="BKO157" s="25"/>
      <c r="BKP157" s="25"/>
      <c r="BKQ157" s="25"/>
      <c r="BKR157" s="25"/>
      <c r="BKS157" s="25"/>
      <c r="BKT157" s="25"/>
      <c r="BKU157" s="25"/>
      <c r="BKV157" s="25"/>
      <c r="BKW157" s="25"/>
      <c r="BKX157" s="25"/>
      <c r="BKY157" s="25"/>
      <c r="BKZ157" s="25"/>
      <c r="BLA157" s="25"/>
      <c r="BLB157" s="25"/>
      <c r="BLC157" s="25"/>
      <c r="BLD157" s="25"/>
      <c r="BLE157" s="25"/>
      <c r="BLF157" s="25"/>
      <c r="BLG157" s="25"/>
      <c r="BLH157" s="25"/>
      <c r="BLI157" s="25"/>
      <c r="BLJ157" s="25"/>
      <c r="BLK157" s="25"/>
      <c r="BLL157" s="25"/>
      <c r="BLM157" s="25"/>
      <c r="BLN157" s="25"/>
      <c r="BLO157" s="25"/>
      <c r="BLP157" s="25"/>
      <c r="BLQ157" s="25"/>
      <c r="BLR157" s="25"/>
      <c r="BLS157" s="25"/>
      <c r="BLT157" s="25"/>
      <c r="BLU157" s="25"/>
      <c r="BLV157" s="25"/>
      <c r="BLW157" s="25"/>
      <c r="BLX157" s="25"/>
      <c r="BLY157" s="25"/>
      <c r="BLZ157" s="25"/>
      <c r="BMA157" s="25"/>
      <c r="BMB157" s="25"/>
      <c r="BMC157" s="25"/>
      <c r="BMD157" s="25"/>
      <c r="BME157" s="25"/>
      <c r="BMF157" s="25"/>
      <c r="BMG157" s="25"/>
      <c r="BMH157" s="25"/>
      <c r="BMI157" s="25"/>
      <c r="BMJ157" s="25"/>
      <c r="BMK157" s="25"/>
      <c r="BML157" s="25"/>
      <c r="BMM157" s="25"/>
      <c r="BMN157" s="25"/>
      <c r="BMO157" s="25"/>
      <c r="BMP157" s="25"/>
      <c r="BMQ157" s="25"/>
      <c r="BMR157" s="25"/>
      <c r="BMS157" s="25"/>
      <c r="BMT157" s="25"/>
      <c r="BMU157" s="25"/>
      <c r="BMV157" s="25"/>
      <c r="BMW157" s="25"/>
      <c r="BMX157" s="25"/>
      <c r="BMY157" s="25"/>
      <c r="BMZ157" s="25"/>
      <c r="BNA157" s="25"/>
      <c r="BNB157" s="25"/>
      <c r="BNC157" s="25"/>
      <c r="BND157" s="25"/>
      <c r="BNE157" s="25"/>
      <c r="BNF157" s="25"/>
      <c r="BNG157" s="25"/>
      <c r="BNH157" s="25"/>
      <c r="BNI157" s="25"/>
      <c r="BNJ157" s="25"/>
      <c r="BNK157" s="25"/>
      <c r="BNL157" s="25"/>
      <c r="BNM157" s="25"/>
      <c r="BNN157" s="25"/>
      <c r="BNO157" s="25"/>
      <c r="BNP157" s="25"/>
      <c r="BNQ157" s="25"/>
      <c r="BNR157" s="25"/>
      <c r="BNS157" s="25"/>
      <c r="BNT157" s="25"/>
      <c r="BNU157" s="25"/>
      <c r="BNV157" s="25"/>
      <c r="BNW157" s="25"/>
      <c r="BNX157" s="25"/>
      <c r="BNY157" s="25"/>
      <c r="BNZ157" s="25"/>
      <c r="BOA157" s="25"/>
      <c r="BOB157" s="25"/>
      <c r="BOC157" s="25"/>
      <c r="BOD157" s="25"/>
      <c r="BOE157" s="25"/>
      <c r="BOF157" s="25"/>
      <c r="BOG157" s="25"/>
      <c r="BOH157" s="25"/>
      <c r="BOI157" s="25"/>
      <c r="BOJ157" s="25"/>
      <c r="BOK157" s="25"/>
      <c r="BOL157" s="25"/>
      <c r="BOM157" s="25"/>
      <c r="BON157" s="25"/>
      <c r="BOO157" s="25"/>
      <c r="BOP157" s="25"/>
      <c r="BOQ157" s="25"/>
      <c r="BOR157" s="25"/>
      <c r="BOS157" s="25"/>
      <c r="BOT157" s="25"/>
      <c r="BOU157" s="25"/>
      <c r="BOV157" s="25"/>
      <c r="BOW157" s="25"/>
      <c r="BOX157" s="25"/>
      <c r="BOY157" s="25"/>
      <c r="BOZ157" s="25"/>
      <c r="BPA157" s="25"/>
      <c r="BPB157" s="25"/>
      <c r="BPC157" s="25"/>
      <c r="BPD157" s="25"/>
      <c r="BPE157" s="25"/>
      <c r="BPF157" s="25"/>
      <c r="BPG157" s="25"/>
      <c r="BPH157" s="25"/>
      <c r="BPI157" s="25"/>
      <c r="BPJ157" s="25"/>
      <c r="BPK157" s="25"/>
      <c r="BPL157" s="25"/>
      <c r="BPM157" s="25"/>
      <c r="BPN157" s="25"/>
      <c r="BPO157" s="25"/>
      <c r="BPP157" s="25"/>
      <c r="BPQ157" s="25"/>
      <c r="BPR157" s="25"/>
      <c r="BPS157" s="25"/>
      <c r="BPT157" s="25"/>
      <c r="BPU157" s="25"/>
      <c r="BPV157" s="25"/>
      <c r="BPW157" s="25"/>
      <c r="BPX157" s="25"/>
      <c r="BPY157" s="25"/>
      <c r="BPZ157" s="25"/>
      <c r="BQA157" s="25"/>
      <c r="BQB157" s="25"/>
      <c r="BQC157" s="25"/>
      <c r="BQD157" s="25"/>
      <c r="BQE157" s="25"/>
      <c r="BQF157" s="25"/>
      <c r="BQG157" s="25"/>
      <c r="BQH157" s="25"/>
      <c r="BQI157" s="25"/>
      <c r="BQJ157" s="25"/>
      <c r="BQK157" s="25"/>
      <c r="BQL157" s="25"/>
      <c r="BQM157" s="25"/>
      <c r="BQN157" s="25"/>
      <c r="BQO157" s="25"/>
      <c r="BQP157" s="25"/>
      <c r="BQQ157" s="25"/>
      <c r="BQR157" s="25"/>
      <c r="BQS157" s="25"/>
      <c r="BQT157" s="25"/>
      <c r="BQU157" s="25"/>
      <c r="BQV157" s="25"/>
      <c r="BQW157" s="25"/>
      <c r="BQX157" s="25"/>
      <c r="BQY157" s="25"/>
      <c r="BQZ157" s="25"/>
      <c r="BRA157" s="25"/>
      <c r="BRB157" s="25"/>
      <c r="BRC157" s="25"/>
      <c r="BRD157" s="25"/>
      <c r="BRE157" s="25"/>
      <c r="BRF157" s="25"/>
      <c r="BRG157" s="25"/>
      <c r="BRH157" s="25"/>
      <c r="BRI157" s="25"/>
      <c r="BRJ157" s="25"/>
      <c r="BRK157" s="25"/>
      <c r="BRL157" s="25"/>
      <c r="BRM157" s="25"/>
      <c r="BRN157" s="25"/>
      <c r="BRO157" s="25"/>
      <c r="BRP157" s="25"/>
      <c r="BRQ157" s="25"/>
      <c r="BRR157" s="25"/>
      <c r="BRS157" s="25"/>
      <c r="BRT157" s="25"/>
      <c r="BRU157" s="25"/>
      <c r="BRV157" s="25"/>
      <c r="BRW157" s="25"/>
      <c r="BRX157" s="25"/>
      <c r="BRY157" s="25"/>
      <c r="BRZ157" s="25"/>
      <c r="BSA157" s="25"/>
      <c r="BSB157" s="25"/>
      <c r="BSC157" s="25"/>
      <c r="BSD157" s="25"/>
      <c r="BSE157" s="25"/>
      <c r="BSF157" s="25"/>
      <c r="BSG157" s="25"/>
      <c r="BSH157" s="25"/>
      <c r="BSI157" s="25"/>
      <c r="BSJ157" s="25"/>
      <c r="BSK157" s="25"/>
      <c r="BSL157" s="25"/>
      <c r="BSM157" s="25"/>
      <c r="BSN157" s="25"/>
      <c r="BSO157" s="25"/>
      <c r="BSP157" s="25"/>
      <c r="BSQ157" s="25"/>
      <c r="BSR157" s="25"/>
      <c r="BSS157" s="25"/>
      <c r="BST157" s="25"/>
      <c r="BSU157" s="25"/>
      <c r="BSV157" s="25"/>
      <c r="BSW157" s="25"/>
      <c r="BSX157" s="25"/>
      <c r="BSY157" s="25"/>
      <c r="BSZ157" s="25"/>
      <c r="BTA157" s="25"/>
      <c r="BTB157" s="25"/>
      <c r="BTC157" s="25"/>
      <c r="BTD157" s="25"/>
      <c r="BTE157" s="25"/>
      <c r="BTF157" s="25"/>
      <c r="BTG157" s="25"/>
      <c r="BTH157" s="25"/>
      <c r="BTI157" s="25"/>
      <c r="BTJ157" s="25"/>
      <c r="BTK157" s="25"/>
      <c r="BTL157" s="25"/>
      <c r="BTM157" s="25"/>
      <c r="BTN157" s="25"/>
      <c r="BTO157" s="25"/>
      <c r="BTP157" s="25"/>
      <c r="BTQ157" s="25"/>
      <c r="BTR157" s="25"/>
      <c r="BTS157" s="25"/>
      <c r="BTT157" s="25"/>
      <c r="BTU157" s="25"/>
      <c r="BTV157" s="25"/>
      <c r="BTW157" s="25"/>
      <c r="BTX157" s="25"/>
      <c r="BTY157" s="25"/>
      <c r="BTZ157" s="25"/>
      <c r="BUA157" s="25"/>
      <c r="BUB157" s="25"/>
      <c r="BUC157" s="25"/>
      <c r="BUD157" s="25"/>
      <c r="BUE157" s="25"/>
      <c r="BUF157" s="25"/>
      <c r="BUG157" s="25"/>
      <c r="BUH157" s="25"/>
      <c r="BUI157" s="25"/>
      <c r="BUJ157" s="25"/>
      <c r="BUK157" s="25"/>
      <c r="BUL157" s="25"/>
      <c r="BUM157" s="25"/>
      <c r="BUN157" s="25"/>
      <c r="BUO157" s="25"/>
      <c r="BUP157" s="25"/>
      <c r="BUQ157" s="25"/>
    </row>
    <row r="158" spans="1:1915" ht="12.75" customHeight="1">
      <c r="B158" s="214"/>
      <c r="C158" s="229" t="s">
        <v>245</v>
      </c>
      <c r="D158" s="230"/>
      <c r="E158" s="231"/>
      <c r="F158" s="232"/>
      <c r="G158" s="221"/>
      <c r="I158" s="26">
        <f>IF(E158="yes",2,0)</f>
        <v>0</v>
      </c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</row>
    <row r="159" spans="1:1915" ht="40.9" customHeight="1">
      <c r="B159" s="214"/>
      <c r="C159" s="229" t="s">
        <v>345</v>
      </c>
      <c r="D159" s="230"/>
      <c r="E159" s="233" t="s">
        <v>331</v>
      </c>
      <c r="F159" s="234"/>
      <c r="G159" s="227" t="s">
        <v>350</v>
      </c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</row>
    <row r="160" spans="1:1915" s="47" customFormat="1" ht="9" customHeight="1">
      <c r="A160" s="23"/>
      <c r="B160" s="152"/>
      <c r="C160" s="153"/>
      <c r="D160" s="153"/>
      <c r="E160" s="139"/>
      <c r="F160" s="139"/>
      <c r="G160" s="165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2"/>
      <c r="U160" s="22"/>
      <c r="V160" s="22"/>
      <c r="W160" s="22"/>
      <c r="X160" s="22"/>
      <c r="Y160" s="22"/>
      <c r="Z160" s="22"/>
      <c r="AA160" s="22"/>
      <c r="AB160" s="22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27"/>
      <c r="FN160" s="27"/>
      <c r="FO160" s="27"/>
      <c r="FP160" s="27"/>
      <c r="FQ160" s="27"/>
      <c r="FR160" s="27"/>
      <c r="FS160" s="27"/>
      <c r="FT160" s="27"/>
      <c r="FU160" s="27"/>
      <c r="FV160" s="27"/>
      <c r="FW160" s="27"/>
      <c r="FX160" s="27"/>
      <c r="FY160" s="27"/>
      <c r="FZ160" s="27"/>
      <c r="GA160" s="27"/>
      <c r="GB160" s="27"/>
      <c r="GC160" s="27"/>
      <c r="GD160" s="27"/>
      <c r="GE160" s="27"/>
      <c r="GF160" s="27"/>
      <c r="GG160" s="27"/>
      <c r="GH160" s="27"/>
      <c r="GI160" s="27"/>
      <c r="GJ160" s="27"/>
      <c r="GK160" s="27"/>
      <c r="GL160" s="27"/>
      <c r="GM160" s="27"/>
      <c r="GN160" s="27"/>
      <c r="GO160" s="27"/>
      <c r="GP160" s="27"/>
      <c r="GQ160" s="27"/>
      <c r="GR160" s="27"/>
      <c r="GS160" s="27"/>
      <c r="GT160" s="27"/>
      <c r="GU160" s="27"/>
      <c r="GV160" s="27"/>
      <c r="GW160" s="27"/>
      <c r="GX160" s="27"/>
      <c r="GY160" s="27"/>
      <c r="GZ160" s="27"/>
      <c r="HA160" s="27"/>
      <c r="HB160" s="27"/>
      <c r="HC160" s="27"/>
      <c r="HD160" s="27"/>
      <c r="HE160" s="27"/>
      <c r="HF160" s="27"/>
      <c r="HG160" s="27"/>
      <c r="HH160" s="27"/>
      <c r="HI160" s="27"/>
      <c r="HJ160" s="27"/>
      <c r="HK160" s="27"/>
      <c r="HL160" s="27"/>
      <c r="HM160" s="27"/>
      <c r="HN160" s="27"/>
      <c r="HO160" s="27"/>
      <c r="HP160" s="27"/>
      <c r="HQ160" s="27"/>
      <c r="HR160" s="27"/>
      <c r="HS160" s="27"/>
      <c r="HT160" s="27"/>
      <c r="HU160" s="27"/>
      <c r="HV160" s="27"/>
      <c r="HW160" s="27"/>
      <c r="HX160" s="27"/>
      <c r="HY160" s="27"/>
      <c r="HZ160" s="27"/>
      <c r="IA160" s="27"/>
      <c r="IB160" s="27"/>
      <c r="IC160" s="27"/>
      <c r="ID160" s="27"/>
      <c r="IE160" s="27"/>
      <c r="IF160" s="27"/>
      <c r="IG160" s="27"/>
      <c r="IH160" s="27"/>
      <c r="II160" s="27"/>
      <c r="IJ160" s="27"/>
      <c r="IK160" s="27"/>
      <c r="IL160" s="27"/>
      <c r="IM160" s="27"/>
      <c r="IN160" s="27"/>
      <c r="IO160" s="27"/>
      <c r="IP160" s="27"/>
      <c r="IQ160" s="27"/>
      <c r="IR160" s="27"/>
      <c r="IS160" s="27"/>
      <c r="IT160" s="27"/>
      <c r="IU160" s="27"/>
      <c r="IV160" s="27"/>
      <c r="IW160" s="27"/>
      <c r="IX160" s="27"/>
      <c r="IY160" s="27"/>
      <c r="IZ160" s="27"/>
      <c r="JA160" s="27"/>
      <c r="JB160" s="27"/>
      <c r="JC160" s="27"/>
      <c r="JD160" s="27"/>
      <c r="JE160" s="27"/>
      <c r="JF160" s="27"/>
      <c r="JG160" s="27"/>
      <c r="JH160" s="27"/>
      <c r="JI160" s="27"/>
      <c r="JJ160" s="27"/>
      <c r="JK160" s="27"/>
      <c r="JL160" s="27"/>
      <c r="JM160" s="27"/>
      <c r="JN160" s="27"/>
      <c r="JO160" s="27"/>
      <c r="JP160" s="27"/>
      <c r="JQ160" s="27"/>
      <c r="JR160" s="27"/>
      <c r="JS160" s="27"/>
      <c r="JT160" s="27"/>
      <c r="JU160" s="27"/>
      <c r="JV160" s="27"/>
      <c r="JW160" s="27"/>
      <c r="JX160" s="27"/>
      <c r="JY160" s="27"/>
      <c r="JZ160" s="27"/>
      <c r="KA160" s="27"/>
      <c r="KB160" s="27"/>
      <c r="KC160" s="27"/>
      <c r="KD160" s="27"/>
      <c r="KE160" s="27"/>
      <c r="KF160" s="27"/>
      <c r="KG160" s="27"/>
      <c r="KH160" s="27"/>
      <c r="KI160" s="27"/>
      <c r="KJ160" s="27"/>
      <c r="KK160" s="27"/>
      <c r="KL160" s="27"/>
      <c r="KM160" s="27"/>
      <c r="KN160" s="27"/>
      <c r="KO160" s="27"/>
      <c r="KP160" s="27"/>
      <c r="KQ160" s="27"/>
      <c r="KR160" s="27"/>
      <c r="KS160" s="27"/>
      <c r="KT160" s="27"/>
      <c r="KU160" s="27"/>
      <c r="KV160" s="27"/>
      <c r="KW160" s="27"/>
      <c r="KX160" s="27"/>
      <c r="KY160" s="27"/>
      <c r="KZ160" s="27"/>
      <c r="LA160" s="27"/>
      <c r="LB160" s="27"/>
      <c r="LC160" s="27"/>
      <c r="LD160" s="27"/>
      <c r="LE160" s="27"/>
      <c r="LF160" s="27"/>
      <c r="LG160" s="27"/>
      <c r="LH160" s="27"/>
      <c r="LI160" s="27"/>
      <c r="LJ160" s="27"/>
      <c r="LK160" s="27"/>
      <c r="LL160" s="27"/>
      <c r="LM160" s="27"/>
      <c r="LN160" s="27"/>
      <c r="LO160" s="27"/>
      <c r="LP160" s="27"/>
      <c r="LQ160" s="27"/>
      <c r="LR160" s="27"/>
      <c r="LS160" s="27"/>
      <c r="LT160" s="27"/>
      <c r="LU160" s="27"/>
      <c r="LV160" s="27"/>
      <c r="LW160" s="27"/>
      <c r="LX160" s="27"/>
      <c r="LY160" s="27"/>
      <c r="LZ160" s="27"/>
      <c r="MA160" s="27"/>
      <c r="MB160" s="27"/>
      <c r="MC160" s="27"/>
      <c r="MD160" s="27"/>
      <c r="ME160" s="27"/>
      <c r="MF160" s="27"/>
      <c r="MG160" s="27"/>
      <c r="MH160" s="27"/>
      <c r="MI160" s="27"/>
      <c r="MJ160" s="27"/>
      <c r="MK160" s="27"/>
      <c r="ML160" s="27"/>
      <c r="MM160" s="27"/>
      <c r="MN160" s="27"/>
      <c r="MO160" s="27"/>
      <c r="MP160" s="27"/>
      <c r="MQ160" s="27"/>
      <c r="MR160" s="27"/>
      <c r="MS160" s="27"/>
      <c r="MT160" s="27"/>
      <c r="MU160" s="27"/>
      <c r="MV160" s="27"/>
      <c r="MW160" s="27"/>
      <c r="MX160" s="27"/>
      <c r="MY160" s="27"/>
      <c r="MZ160" s="27"/>
      <c r="NA160" s="27"/>
      <c r="NB160" s="27"/>
      <c r="NC160" s="27"/>
      <c r="ND160" s="27"/>
      <c r="NE160" s="27"/>
      <c r="NF160" s="27"/>
      <c r="NG160" s="27"/>
      <c r="NH160" s="27"/>
      <c r="NI160" s="27"/>
      <c r="NJ160" s="27"/>
      <c r="NK160" s="27"/>
      <c r="NL160" s="27"/>
      <c r="NM160" s="27"/>
      <c r="NN160" s="27"/>
      <c r="NO160" s="27"/>
      <c r="NP160" s="27"/>
      <c r="NQ160" s="27"/>
      <c r="NR160" s="27"/>
      <c r="NS160" s="27"/>
      <c r="NT160" s="27"/>
      <c r="NU160" s="27"/>
      <c r="NV160" s="27"/>
      <c r="NW160" s="27"/>
      <c r="NX160" s="27"/>
      <c r="NY160" s="27"/>
      <c r="NZ160" s="27"/>
      <c r="OA160" s="27"/>
      <c r="OB160" s="27"/>
      <c r="OC160" s="27"/>
      <c r="OD160" s="27"/>
      <c r="OE160" s="27"/>
      <c r="OF160" s="27"/>
      <c r="OG160" s="27"/>
      <c r="OH160" s="27"/>
      <c r="OI160" s="27"/>
      <c r="OJ160" s="27"/>
      <c r="OK160" s="27"/>
      <c r="OL160" s="27"/>
      <c r="OM160" s="27"/>
      <c r="ON160" s="27"/>
      <c r="OO160" s="27"/>
      <c r="OP160" s="27"/>
      <c r="OQ160" s="27"/>
      <c r="OR160" s="27"/>
      <c r="OS160" s="27"/>
      <c r="OT160" s="27"/>
      <c r="OU160" s="27"/>
      <c r="OV160" s="27"/>
      <c r="OW160" s="27"/>
      <c r="OX160" s="27"/>
      <c r="OY160" s="27"/>
      <c r="OZ160" s="27"/>
      <c r="PA160" s="27"/>
      <c r="PB160" s="27"/>
      <c r="PC160" s="27"/>
      <c r="PD160" s="27"/>
      <c r="PE160" s="27"/>
      <c r="PF160" s="27"/>
      <c r="PG160" s="27"/>
      <c r="PH160" s="27"/>
      <c r="PI160" s="27"/>
      <c r="PJ160" s="27"/>
      <c r="PK160" s="27"/>
      <c r="PL160" s="27"/>
      <c r="PM160" s="27"/>
      <c r="PN160" s="27"/>
      <c r="PO160" s="27"/>
      <c r="PP160" s="27"/>
      <c r="PQ160" s="27"/>
      <c r="PR160" s="27"/>
      <c r="PS160" s="27"/>
      <c r="PT160" s="27"/>
      <c r="PU160" s="27"/>
      <c r="PV160" s="27"/>
      <c r="PW160" s="27"/>
      <c r="PX160" s="27"/>
      <c r="PY160" s="27"/>
      <c r="PZ160" s="27"/>
      <c r="QA160" s="27"/>
      <c r="QB160" s="27"/>
      <c r="QC160" s="27"/>
      <c r="QD160" s="27"/>
      <c r="QE160" s="27"/>
      <c r="QF160" s="27"/>
      <c r="QG160" s="27"/>
      <c r="QH160" s="27"/>
      <c r="QI160" s="27"/>
      <c r="QJ160" s="27"/>
      <c r="QK160" s="27"/>
      <c r="QL160" s="27"/>
      <c r="QM160" s="27"/>
      <c r="QN160" s="27"/>
      <c r="QO160" s="27"/>
      <c r="QP160" s="27"/>
      <c r="QQ160" s="27"/>
      <c r="QR160" s="27"/>
      <c r="QS160" s="27"/>
      <c r="QT160" s="27"/>
      <c r="QU160" s="27"/>
      <c r="QV160" s="27"/>
      <c r="QW160" s="27"/>
      <c r="QX160" s="27"/>
      <c r="QY160" s="27"/>
      <c r="QZ160" s="27"/>
      <c r="RA160" s="27"/>
      <c r="RB160" s="27"/>
      <c r="RC160" s="27"/>
      <c r="RD160" s="27"/>
      <c r="RE160" s="27"/>
      <c r="RF160" s="27"/>
      <c r="RG160" s="27"/>
      <c r="RH160" s="27"/>
      <c r="RI160" s="27"/>
      <c r="RJ160" s="27"/>
      <c r="RK160" s="27"/>
      <c r="RL160" s="27"/>
      <c r="RM160" s="27"/>
      <c r="RN160" s="27"/>
      <c r="RO160" s="27"/>
      <c r="RP160" s="27"/>
      <c r="RQ160" s="27"/>
      <c r="RR160" s="27"/>
      <c r="RS160" s="27"/>
      <c r="RT160" s="27"/>
      <c r="RU160" s="27"/>
      <c r="RV160" s="27"/>
      <c r="RW160" s="27"/>
      <c r="RX160" s="27"/>
      <c r="RY160" s="27"/>
      <c r="RZ160" s="27"/>
      <c r="SA160" s="27"/>
      <c r="SB160" s="27"/>
      <c r="SC160" s="27"/>
      <c r="SD160" s="27"/>
      <c r="SE160" s="27"/>
      <c r="SF160" s="27"/>
      <c r="SG160" s="27"/>
      <c r="SH160" s="27"/>
      <c r="SI160" s="27"/>
      <c r="SJ160" s="27"/>
      <c r="SK160" s="27"/>
      <c r="SL160" s="27"/>
      <c r="SM160" s="27"/>
      <c r="SN160" s="27"/>
      <c r="SO160" s="27"/>
      <c r="SP160" s="27"/>
      <c r="SQ160" s="27"/>
      <c r="SR160" s="27"/>
      <c r="SS160" s="27"/>
      <c r="ST160" s="27"/>
      <c r="SU160" s="27"/>
      <c r="SV160" s="27"/>
      <c r="SW160" s="27"/>
      <c r="SX160" s="27"/>
      <c r="SY160" s="27"/>
      <c r="SZ160" s="27"/>
      <c r="TA160" s="27"/>
      <c r="TB160" s="27"/>
      <c r="TC160" s="27"/>
      <c r="TD160" s="27"/>
      <c r="TE160" s="27"/>
      <c r="TF160" s="27"/>
      <c r="TG160" s="27"/>
      <c r="TH160" s="27"/>
      <c r="TI160" s="27"/>
      <c r="TJ160" s="27"/>
      <c r="TK160" s="27"/>
      <c r="TL160" s="27"/>
      <c r="TM160" s="27"/>
      <c r="TN160" s="27"/>
      <c r="TO160" s="27"/>
      <c r="TP160" s="27"/>
      <c r="TQ160" s="27"/>
      <c r="TR160" s="27"/>
      <c r="TS160" s="27"/>
      <c r="TT160" s="27"/>
      <c r="TU160" s="27"/>
      <c r="TV160" s="27"/>
      <c r="TW160" s="27"/>
      <c r="TX160" s="27"/>
      <c r="TY160" s="27"/>
      <c r="TZ160" s="27"/>
      <c r="UA160" s="27"/>
      <c r="UB160" s="27"/>
      <c r="UC160" s="27"/>
      <c r="UD160" s="27"/>
      <c r="UE160" s="27"/>
      <c r="UF160" s="27"/>
      <c r="UG160" s="27"/>
      <c r="UH160" s="27"/>
      <c r="UI160" s="27"/>
      <c r="UJ160" s="27"/>
      <c r="UK160" s="27"/>
      <c r="UL160" s="27"/>
      <c r="UM160" s="27"/>
      <c r="UN160" s="27"/>
      <c r="UO160" s="27"/>
      <c r="UP160" s="27"/>
      <c r="UQ160" s="27"/>
      <c r="UR160" s="27"/>
      <c r="US160" s="27"/>
      <c r="UT160" s="27"/>
      <c r="UU160" s="27"/>
      <c r="UV160" s="27"/>
      <c r="UW160" s="27"/>
      <c r="UX160" s="27"/>
      <c r="UY160" s="27"/>
      <c r="UZ160" s="27"/>
      <c r="VA160" s="27"/>
      <c r="VB160" s="27"/>
      <c r="VC160" s="27"/>
      <c r="VD160" s="27"/>
      <c r="VE160" s="27"/>
      <c r="VF160" s="27"/>
      <c r="VG160" s="27"/>
      <c r="VH160" s="27"/>
      <c r="VI160" s="27"/>
      <c r="VJ160" s="27"/>
      <c r="VK160" s="27"/>
      <c r="VL160" s="27"/>
      <c r="VM160" s="27"/>
      <c r="VN160" s="27"/>
      <c r="VO160" s="27"/>
      <c r="VP160" s="27"/>
      <c r="VQ160" s="27"/>
      <c r="VR160" s="27"/>
      <c r="VS160" s="27"/>
      <c r="VT160" s="27"/>
      <c r="VU160" s="27"/>
      <c r="VV160" s="27"/>
      <c r="VW160" s="27"/>
      <c r="VX160" s="27"/>
      <c r="VY160" s="27"/>
      <c r="VZ160" s="27"/>
      <c r="WA160" s="27"/>
      <c r="WB160" s="27"/>
      <c r="WC160" s="27"/>
      <c r="WD160" s="27"/>
      <c r="WE160" s="27"/>
      <c r="WF160" s="27"/>
      <c r="WG160" s="27"/>
      <c r="WH160" s="27"/>
      <c r="WI160" s="27"/>
      <c r="WJ160" s="27"/>
      <c r="WK160" s="27"/>
      <c r="WL160" s="27"/>
      <c r="WM160" s="27"/>
      <c r="WN160" s="27"/>
      <c r="WO160" s="27"/>
      <c r="WP160" s="27"/>
      <c r="WQ160" s="27"/>
      <c r="WR160" s="27"/>
      <c r="WS160" s="27"/>
      <c r="WT160" s="27"/>
      <c r="WU160" s="27"/>
      <c r="WV160" s="27"/>
      <c r="WW160" s="27"/>
      <c r="WX160" s="27"/>
      <c r="WY160" s="27"/>
      <c r="WZ160" s="27"/>
      <c r="XA160" s="27"/>
      <c r="XB160" s="27"/>
      <c r="XC160" s="27"/>
      <c r="XD160" s="27"/>
      <c r="XE160" s="27"/>
      <c r="XF160" s="27"/>
      <c r="XG160" s="27"/>
      <c r="XH160" s="27"/>
      <c r="XI160" s="27"/>
      <c r="XJ160" s="27"/>
      <c r="XK160" s="27"/>
      <c r="XL160" s="27"/>
      <c r="XM160" s="27"/>
      <c r="XN160" s="27"/>
      <c r="XO160" s="27"/>
      <c r="XP160" s="27"/>
      <c r="XQ160" s="27"/>
      <c r="XR160" s="27"/>
      <c r="XS160" s="27"/>
      <c r="XT160" s="27"/>
      <c r="XU160" s="27"/>
      <c r="XV160" s="27"/>
      <c r="XW160" s="27"/>
      <c r="XX160" s="27"/>
      <c r="XY160" s="27"/>
      <c r="XZ160" s="27"/>
      <c r="YA160" s="27"/>
      <c r="YB160" s="27"/>
      <c r="YC160" s="27"/>
      <c r="YD160" s="27"/>
      <c r="YE160" s="27"/>
      <c r="YF160" s="27"/>
      <c r="YG160" s="27"/>
      <c r="YH160" s="27"/>
      <c r="YI160" s="27"/>
      <c r="YJ160" s="27"/>
      <c r="YK160" s="27"/>
      <c r="YL160" s="27"/>
      <c r="YM160" s="27"/>
      <c r="YN160" s="27"/>
      <c r="YO160" s="27"/>
      <c r="YP160" s="27"/>
      <c r="YQ160" s="27"/>
      <c r="YR160" s="27"/>
      <c r="YS160" s="27"/>
      <c r="YT160" s="27"/>
      <c r="YU160" s="27"/>
      <c r="YV160" s="27"/>
      <c r="YW160" s="27"/>
      <c r="YX160" s="27"/>
      <c r="YY160" s="27"/>
      <c r="YZ160" s="27"/>
      <c r="ZA160" s="27"/>
      <c r="ZB160" s="27"/>
      <c r="ZC160" s="27"/>
      <c r="ZD160" s="27"/>
      <c r="ZE160" s="27"/>
      <c r="ZF160" s="27"/>
      <c r="ZG160" s="27"/>
      <c r="ZH160" s="27"/>
      <c r="ZI160" s="27"/>
      <c r="ZJ160" s="27"/>
      <c r="ZK160" s="27"/>
      <c r="ZL160" s="27"/>
      <c r="ZM160" s="27"/>
      <c r="ZN160" s="27"/>
      <c r="ZO160" s="27"/>
      <c r="ZP160" s="27"/>
      <c r="ZQ160" s="27"/>
      <c r="ZR160" s="27"/>
      <c r="ZS160" s="27"/>
      <c r="ZT160" s="27"/>
      <c r="ZU160" s="27"/>
      <c r="ZV160" s="27"/>
      <c r="ZW160" s="27"/>
      <c r="ZX160" s="27"/>
      <c r="ZY160" s="27"/>
      <c r="ZZ160" s="27"/>
      <c r="AAA160" s="27"/>
      <c r="AAB160" s="27"/>
      <c r="AAC160" s="27"/>
      <c r="AAD160" s="27"/>
      <c r="AAE160" s="27"/>
      <c r="AAF160" s="27"/>
      <c r="AAG160" s="27"/>
      <c r="AAH160" s="27"/>
      <c r="AAI160" s="27"/>
      <c r="AAJ160" s="27"/>
      <c r="AAK160" s="27"/>
      <c r="AAL160" s="27"/>
      <c r="AAM160" s="27"/>
      <c r="AAN160" s="27"/>
      <c r="AAO160" s="27"/>
      <c r="AAP160" s="27"/>
      <c r="AAQ160" s="27"/>
      <c r="AAR160" s="27"/>
      <c r="AAS160" s="27"/>
      <c r="AAT160" s="27"/>
      <c r="AAU160" s="27"/>
      <c r="AAV160" s="27"/>
      <c r="AAW160" s="27"/>
      <c r="AAX160" s="27"/>
      <c r="AAY160" s="27"/>
      <c r="AAZ160" s="27"/>
      <c r="ABA160" s="27"/>
      <c r="ABB160" s="27"/>
      <c r="ABC160" s="27"/>
      <c r="ABD160" s="27"/>
      <c r="ABE160" s="27"/>
      <c r="ABF160" s="27"/>
      <c r="ABG160" s="27"/>
      <c r="ABH160" s="27"/>
      <c r="ABI160" s="27"/>
      <c r="ABJ160" s="27"/>
      <c r="ABK160" s="27"/>
      <c r="ABL160" s="27"/>
      <c r="ABM160" s="27"/>
      <c r="ABN160" s="27"/>
      <c r="ABO160" s="27"/>
      <c r="ABP160" s="27"/>
      <c r="ABQ160" s="27"/>
      <c r="ABR160" s="27"/>
      <c r="ABS160" s="27"/>
      <c r="ABT160" s="27"/>
      <c r="ABU160" s="27"/>
      <c r="ABV160" s="27"/>
      <c r="ABW160" s="27"/>
      <c r="ABX160" s="27"/>
      <c r="ABY160" s="27"/>
      <c r="ABZ160" s="27"/>
      <c r="ACA160" s="27"/>
      <c r="ACB160" s="27"/>
      <c r="ACC160" s="27"/>
      <c r="ACD160" s="27"/>
      <c r="ACE160" s="27"/>
      <c r="ACF160" s="27"/>
      <c r="ACG160" s="27"/>
      <c r="ACH160" s="27"/>
      <c r="ACI160" s="27"/>
      <c r="ACJ160" s="27"/>
      <c r="ACK160" s="27"/>
      <c r="ACL160" s="27"/>
      <c r="ACM160" s="27"/>
      <c r="ACN160" s="27"/>
      <c r="ACO160" s="27"/>
      <c r="ACP160" s="27"/>
      <c r="ACQ160" s="27"/>
      <c r="ACR160" s="27"/>
      <c r="ACS160" s="27"/>
      <c r="ACT160" s="27"/>
      <c r="ACU160" s="27"/>
      <c r="ACV160" s="27"/>
      <c r="ACW160" s="27"/>
      <c r="ACX160" s="27"/>
      <c r="ACY160" s="27"/>
      <c r="ACZ160" s="27"/>
      <c r="ADA160" s="27"/>
      <c r="ADB160" s="27"/>
      <c r="ADC160" s="27"/>
      <c r="ADD160" s="27"/>
      <c r="ADE160" s="27"/>
      <c r="ADF160" s="27"/>
      <c r="ADG160" s="27"/>
      <c r="ADH160" s="27"/>
      <c r="ADI160" s="27"/>
      <c r="ADJ160" s="27"/>
      <c r="ADK160" s="27"/>
      <c r="ADL160" s="27"/>
      <c r="ADM160" s="27"/>
      <c r="ADN160" s="27"/>
      <c r="ADO160" s="27"/>
      <c r="ADP160" s="27"/>
      <c r="ADQ160" s="27"/>
      <c r="ADR160" s="27"/>
      <c r="ADS160" s="27"/>
      <c r="ADT160" s="27"/>
      <c r="ADU160" s="27"/>
      <c r="ADV160" s="27"/>
      <c r="ADW160" s="27"/>
      <c r="ADX160" s="27"/>
      <c r="ADY160" s="27"/>
      <c r="ADZ160" s="27"/>
      <c r="AEA160" s="27"/>
      <c r="AEB160" s="27"/>
      <c r="AEC160" s="27"/>
      <c r="AED160" s="27"/>
      <c r="AEE160" s="27"/>
      <c r="AEF160" s="27"/>
      <c r="AEG160" s="27"/>
      <c r="AEH160" s="27"/>
      <c r="AEI160" s="27"/>
      <c r="AEJ160" s="27"/>
      <c r="AEK160" s="27"/>
      <c r="AEL160" s="27"/>
      <c r="AEM160" s="27"/>
      <c r="AEN160" s="27"/>
      <c r="AEO160" s="27"/>
      <c r="AEP160" s="27"/>
      <c r="AEQ160" s="27"/>
      <c r="AER160" s="27"/>
      <c r="AES160" s="27"/>
      <c r="AET160" s="27"/>
      <c r="AEU160" s="27"/>
      <c r="AEV160" s="27"/>
      <c r="AEW160" s="27"/>
      <c r="AEX160" s="27"/>
      <c r="AEY160" s="27"/>
      <c r="AEZ160" s="27"/>
      <c r="AFA160" s="27"/>
      <c r="AFB160" s="27"/>
      <c r="AFC160" s="27"/>
      <c r="AFD160" s="27"/>
      <c r="AFE160" s="27"/>
      <c r="AFF160" s="27"/>
      <c r="AFG160" s="27"/>
      <c r="AFH160" s="27"/>
      <c r="AFI160" s="27"/>
      <c r="AFJ160" s="27"/>
      <c r="AFK160" s="27"/>
      <c r="AFL160" s="27"/>
      <c r="AFM160" s="27"/>
      <c r="AFN160" s="27"/>
      <c r="AFO160" s="27"/>
      <c r="AFP160" s="27"/>
      <c r="AFQ160" s="27"/>
      <c r="AFR160" s="27"/>
      <c r="AFS160" s="27"/>
      <c r="AFT160" s="27"/>
      <c r="AFU160" s="27"/>
      <c r="AFV160" s="27"/>
      <c r="AFW160" s="27"/>
      <c r="AFX160" s="27"/>
      <c r="AFY160" s="27"/>
      <c r="AFZ160" s="27"/>
      <c r="AGA160" s="27"/>
      <c r="AGB160" s="27"/>
      <c r="AGC160" s="27"/>
      <c r="AGD160" s="27"/>
      <c r="AGE160" s="27"/>
      <c r="AGF160" s="27"/>
      <c r="AGG160" s="27"/>
      <c r="AGH160" s="27"/>
      <c r="AGI160" s="27"/>
      <c r="AGJ160" s="27"/>
      <c r="AGK160" s="27"/>
      <c r="AGL160" s="27"/>
      <c r="AGM160" s="27"/>
      <c r="AGN160" s="27"/>
      <c r="AGO160" s="27"/>
      <c r="AGP160" s="27"/>
      <c r="AGQ160" s="27"/>
      <c r="AGR160" s="27"/>
      <c r="AGS160" s="27"/>
      <c r="AGT160" s="27"/>
      <c r="AGU160" s="27"/>
      <c r="AGV160" s="27"/>
      <c r="AGW160" s="27"/>
      <c r="AGX160" s="27"/>
      <c r="AGY160" s="27"/>
      <c r="AGZ160" s="27"/>
      <c r="AHA160" s="27"/>
      <c r="AHB160" s="27"/>
      <c r="AHC160" s="27"/>
      <c r="AHD160" s="27"/>
      <c r="AHE160" s="27"/>
      <c r="AHF160" s="27"/>
      <c r="AHG160" s="27"/>
      <c r="AHH160" s="27"/>
      <c r="AHI160" s="27"/>
      <c r="AHJ160" s="27"/>
      <c r="AHK160" s="27"/>
      <c r="AHL160" s="27"/>
      <c r="AHM160" s="27"/>
      <c r="AHN160" s="27"/>
      <c r="AHO160" s="27"/>
      <c r="AHP160" s="27"/>
      <c r="AHQ160" s="27"/>
      <c r="AHR160" s="27"/>
      <c r="AHS160" s="27"/>
      <c r="AHT160" s="27"/>
      <c r="AHU160" s="27"/>
      <c r="AHV160" s="27"/>
      <c r="AHW160" s="27"/>
      <c r="AHX160" s="27"/>
      <c r="AHY160" s="27"/>
      <c r="AHZ160" s="27"/>
      <c r="AIA160" s="27"/>
      <c r="AIB160" s="27"/>
      <c r="AIC160" s="27"/>
      <c r="AID160" s="27"/>
      <c r="AIE160" s="27"/>
      <c r="AIF160" s="27"/>
      <c r="AIG160" s="27"/>
      <c r="AIH160" s="27"/>
      <c r="AII160" s="27"/>
      <c r="AIJ160" s="27"/>
      <c r="AIK160" s="27"/>
      <c r="AIL160" s="27"/>
      <c r="AIM160" s="27"/>
      <c r="AIN160" s="27"/>
      <c r="AIO160" s="27"/>
      <c r="AIP160" s="27"/>
      <c r="AIQ160" s="27"/>
      <c r="AIR160" s="27"/>
      <c r="AIS160" s="27"/>
      <c r="AIT160" s="27"/>
      <c r="AIU160" s="27"/>
      <c r="AIV160" s="27"/>
      <c r="AIW160" s="27"/>
      <c r="AIX160" s="27"/>
      <c r="AIY160" s="27"/>
      <c r="AIZ160" s="27"/>
      <c r="AJA160" s="27"/>
      <c r="AJB160" s="27"/>
      <c r="AJC160" s="27"/>
      <c r="AJD160" s="27"/>
      <c r="AJE160" s="27"/>
      <c r="AJF160" s="27"/>
      <c r="AJG160" s="27"/>
      <c r="AJH160" s="27"/>
      <c r="AJI160" s="27"/>
      <c r="AJJ160" s="27"/>
      <c r="AJK160" s="27"/>
      <c r="AJL160" s="27"/>
      <c r="AJM160" s="27"/>
      <c r="AJN160" s="27"/>
      <c r="AJO160" s="27"/>
      <c r="AJP160" s="27"/>
      <c r="AJQ160" s="27"/>
      <c r="AJR160" s="27"/>
      <c r="AJS160" s="27"/>
      <c r="AJT160" s="27"/>
      <c r="AJU160" s="27"/>
      <c r="AJV160" s="27"/>
      <c r="AJW160" s="27"/>
      <c r="AJX160" s="27"/>
      <c r="AJY160" s="27"/>
      <c r="AJZ160" s="27"/>
      <c r="AKA160" s="27"/>
      <c r="AKB160" s="27"/>
      <c r="AKC160" s="27"/>
      <c r="AKD160" s="27"/>
      <c r="AKE160" s="27"/>
      <c r="AKF160" s="27"/>
      <c r="AKG160" s="27"/>
      <c r="AKH160" s="27"/>
      <c r="AKI160" s="27"/>
      <c r="AKJ160" s="27"/>
      <c r="AKK160" s="27"/>
      <c r="AKL160" s="27"/>
      <c r="AKM160" s="27"/>
      <c r="AKN160" s="27"/>
      <c r="AKO160" s="27"/>
      <c r="AKP160" s="27"/>
      <c r="AKQ160" s="27"/>
      <c r="AKR160" s="27"/>
      <c r="AKS160" s="27"/>
      <c r="AKT160" s="27"/>
      <c r="AKU160" s="27"/>
      <c r="AKV160" s="27"/>
      <c r="AKW160" s="27"/>
      <c r="AKX160" s="27"/>
      <c r="AKY160" s="27"/>
      <c r="AKZ160" s="27"/>
      <c r="ALA160" s="27"/>
      <c r="ALB160" s="27"/>
      <c r="ALC160" s="27"/>
      <c r="ALD160" s="27"/>
      <c r="ALE160" s="27"/>
      <c r="ALF160" s="27"/>
      <c r="ALG160" s="27"/>
      <c r="ALH160" s="27"/>
      <c r="ALI160" s="27"/>
      <c r="ALJ160" s="27"/>
      <c r="ALK160" s="27"/>
      <c r="ALL160" s="27"/>
      <c r="ALM160" s="27"/>
      <c r="ALN160" s="27"/>
      <c r="ALO160" s="27"/>
      <c r="ALP160" s="27"/>
      <c r="ALQ160" s="27"/>
      <c r="ALR160" s="27"/>
      <c r="ALS160" s="27"/>
      <c r="ALT160" s="27"/>
      <c r="ALU160" s="27"/>
      <c r="ALV160" s="27"/>
      <c r="ALW160" s="27"/>
      <c r="ALX160" s="27"/>
      <c r="ALY160" s="27"/>
      <c r="ALZ160" s="27"/>
      <c r="AMA160" s="27"/>
      <c r="AMB160" s="27"/>
      <c r="AMC160" s="27"/>
      <c r="AMD160" s="27"/>
      <c r="AME160" s="27"/>
      <c r="AMF160" s="27"/>
      <c r="AMG160" s="27"/>
      <c r="AMH160" s="27"/>
      <c r="AMI160" s="27"/>
      <c r="AMJ160" s="27"/>
      <c r="AMK160" s="27"/>
      <c r="AML160" s="27"/>
      <c r="AMM160" s="27"/>
      <c r="AMN160" s="27"/>
      <c r="AMO160" s="27"/>
      <c r="AMP160" s="27"/>
      <c r="AMQ160" s="27"/>
      <c r="AMR160" s="27"/>
      <c r="AMS160" s="27"/>
      <c r="AMT160" s="27"/>
      <c r="AMU160" s="27"/>
      <c r="AMV160" s="27"/>
      <c r="AMW160" s="27"/>
      <c r="AMX160" s="27"/>
      <c r="AMY160" s="27"/>
      <c r="AMZ160" s="27"/>
      <c r="ANA160" s="27"/>
      <c r="ANB160" s="27"/>
      <c r="ANC160" s="27"/>
      <c r="AND160" s="27"/>
      <c r="ANE160" s="27"/>
      <c r="ANF160" s="27"/>
      <c r="ANG160" s="27"/>
      <c r="ANH160" s="27"/>
      <c r="ANI160" s="27"/>
      <c r="ANJ160" s="27"/>
      <c r="ANK160" s="27"/>
      <c r="ANL160" s="27"/>
      <c r="ANM160" s="27"/>
      <c r="ANN160" s="27"/>
      <c r="ANO160" s="27"/>
      <c r="ANP160" s="27"/>
      <c r="ANQ160" s="27"/>
      <c r="ANR160" s="27"/>
      <c r="ANS160" s="27"/>
      <c r="ANT160" s="27"/>
      <c r="ANU160" s="27"/>
      <c r="ANV160" s="27"/>
      <c r="ANW160" s="27"/>
      <c r="ANX160" s="27"/>
      <c r="ANY160" s="27"/>
      <c r="ANZ160" s="27"/>
      <c r="AOA160" s="27"/>
      <c r="AOB160" s="27"/>
      <c r="AOC160" s="27"/>
      <c r="AOD160" s="27"/>
      <c r="AOE160" s="27"/>
      <c r="AOF160" s="27"/>
      <c r="AOG160" s="27"/>
      <c r="AOH160" s="27"/>
      <c r="AOI160" s="27"/>
      <c r="AOJ160" s="27"/>
      <c r="AOK160" s="27"/>
      <c r="AOL160" s="27"/>
      <c r="AOM160" s="27"/>
      <c r="AON160" s="27"/>
      <c r="AOO160" s="27"/>
      <c r="AOP160" s="27"/>
      <c r="AOQ160" s="27"/>
      <c r="AOR160" s="27"/>
      <c r="AOS160" s="27"/>
      <c r="AOT160" s="27"/>
      <c r="AOU160" s="27"/>
      <c r="AOV160" s="27"/>
      <c r="AOW160" s="27"/>
      <c r="AOX160" s="27"/>
      <c r="AOY160" s="27"/>
      <c r="AOZ160" s="27"/>
      <c r="APA160" s="27"/>
      <c r="APB160" s="27"/>
      <c r="APC160" s="27"/>
      <c r="APD160" s="27"/>
      <c r="APE160" s="27"/>
      <c r="APF160" s="27"/>
      <c r="APG160" s="27"/>
      <c r="APH160" s="27"/>
      <c r="API160" s="27"/>
      <c r="APJ160" s="27"/>
      <c r="APK160" s="27"/>
      <c r="APL160" s="27"/>
      <c r="APM160" s="27"/>
      <c r="APN160" s="27"/>
      <c r="APO160" s="27"/>
      <c r="APP160" s="27"/>
      <c r="APQ160" s="27"/>
      <c r="APR160" s="27"/>
      <c r="APS160" s="27"/>
      <c r="APT160" s="27"/>
      <c r="APU160" s="27"/>
      <c r="APV160" s="27"/>
      <c r="APW160" s="27"/>
      <c r="APX160" s="27"/>
      <c r="APY160" s="27"/>
      <c r="APZ160" s="27"/>
      <c r="AQA160" s="27"/>
      <c r="AQB160" s="27"/>
      <c r="AQC160" s="27"/>
      <c r="AQD160" s="27"/>
      <c r="AQE160" s="27"/>
      <c r="AQF160" s="27"/>
      <c r="AQG160" s="27"/>
      <c r="AQH160" s="27"/>
      <c r="AQI160" s="27"/>
      <c r="AQJ160" s="27"/>
      <c r="AQK160" s="27"/>
      <c r="AQL160" s="27"/>
      <c r="AQM160" s="27"/>
      <c r="AQN160" s="27"/>
      <c r="AQO160" s="27"/>
      <c r="AQP160" s="27"/>
      <c r="AQQ160" s="27"/>
      <c r="AQR160" s="27"/>
      <c r="AQS160" s="27"/>
      <c r="AQT160" s="27"/>
      <c r="AQU160" s="27"/>
      <c r="AQV160" s="27"/>
      <c r="AQW160" s="27"/>
      <c r="AQX160" s="27"/>
      <c r="AQY160" s="27"/>
      <c r="AQZ160" s="27"/>
      <c r="ARA160" s="27"/>
      <c r="ARB160" s="27"/>
      <c r="ARC160" s="27"/>
      <c r="ARD160" s="27"/>
      <c r="ARE160" s="27"/>
      <c r="ARF160" s="27"/>
      <c r="ARG160" s="27"/>
      <c r="ARH160" s="27"/>
      <c r="ARI160" s="27"/>
      <c r="ARJ160" s="27"/>
      <c r="ARK160" s="27"/>
      <c r="ARL160" s="27"/>
      <c r="ARM160" s="27"/>
      <c r="ARN160" s="27"/>
      <c r="ARO160" s="27"/>
      <c r="ARP160" s="27"/>
      <c r="ARQ160" s="27"/>
      <c r="ARR160" s="27"/>
      <c r="ARS160" s="27"/>
      <c r="ART160" s="27"/>
      <c r="ARU160" s="27"/>
      <c r="ARV160" s="27"/>
      <c r="ARW160" s="27"/>
      <c r="ARX160" s="27"/>
      <c r="ARY160" s="27"/>
      <c r="ARZ160" s="27"/>
      <c r="ASA160" s="27"/>
      <c r="ASB160" s="27"/>
      <c r="ASC160" s="27"/>
      <c r="ASD160" s="27"/>
      <c r="ASE160" s="27"/>
      <c r="ASF160" s="27"/>
      <c r="ASG160" s="27"/>
      <c r="ASH160" s="27"/>
      <c r="ASI160" s="27"/>
      <c r="ASJ160" s="27"/>
      <c r="ASK160" s="27"/>
      <c r="ASL160" s="27"/>
      <c r="ASM160" s="27"/>
      <c r="ASN160" s="27"/>
      <c r="ASO160" s="27"/>
      <c r="ASP160" s="27"/>
      <c r="ASQ160" s="27"/>
      <c r="ASR160" s="27"/>
      <c r="ASS160" s="27"/>
      <c r="AST160" s="27"/>
      <c r="ASU160" s="27"/>
      <c r="ASV160" s="27"/>
      <c r="ASW160" s="27"/>
      <c r="ASX160" s="27"/>
      <c r="ASY160" s="27"/>
      <c r="ASZ160" s="27"/>
      <c r="ATA160" s="27"/>
      <c r="ATB160" s="27"/>
      <c r="ATC160" s="27"/>
      <c r="ATD160" s="27"/>
      <c r="ATE160" s="27"/>
      <c r="ATF160" s="27"/>
      <c r="ATG160" s="27"/>
      <c r="ATH160" s="27"/>
      <c r="ATI160" s="27"/>
      <c r="ATJ160" s="27"/>
      <c r="ATK160" s="27"/>
      <c r="ATL160" s="27"/>
      <c r="ATM160" s="27"/>
      <c r="ATN160" s="27"/>
      <c r="ATO160" s="27"/>
      <c r="ATP160" s="27"/>
      <c r="ATQ160" s="27"/>
      <c r="ATR160" s="27"/>
      <c r="ATS160" s="27"/>
      <c r="ATT160" s="27"/>
      <c r="ATU160" s="27"/>
      <c r="ATV160" s="27"/>
      <c r="ATW160" s="27"/>
      <c r="ATX160" s="27"/>
      <c r="ATY160" s="27"/>
      <c r="ATZ160" s="27"/>
      <c r="AUA160" s="27"/>
      <c r="AUB160" s="27"/>
      <c r="AUC160" s="27"/>
      <c r="AUD160" s="27"/>
      <c r="AUE160" s="27"/>
      <c r="AUF160" s="27"/>
      <c r="AUG160" s="27"/>
      <c r="AUH160" s="27"/>
      <c r="AUI160" s="27"/>
      <c r="AUJ160" s="27"/>
      <c r="AUK160" s="27"/>
      <c r="AUL160" s="27"/>
      <c r="AUM160" s="27"/>
      <c r="AUN160" s="27"/>
      <c r="AUO160" s="27"/>
      <c r="AUP160" s="27"/>
      <c r="AUQ160" s="27"/>
      <c r="AUR160" s="27"/>
      <c r="AUS160" s="27"/>
      <c r="AUT160" s="27"/>
      <c r="AUU160" s="27"/>
      <c r="AUV160" s="27"/>
      <c r="AUW160" s="27"/>
      <c r="AUX160" s="27"/>
      <c r="AUY160" s="27"/>
      <c r="AUZ160" s="27"/>
      <c r="AVA160" s="27"/>
      <c r="AVB160" s="27"/>
      <c r="AVC160" s="27"/>
      <c r="AVD160" s="27"/>
      <c r="AVE160" s="27"/>
      <c r="AVF160" s="27"/>
      <c r="AVG160" s="27"/>
      <c r="AVH160" s="27"/>
      <c r="AVI160" s="27"/>
      <c r="AVJ160" s="27"/>
      <c r="AVK160" s="27"/>
      <c r="AVL160" s="27"/>
      <c r="AVM160" s="27"/>
      <c r="AVN160" s="27"/>
      <c r="AVO160" s="27"/>
      <c r="AVP160" s="27"/>
      <c r="AVQ160" s="27"/>
      <c r="AVR160" s="27"/>
      <c r="AVS160" s="27"/>
      <c r="AVT160" s="27"/>
      <c r="AVU160" s="27"/>
      <c r="AVV160" s="27"/>
      <c r="AVW160" s="27"/>
      <c r="AVX160" s="27"/>
      <c r="AVY160" s="27"/>
      <c r="AVZ160" s="27"/>
      <c r="AWA160" s="27"/>
      <c r="AWB160" s="27"/>
      <c r="AWC160" s="27"/>
      <c r="AWD160" s="27"/>
      <c r="AWE160" s="27"/>
      <c r="AWF160" s="27"/>
      <c r="AWG160" s="27"/>
      <c r="AWH160" s="27"/>
      <c r="AWI160" s="27"/>
      <c r="AWJ160" s="27"/>
      <c r="AWK160" s="27"/>
      <c r="AWL160" s="27"/>
      <c r="AWM160" s="27"/>
      <c r="AWN160" s="27"/>
      <c r="AWO160" s="27"/>
      <c r="AWP160" s="27"/>
      <c r="AWQ160" s="27"/>
      <c r="AWR160" s="27"/>
      <c r="AWS160" s="27"/>
      <c r="AWT160" s="27"/>
      <c r="AWU160" s="27"/>
      <c r="AWV160" s="27"/>
      <c r="AWW160" s="27"/>
      <c r="AWX160" s="27"/>
      <c r="AWY160" s="27"/>
      <c r="AWZ160" s="27"/>
      <c r="AXA160" s="27"/>
      <c r="AXB160" s="27"/>
      <c r="AXC160" s="27"/>
      <c r="AXD160" s="27"/>
      <c r="AXE160" s="27"/>
      <c r="AXF160" s="27"/>
      <c r="AXG160" s="27"/>
      <c r="AXH160" s="27"/>
      <c r="AXI160" s="27"/>
      <c r="AXJ160" s="27"/>
      <c r="AXK160" s="27"/>
      <c r="AXL160" s="27"/>
      <c r="AXM160" s="27"/>
      <c r="AXN160" s="27"/>
      <c r="AXO160" s="27"/>
      <c r="AXP160" s="27"/>
      <c r="AXQ160" s="27"/>
      <c r="AXR160" s="27"/>
      <c r="AXS160" s="27"/>
      <c r="AXT160" s="27"/>
      <c r="AXU160" s="27"/>
      <c r="AXV160" s="27"/>
      <c r="AXW160" s="27"/>
      <c r="AXX160" s="27"/>
      <c r="AXY160" s="27"/>
      <c r="AXZ160" s="27"/>
      <c r="AYA160" s="27"/>
      <c r="AYB160" s="27"/>
      <c r="AYC160" s="27"/>
      <c r="AYD160" s="27"/>
      <c r="AYE160" s="27"/>
      <c r="AYF160" s="27"/>
      <c r="AYG160" s="27"/>
      <c r="AYH160" s="27"/>
      <c r="AYI160" s="27"/>
      <c r="AYJ160" s="27"/>
      <c r="AYK160" s="27"/>
      <c r="AYL160" s="27"/>
      <c r="AYM160" s="27"/>
      <c r="AYN160" s="27"/>
      <c r="AYO160" s="27"/>
      <c r="AYP160" s="27"/>
      <c r="AYQ160" s="27"/>
      <c r="AYR160" s="27"/>
      <c r="AYS160" s="27"/>
      <c r="AYT160" s="27"/>
      <c r="AYU160" s="27"/>
      <c r="AYV160" s="27"/>
      <c r="AYW160" s="27"/>
      <c r="AYX160" s="27"/>
      <c r="AYY160" s="27"/>
      <c r="AYZ160" s="27"/>
      <c r="AZA160" s="27"/>
      <c r="AZB160" s="27"/>
      <c r="AZC160" s="27"/>
      <c r="AZD160" s="27"/>
      <c r="AZE160" s="27"/>
      <c r="AZF160" s="27"/>
      <c r="AZG160" s="27"/>
      <c r="AZH160" s="27"/>
      <c r="AZI160" s="27"/>
      <c r="AZJ160" s="27"/>
      <c r="AZK160" s="27"/>
      <c r="AZL160" s="27"/>
      <c r="AZM160" s="27"/>
      <c r="AZN160" s="27"/>
      <c r="AZO160" s="27"/>
      <c r="AZP160" s="27"/>
      <c r="AZQ160" s="27"/>
      <c r="AZR160" s="27"/>
      <c r="AZS160" s="27"/>
      <c r="AZT160" s="27"/>
      <c r="AZU160" s="27"/>
      <c r="AZV160" s="27"/>
      <c r="AZW160" s="27"/>
      <c r="AZX160" s="27"/>
      <c r="AZY160" s="27"/>
      <c r="AZZ160" s="27"/>
      <c r="BAA160" s="27"/>
      <c r="BAB160" s="27"/>
      <c r="BAC160" s="27"/>
      <c r="BAD160" s="27"/>
      <c r="BAE160" s="27"/>
      <c r="BAF160" s="27"/>
      <c r="BAG160" s="27"/>
      <c r="BAH160" s="27"/>
      <c r="BAI160" s="27"/>
      <c r="BAJ160" s="27"/>
      <c r="BAK160" s="27"/>
      <c r="BAL160" s="27"/>
      <c r="BAM160" s="27"/>
      <c r="BAN160" s="27"/>
      <c r="BAO160" s="27"/>
      <c r="BAP160" s="27"/>
      <c r="BAQ160" s="27"/>
      <c r="BAR160" s="27"/>
      <c r="BAS160" s="27"/>
      <c r="BAT160" s="27"/>
      <c r="BAU160" s="27"/>
      <c r="BAV160" s="27"/>
      <c r="BAW160" s="27"/>
      <c r="BAX160" s="27"/>
      <c r="BAY160" s="27"/>
      <c r="BAZ160" s="27"/>
      <c r="BBA160" s="27"/>
      <c r="BBB160" s="27"/>
      <c r="BBC160" s="27"/>
      <c r="BBD160" s="27"/>
      <c r="BBE160" s="27"/>
      <c r="BBF160" s="27"/>
      <c r="BBG160" s="27"/>
      <c r="BBH160" s="27"/>
      <c r="BBI160" s="27"/>
      <c r="BBJ160" s="27"/>
      <c r="BBK160" s="27"/>
      <c r="BBL160" s="27"/>
      <c r="BBM160" s="27"/>
      <c r="BBN160" s="27"/>
      <c r="BBO160" s="27"/>
      <c r="BBP160" s="27"/>
      <c r="BBQ160" s="27"/>
      <c r="BBR160" s="27"/>
      <c r="BBS160" s="27"/>
      <c r="BBT160" s="27"/>
      <c r="BBU160" s="27"/>
      <c r="BBV160" s="27"/>
      <c r="BBW160" s="27"/>
      <c r="BBX160" s="27"/>
      <c r="BBY160" s="27"/>
      <c r="BBZ160" s="27"/>
      <c r="BCA160" s="27"/>
      <c r="BCB160" s="27"/>
      <c r="BCC160" s="27"/>
      <c r="BCD160" s="27"/>
      <c r="BCE160" s="27"/>
      <c r="BCF160" s="27"/>
      <c r="BCG160" s="27"/>
      <c r="BCH160" s="27"/>
      <c r="BCI160" s="27"/>
      <c r="BCJ160" s="27"/>
      <c r="BCK160" s="27"/>
      <c r="BCL160" s="27"/>
      <c r="BCM160" s="27"/>
      <c r="BCN160" s="27"/>
      <c r="BCO160" s="27"/>
      <c r="BCP160" s="27"/>
      <c r="BCQ160" s="27"/>
      <c r="BCR160" s="27"/>
      <c r="BCS160" s="27"/>
      <c r="BCT160" s="27"/>
      <c r="BCU160" s="27"/>
      <c r="BCV160" s="27"/>
      <c r="BCW160" s="27"/>
      <c r="BCX160" s="27"/>
      <c r="BCY160" s="27"/>
      <c r="BCZ160" s="27"/>
      <c r="BDA160" s="27"/>
      <c r="BDB160" s="27"/>
      <c r="BDC160" s="27"/>
      <c r="BDD160" s="27"/>
      <c r="BDE160" s="27"/>
      <c r="BDF160" s="27"/>
      <c r="BDG160" s="27"/>
      <c r="BDH160" s="27"/>
      <c r="BDI160" s="27"/>
      <c r="BDJ160" s="27"/>
      <c r="BDK160" s="27"/>
      <c r="BDL160" s="27"/>
      <c r="BDM160" s="27"/>
      <c r="BDN160" s="27"/>
      <c r="BDO160" s="27"/>
      <c r="BDP160" s="27"/>
      <c r="BDQ160" s="27"/>
      <c r="BDR160" s="27"/>
      <c r="BDS160" s="27"/>
      <c r="BDT160" s="27"/>
      <c r="BDU160" s="27"/>
      <c r="BDV160" s="27"/>
      <c r="BDW160" s="27"/>
      <c r="BDX160" s="27"/>
      <c r="BDY160" s="27"/>
      <c r="BDZ160" s="27"/>
      <c r="BEA160" s="27"/>
      <c r="BEB160" s="27"/>
      <c r="BEC160" s="27"/>
      <c r="BED160" s="27"/>
      <c r="BEE160" s="27"/>
      <c r="BEF160" s="27"/>
      <c r="BEG160" s="27"/>
      <c r="BEH160" s="27"/>
      <c r="BEI160" s="27"/>
      <c r="BEJ160" s="27"/>
      <c r="BEK160" s="27"/>
      <c r="BEL160" s="27"/>
      <c r="BEM160" s="27"/>
      <c r="BEN160" s="27"/>
      <c r="BEO160" s="27"/>
      <c r="BEP160" s="27"/>
      <c r="BEQ160" s="27"/>
      <c r="BER160" s="27"/>
      <c r="BES160" s="27"/>
      <c r="BET160" s="27"/>
      <c r="BEU160" s="27"/>
      <c r="BEV160" s="27"/>
      <c r="BEW160" s="27"/>
      <c r="BEX160" s="27"/>
      <c r="BEY160" s="27"/>
      <c r="BEZ160" s="27"/>
      <c r="BFA160" s="27"/>
      <c r="BFB160" s="27"/>
      <c r="BFC160" s="27"/>
      <c r="BFD160" s="27"/>
      <c r="BFE160" s="27"/>
      <c r="BFF160" s="27"/>
      <c r="BFG160" s="27"/>
      <c r="BFH160" s="27"/>
      <c r="BFI160" s="27"/>
      <c r="BFJ160" s="27"/>
      <c r="BFK160" s="27"/>
      <c r="BFL160" s="27"/>
      <c r="BFM160" s="27"/>
      <c r="BFN160" s="27"/>
      <c r="BFO160" s="27"/>
      <c r="BFP160" s="27"/>
      <c r="BFQ160" s="27"/>
      <c r="BFR160" s="27"/>
      <c r="BFS160" s="27"/>
      <c r="BFT160" s="27"/>
      <c r="BFU160" s="27"/>
      <c r="BFV160" s="27"/>
      <c r="BFW160" s="27"/>
      <c r="BFX160" s="27"/>
      <c r="BFY160" s="27"/>
      <c r="BFZ160" s="27"/>
      <c r="BGA160" s="27"/>
      <c r="BGB160" s="27"/>
      <c r="BGC160" s="27"/>
      <c r="BGD160" s="27"/>
      <c r="BGE160" s="27"/>
      <c r="BGF160" s="27"/>
      <c r="BGG160" s="27"/>
      <c r="BGH160" s="27"/>
      <c r="BGI160" s="27"/>
      <c r="BGJ160" s="27"/>
      <c r="BGK160" s="27"/>
      <c r="BGL160" s="27"/>
      <c r="BGM160" s="27"/>
      <c r="BGN160" s="27"/>
      <c r="BGO160" s="27"/>
      <c r="BGP160" s="27"/>
      <c r="BGQ160" s="27"/>
      <c r="BGR160" s="27"/>
      <c r="BGS160" s="27"/>
      <c r="BGT160" s="27"/>
      <c r="BGU160" s="27"/>
      <c r="BGV160" s="27"/>
      <c r="BGW160" s="27"/>
      <c r="BGX160" s="27"/>
      <c r="BGY160" s="27"/>
      <c r="BGZ160" s="27"/>
      <c r="BHA160" s="27"/>
      <c r="BHB160" s="27"/>
      <c r="BHC160" s="27"/>
      <c r="BHD160" s="27"/>
      <c r="BHE160" s="27"/>
      <c r="BHF160" s="27"/>
      <c r="BHG160" s="27"/>
      <c r="BHH160" s="27"/>
      <c r="BHI160" s="27"/>
      <c r="BHJ160" s="27"/>
      <c r="BHK160" s="27"/>
      <c r="BHL160" s="27"/>
      <c r="BHM160" s="27"/>
      <c r="BHN160" s="27"/>
      <c r="BHO160" s="27"/>
      <c r="BHP160" s="27"/>
      <c r="BHQ160" s="27"/>
      <c r="BHR160" s="27"/>
      <c r="BHS160" s="27"/>
      <c r="BHT160" s="27"/>
      <c r="BHU160" s="27"/>
      <c r="BHV160" s="27"/>
      <c r="BHW160" s="27"/>
      <c r="BHX160" s="27"/>
      <c r="BHY160" s="27"/>
      <c r="BHZ160" s="27"/>
      <c r="BIA160" s="27"/>
      <c r="BIB160" s="27"/>
      <c r="BIC160" s="27"/>
      <c r="BID160" s="27"/>
      <c r="BIE160" s="27"/>
      <c r="BIF160" s="27"/>
      <c r="BIG160" s="27"/>
      <c r="BIH160" s="27"/>
      <c r="BII160" s="27"/>
      <c r="BIJ160" s="27"/>
      <c r="BIK160" s="27"/>
      <c r="BIL160" s="27"/>
      <c r="BIM160" s="27"/>
      <c r="BIN160" s="27"/>
      <c r="BIO160" s="27"/>
      <c r="BIP160" s="27"/>
      <c r="BIQ160" s="27"/>
      <c r="BIR160" s="27"/>
      <c r="BIS160" s="27"/>
      <c r="BIT160" s="27"/>
      <c r="BIU160" s="27"/>
      <c r="BIV160" s="27"/>
      <c r="BIW160" s="27"/>
      <c r="BIX160" s="27"/>
      <c r="BIY160" s="27"/>
      <c r="BIZ160" s="27"/>
      <c r="BJA160" s="27"/>
      <c r="BJB160" s="27"/>
      <c r="BJC160" s="27"/>
      <c r="BJD160" s="27"/>
      <c r="BJE160" s="27"/>
      <c r="BJF160" s="27"/>
      <c r="BJG160" s="27"/>
      <c r="BJH160" s="27"/>
      <c r="BJI160" s="27"/>
      <c r="BJJ160" s="27"/>
      <c r="BJK160" s="27"/>
      <c r="BJL160" s="27"/>
      <c r="BJM160" s="27"/>
      <c r="BJN160" s="27"/>
      <c r="BJO160" s="27"/>
      <c r="BJP160" s="27"/>
      <c r="BJQ160" s="27"/>
      <c r="BJR160" s="27"/>
      <c r="BJS160" s="27"/>
      <c r="BJT160" s="27"/>
      <c r="BJU160" s="27"/>
      <c r="BJV160" s="27"/>
      <c r="BJW160" s="27"/>
      <c r="BJX160" s="27"/>
      <c r="BJY160" s="27"/>
      <c r="BJZ160" s="27"/>
      <c r="BKA160" s="27"/>
      <c r="BKB160" s="27"/>
      <c r="BKC160" s="27"/>
      <c r="BKD160" s="27"/>
      <c r="BKE160" s="27"/>
      <c r="BKF160" s="27"/>
      <c r="BKG160" s="27"/>
      <c r="BKH160" s="27"/>
      <c r="BKI160" s="27"/>
      <c r="BKJ160" s="27"/>
      <c r="BKK160" s="27"/>
      <c r="BKL160" s="27"/>
      <c r="BKM160" s="27"/>
      <c r="BKN160" s="27"/>
      <c r="BKO160" s="27"/>
      <c r="BKP160" s="27"/>
      <c r="BKQ160" s="27"/>
      <c r="BKR160" s="27"/>
      <c r="BKS160" s="27"/>
      <c r="BKT160" s="27"/>
      <c r="BKU160" s="27"/>
      <c r="BKV160" s="27"/>
      <c r="BKW160" s="27"/>
      <c r="BKX160" s="27"/>
      <c r="BKY160" s="27"/>
      <c r="BKZ160" s="27"/>
      <c r="BLA160" s="27"/>
      <c r="BLB160" s="27"/>
      <c r="BLC160" s="27"/>
      <c r="BLD160" s="27"/>
      <c r="BLE160" s="27"/>
      <c r="BLF160" s="27"/>
      <c r="BLG160" s="27"/>
      <c r="BLH160" s="27"/>
      <c r="BLI160" s="27"/>
      <c r="BLJ160" s="27"/>
      <c r="BLK160" s="27"/>
      <c r="BLL160" s="27"/>
      <c r="BLM160" s="27"/>
      <c r="BLN160" s="27"/>
      <c r="BLO160" s="27"/>
      <c r="BLP160" s="27"/>
      <c r="BLQ160" s="27"/>
      <c r="BLR160" s="27"/>
      <c r="BLS160" s="27"/>
      <c r="BLT160" s="27"/>
      <c r="BLU160" s="27"/>
      <c r="BLV160" s="27"/>
      <c r="BLW160" s="27"/>
      <c r="BLX160" s="27"/>
      <c r="BLY160" s="27"/>
      <c r="BLZ160" s="27"/>
      <c r="BMA160" s="27"/>
      <c r="BMB160" s="27"/>
      <c r="BMC160" s="27"/>
      <c r="BMD160" s="27"/>
      <c r="BME160" s="27"/>
      <c r="BMF160" s="27"/>
      <c r="BMG160" s="27"/>
      <c r="BMH160" s="27"/>
      <c r="BMI160" s="27"/>
      <c r="BMJ160" s="27"/>
      <c r="BMK160" s="27"/>
      <c r="BML160" s="27"/>
      <c r="BMM160" s="27"/>
      <c r="BMN160" s="27"/>
      <c r="BMO160" s="27"/>
      <c r="BMP160" s="27"/>
      <c r="BMQ160" s="27"/>
      <c r="BMR160" s="27"/>
      <c r="BMS160" s="27"/>
      <c r="BMT160" s="27"/>
      <c r="BMU160" s="27"/>
      <c r="BMV160" s="27"/>
      <c r="BMW160" s="27"/>
      <c r="BMX160" s="27"/>
      <c r="BMY160" s="27"/>
      <c r="BMZ160" s="27"/>
      <c r="BNA160" s="27"/>
      <c r="BNB160" s="27"/>
      <c r="BNC160" s="27"/>
      <c r="BND160" s="27"/>
      <c r="BNE160" s="27"/>
      <c r="BNF160" s="27"/>
      <c r="BNG160" s="27"/>
      <c r="BNH160" s="27"/>
      <c r="BNI160" s="27"/>
      <c r="BNJ160" s="27"/>
      <c r="BNK160" s="27"/>
      <c r="BNL160" s="27"/>
      <c r="BNM160" s="27"/>
      <c r="BNN160" s="27"/>
      <c r="BNO160" s="27"/>
      <c r="BNP160" s="27"/>
      <c r="BNQ160" s="27"/>
      <c r="BNR160" s="27"/>
      <c r="BNS160" s="27"/>
      <c r="BNT160" s="27"/>
      <c r="BNU160" s="27"/>
      <c r="BNV160" s="27"/>
      <c r="BNW160" s="27"/>
      <c r="BNX160" s="27"/>
      <c r="BNY160" s="27"/>
      <c r="BNZ160" s="27"/>
      <c r="BOA160" s="27"/>
      <c r="BOB160" s="27"/>
      <c r="BOC160" s="27"/>
      <c r="BOD160" s="27"/>
      <c r="BOE160" s="27"/>
      <c r="BOF160" s="27"/>
      <c r="BOG160" s="27"/>
      <c r="BOH160" s="27"/>
      <c r="BOI160" s="27"/>
      <c r="BOJ160" s="27"/>
      <c r="BOK160" s="27"/>
      <c r="BOL160" s="27"/>
      <c r="BOM160" s="27"/>
      <c r="BON160" s="27"/>
      <c r="BOO160" s="27"/>
      <c r="BOP160" s="27"/>
      <c r="BOQ160" s="27"/>
      <c r="BOR160" s="27"/>
      <c r="BOS160" s="27"/>
      <c r="BOT160" s="27"/>
      <c r="BOU160" s="27"/>
      <c r="BOV160" s="27"/>
      <c r="BOW160" s="27"/>
      <c r="BOX160" s="27"/>
      <c r="BOY160" s="27"/>
      <c r="BOZ160" s="27"/>
      <c r="BPA160" s="27"/>
      <c r="BPB160" s="27"/>
      <c r="BPC160" s="27"/>
      <c r="BPD160" s="27"/>
      <c r="BPE160" s="27"/>
      <c r="BPF160" s="27"/>
      <c r="BPG160" s="27"/>
      <c r="BPH160" s="27"/>
      <c r="BPI160" s="27"/>
      <c r="BPJ160" s="27"/>
      <c r="BPK160" s="27"/>
      <c r="BPL160" s="27"/>
      <c r="BPM160" s="27"/>
      <c r="BPN160" s="27"/>
      <c r="BPO160" s="27"/>
      <c r="BPP160" s="27"/>
      <c r="BPQ160" s="27"/>
      <c r="BPR160" s="27"/>
      <c r="BPS160" s="27"/>
      <c r="BPT160" s="27"/>
      <c r="BPU160" s="27"/>
      <c r="BPV160" s="27"/>
      <c r="BPW160" s="27"/>
      <c r="BPX160" s="27"/>
      <c r="BPY160" s="27"/>
      <c r="BPZ160" s="27"/>
      <c r="BQA160" s="27"/>
      <c r="BQB160" s="27"/>
      <c r="BQC160" s="27"/>
      <c r="BQD160" s="27"/>
      <c r="BQE160" s="27"/>
      <c r="BQF160" s="27"/>
      <c r="BQG160" s="27"/>
      <c r="BQH160" s="27"/>
      <c r="BQI160" s="27"/>
      <c r="BQJ160" s="27"/>
      <c r="BQK160" s="27"/>
      <c r="BQL160" s="27"/>
      <c r="BQM160" s="27"/>
      <c r="BQN160" s="27"/>
      <c r="BQO160" s="27"/>
      <c r="BQP160" s="27"/>
      <c r="BQQ160" s="27"/>
      <c r="BQR160" s="27"/>
      <c r="BQS160" s="27"/>
      <c r="BQT160" s="27"/>
      <c r="BQU160" s="27"/>
      <c r="BQV160" s="27"/>
      <c r="BQW160" s="27"/>
      <c r="BQX160" s="27"/>
      <c r="BQY160" s="27"/>
      <c r="BQZ160" s="27"/>
      <c r="BRA160" s="27"/>
      <c r="BRB160" s="27"/>
      <c r="BRC160" s="27"/>
      <c r="BRD160" s="27"/>
      <c r="BRE160" s="27"/>
      <c r="BRF160" s="27"/>
      <c r="BRG160" s="27"/>
      <c r="BRH160" s="27"/>
      <c r="BRI160" s="27"/>
      <c r="BRJ160" s="27"/>
      <c r="BRK160" s="27"/>
      <c r="BRL160" s="27"/>
      <c r="BRM160" s="27"/>
      <c r="BRN160" s="27"/>
      <c r="BRO160" s="27"/>
      <c r="BRP160" s="27"/>
      <c r="BRQ160" s="27"/>
      <c r="BRR160" s="27"/>
      <c r="BRS160" s="27"/>
      <c r="BRT160" s="27"/>
      <c r="BRU160" s="27"/>
      <c r="BRV160" s="27"/>
      <c r="BRW160" s="27"/>
      <c r="BRX160" s="27"/>
      <c r="BRY160" s="27"/>
      <c r="BRZ160" s="27"/>
      <c r="BSA160" s="27"/>
      <c r="BSB160" s="27"/>
      <c r="BSC160" s="27"/>
      <c r="BSD160" s="27"/>
      <c r="BSE160" s="27"/>
      <c r="BSF160" s="27"/>
      <c r="BSG160" s="27"/>
      <c r="BSH160" s="27"/>
      <c r="BSI160" s="27"/>
      <c r="BSJ160" s="27"/>
      <c r="BSK160" s="27"/>
      <c r="BSL160" s="27"/>
      <c r="BSM160" s="27"/>
      <c r="BSN160" s="27"/>
      <c r="BSO160" s="27"/>
      <c r="BSP160" s="27"/>
      <c r="BSQ160" s="27"/>
      <c r="BSR160" s="27"/>
      <c r="BSS160" s="27"/>
      <c r="BST160" s="27"/>
      <c r="BSU160" s="27"/>
      <c r="BSV160" s="27"/>
      <c r="BSW160" s="27"/>
      <c r="BSX160" s="27"/>
      <c r="BSY160" s="27"/>
      <c r="BSZ160" s="27"/>
      <c r="BTA160" s="27"/>
      <c r="BTB160" s="27"/>
      <c r="BTC160" s="27"/>
      <c r="BTD160" s="27"/>
      <c r="BTE160" s="27"/>
      <c r="BTF160" s="27"/>
      <c r="BTG160" s="27"/>
      <c r="BTH160" s="27"/>
      <c r="BTI160" s="27"/>
      <c r="BTJ160" s="27"/>
      <c r="BTK160" s="27"/>
      <c r="BTL160" s="27"/>
      <c r="BTM160" s="27"/>
      <c r="BTN160" s="27"/>
      <c r="BTO160" s="27"/>
      <c r="BTP160" s="27"/>
      <c r="BTQ160" s="27"/>
      <c r="BTR160" s="27"/>
      <c r="BTS160" s="27"/>
      <c r="BTT160" s="27"/>
      <c r="BTU160" s="27"/>
      <c r="BTV160" s="27"/>
      <c r="BTW160" s="27"/>
      <c r="BTX160" s="27"/>
      <c r="BTY160" s="27"/>
      <c r="BTZ160" s="27"/>
      <c r="BUA160" s="27"/>
      <c r="BUB160" s="27"/>
      <c r="BUC160" s="27"/>
      <c r="BUD160" s="27"/>
      <c r="BUE160" s="27"/>
      <c r="BUF160" s="27"/>
      <c r="BUG160" s="27"/>
      <c r="BUH160" s="27"/>
      <c r="BUI160" s="27"/>
      <c r="BUJ160" s="27"/>
      <c r="BUK160" s="27"/>
      <c r="BUL160" s="27"/>
      <c r="BUM160" s="27"/>
      <c r="BUN160" s="27"/>
      <c r="BUO160" s="27"/>
      <c r="BUP160" s="27"/>
      <c r="BUQ160" s="27"/>
    </row>
    <row r="161" spans="1:1915" ht="65.099999999999994" customHeight="1">
      <c r="B161" s="201"/>
      <c r="C161" s="199"/>
      <c r="D161" s="213" t="s">
        <v>319</v>
      </c>
      <c r="E161" s="137"/>
      <c r="F161" s="137"/>
      <c r="G161" s="181"/>
      <c r="I161" s="97" t="s">
        <v>211</v>
      </c>
      <c r="J161" s="210" t="e">
        <f>SUM(I164,I166:I171)</f>
        <v>#DIV/0!</v>
      </c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</row>
    <row r="162" spans="1:1915" ht="6" customHeight="1">
      <c r="B162" s="157"/>
      <c r="C162" s="153"/>
      <c r="D162" s="153"/>
      <c r="E162" s="120"/>
      <c r="F162" s="120"/>
      <c r="G162" s="165"/>
      <c r="J162" s="97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</row>
    <row r="163" spans="1:1915" ht="12.75">
      <c r="B163" s="152"/>
      <c r="C163" s="153" t="s">
        <v>49</v>
      </c>
      <c r="D163" s="153"/>
      <c r="E163" s="231"/>
      <c r="F163" s="232"/>
      <c r="G163" s="176" t="s">
        <v>251</v>
      </c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</row>
    <row r="164" spans="1:1915" ht="12.75">
      <c r="B164" s="152"/>
      <c r="C164" s="153" t="s">
        <v>232</v>
      </c>
      <c r="D164" s="153"/>
      <c r="E164" s="258"/>
      <c r="F164" s="259"/>
      <c r="G164" s="188" t="s">
        <v>82</v>
      </c>
      <c r="I164" s="26">
        <f>IF(ISBLANK(E164),0,2)</f>
        <v>0</v>
      </c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</row>
    <row r="165" spans="1:1915" ht="12.75">
      <c r="B165" s="152"/>
      <c r="C165" s="153" t="s">
        <v>233</v>
      </c>
      <c r="D165" s="153"/>
      <c r="E165" s="283" t="e">
        <f>(E164*2204.62)/E48</f>
        <v>#DIV/0!</v>
      </c>
      <c r="F165" s="284"/>
      <c r="G165" s="189" t="s">
        <v>230</v>
      </c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</row>
    <row r="166" spans="1:1915" ht="12.75">
      <c r="B166" s="152"/>
      <c r="C166" s="153" t="s">
        <v>234</v>
      </c>
      <c r="D166" s="153"/>
      <c r="E166" s="274">
        <f>Sheet1!U77</f>
        <v>0</v>
      </c>
      <c r="F166" s="275"/>
      <c r="G166" s="182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</row>
    <row r="167" spans="1:1915" ht="12.75" customHeight="1">
      <c r="B167" s="152"/>
      <c r="C167" s="153" t="s">
        <v>235</v>
      </c>
      <c r="D167" s="153"/>
      <c r="E167" s="276" t="e">
        <f>IF(ISBLANK(E165),blank,1-(E165/E166))</f>
        <v>#DIV/0!</v>
      </c>
      <c r="F167" s="277"/>
      <c r="G167" s="182"/>
      <c r="I167" s="209" t="e">
        <f>E167/1*2</f>
        <v>#DIV/0!</v>
      </c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</row>
    <row r="168" spans="1:1915" ht="12.75">
      <c r="B168" s="152"/>
      <c r="C168" s="153" t="s">
        <v>71</v>
      </c>
      <c r="D168" s="153"/>
      <c r="E168" s="231"/>
      <c r="F168" s="232"/>
      <c r="G168" s="165"/>
      <c r="I168" s="26">
        <f>IF(E168="yes",2,0)</f>
        <v>0</v>
      </c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</row>
    <row r="169" spans="1:1915" ht="30.6" customHeight="1">
      <c r="B169" s="215"/>
      <c r="C169" s="96" t="s">
        <v>349</v>
      </c>
      <c r="D169" s="216"/>
      <c r="E169" s="235"/>
      <c r="F169" s="236"/>
      <c r="G169" s="217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</row>
    <row r="170" spans="1:1915" ht="12.75">
      <c r="B170" s="152"/>
      <c r="C170" s="153" t="s">
        <v>221</v>
      </c>
      <c r="D170" s="153"/>
      <c r="E170" s="231"/>
      <c r="F170" s="232"/>
      <c r="G170" s="165"/>
      <c r="I170" s="26">
        <f>IF(E170="yes",2,0)</f>
        <v>0</v>
      </c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</row>
    <row r="171" spans="1:1915" ht="12.75" customHeight="1">
      <c r="B171" s="152"/>
      <c r="C171" s="253" t="s">
        <v>246</v>
      </c>
      <c r="D171" s="254"/>
      <c r="E171" s="231"/>
      <c r="F171" s="232"/>
      <c r="G171" s="175"/>
      <c r="I171" s="26">
        <f>IF(E171="yes",2,0)</f>
        <v>0</v>
      </c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</row>
    <row r="172" spans="1:1915" ht="38.25" customHeight="1">
      <c r="B172" s="152"/>
      <c r="C172" s="153" t="s">
        <v>247</v>
      </c>
      <c r="D172" s="153"/>
      <c r="E172" s="235"/>
      <c r="F172" s="236"/>
      <c r="G172" s="176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</row>
    <row r="173" spans="1:1915" ht="41.25" customHeight="1">
      <c r="B173" s="214"/>
      <c r="C173" s="229" t="s">
        <v>346</v>
      </c>
      <c r="D173" s="230"/>
      <c r="E173" s="233" t="s">
        <v>331</v>
      </c>
      <c r="F173" s="234"/>
      <c r="G173" s="227" t="s">
        <v>350</v>
      </c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</row>
    <row r="174" spans="1:1915" ht="6" customHeight="1">
      <c r="B174" s="152"/>
      <c r="C174" s="207"/>
      <c r="D174" s="207"/>
      <c r="E174" s="117"/>
      <c r="F174" s="117"/>
      <c r="G174" s="17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</row>
    <row r="175" spans="1:1915" s="47" customFormat="1" ht="65.099999999999994" customHeight="1">
      <c r="A175" s="23"/>
      <c r="B175" s="201"/>
      <c r="C175" s="199"/>
      <c r="D175" s="213" t="s">
        <v>320</v>
      </c>
      <c r="E175" s="144"/>
      <c r="F175" s="144"/>
      <c r="G175" s="181"/>
      <c r="H175" s="26"/>
      <c r="I175" s="26" t="s">
        <v>222</v>
      </c>
      <c r="J175" s="97">
        <f>SUM(I177:I185)</f>
        <v>0</v>
      </c>
      <c r="K175" s="26"/>
      <c r="L175" s="26"/>
      <c r="M175" s="26"/>
      <c r="N175" s="26"/>
      <c r="O175" s="26"/>
      <c r="P175" s="26"/>
      <c r="Q175" s="26"/>
      <c r="R175" s="26"/>
      <c r="S175" s="26"/>
      <c r="T175" s="22"/>
      <c r="U175" s="22"/>
      <c r="V175" s="22"/>
      <c r="W175" s="22"/>
      <c r="X175" s="22"/>
      <c r="Y175" s="22"/>
      <c r="Z175" s="22"/>
      <c r="AA175" s="22"/>
      <c r="AB175" s="22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  <c r="FJ175" s="27"/>
      <c r="FK175" s="27"/>
      <c r="FL175" s="27"/>
      <c r="FM175" s="27"/>
      <c r="FN175" s="27"/>
      <c r="FO175" s="27"/>
      <c r="FP175" s="27"/>
      <c r="FQ175" s="27"/>
      <c r="FR175" s="27"/>
      <c r="FS175" s="27"/>
      <c r="FT175" s="27"/>
      <c r="FU175" s="27"/>
      <c r="FV175" s="27"/>
      <c r="FW175" s="27"/>
      <c r="FX175" s="27"/>
      <c r="FY175" s="27"/>
      <c r="FZ175" s="27"/>
      <c r="GA175" s="27"/>
      <c r="GB175" s="27"/>
      <c r="GC175" s="27"/>
      <c r="GD175" s="27"/>
      <c r="GE175" s="27"/>
      <c r="GF175" s="27"/>
      <c r="GG175" s="27"/>
      <c r="GH175" s="27"/>
      <c r="GI175" s="27"/>
      <c r="GJ175" s="27"/>
      <c r="GK175" s="27"/>
      <c r="GL175" s="27"/>
      <c r="GM175" s="27"/>
      <c r="GN175" s="27"/>
      <c r="GO175" s="27"/>
      <c r="GP175" s="27"/>
      <c r="GQ175" s="27"/>
      <c r="GR175" s="27"/>
      <c r="GS175" s="27"/>
      <c r="GT175" s="27"/>
      <c r="GU175" s="27"/>
      <c r="GV175" s="27"/>
      <c r="GW175" s="27"/>
      <c r="GX175" s="27"/>
      <c r="GY175" s="27"/>
      <c r="GZ175" s="27"/>
      <c r="HA175" s="27"/>
      <c r="HB175" s="27"/>
      <c r="HC175" s="27"/>
      <c r="HD175" s="27"/>
      <c r="HE175" s="27"/>
      <c r="HF175" s="27"/>
      <c r="HG175" s="27"/>
      <c r="HH175" s="27"/>
      <c r="HI175" s="27"/>
      <c r="HJ175" s="27"/>
      <c r="HK175" s="27"/>
      <c r="HL175" s="27"/>
      <c r="HM175" s="27"/>
      <c r="HN175" s="27"/>
      <c r="HO175" s="27"/>
      <c r="HP175" s="27"/>
      <c r="HQ175" s="27"/>
      <c r="HR175" s="27"/>
      <c r="HS175" s="27"/>
      <c r="HT175" s="27"/>
      <c r="HU175" s="27"/>
      <c r="HV175" s="27"/>
      <c r="HW175" s="27"/>
      <c r="HX175" s="27"/>
      <c r="HY175" s="27"/>
      <c r="HZ175" s="27"/>
      <c r="IA175" s="27"/>
      <c r="IB175" s="27"/>
      <c r="IC175" s="27"/>
      <c r="ID175" s="27"/>
      <c r="IE175" s="27"/>
      <c r="IF175" s="27"/>
      <c r="IG175" s="27"/>
      <c r="IH175" s="27"/>
      <c r="II175" s="27"/>
      <c r="IJ175" s="27"/>
      <c r="IK175" s="27"/>
      <c r="IL175" s="27"/>
      <c r="IM175" s="27"/>
      <c r="IN175" s="27"/>
      <c r="IO175" s="27"/>
      <c r="IP175" s="27"/>
      <c r="IQ175" s="27"/>
      <c r="IR175" s="27"/>
      <c r="IS175" s="27"/>
      <c r="IT175" s="27"/>
      <c r="IU175" s="27"/>
      <c r="IV175" s="27"/>
      <c r="IW175" s="27"/>
      <c r="IX175" s="27"/>
      <c r="IY175" s="27"/>
      <c r="IZ175" s="27"/>
      <c r="JA175" s="27"/>
      <c r="JB175" s="27"/>
      <c r="JC175" s="27"/>
      <c r="JD175" s="27"/>
      <c r="JE175" s="27"/>
      <c r="JF175" s="27"/>
      <c r="JG175" s="27"/>
      <c r="JH175" s="27"/>
      <c r="JI175" s="27"/>
      <c r="JJ175" s="27"/>
      <c r="JK175" s="27"/>
      <c r="JL175" s="27"/>
      <c r="JM175" s="27"/>
      <c r="JN175" s="27"/>
      <c r="JO175" s="27"/>
      <c r="JP175" s="27"/>
      <c r="JQ175" s="27"/>
      <c r="JR175" s="27"/>
      <c r="JS175" s="27"/>
      <c r="JT175" s="27"/>
      <c r="JU175" s="27"/>
      <c r="JV175" s="27"/>
      <c r="JW175" s="27"/>
      <c r="JX175" s="27"/>
      <c r="JY175" s="27"/>
      <c r="JZ175" s="27"/>
      <c r="KA175" s="27"/>
      <c r="KB175" s="27"/>
      <c r="KC175" s="27"/>
      <c r="KD175" s="27"/>
      <c r="KE175" s="27"/>
      <c r="KF175" s="27"/>
      <c r="KG175" s="27"/>
      <c r="KH175" s="27"/>
      <c r="KI175" s="27"/>
      <c r="KJ175" s="27"/>
      <c r="KK175" s="27"/>
      <c r="KL175" s="27"/>
      <c r="KM175" s="27"/>
      <c r="KN175" s="27"/>
      <c r="KO175" s="27"/>
      <c r="KP175" s="27"/>
      <c r="KQ175" s="27"/>
      <c r="KR175" s="27"/>
      <c r="KS175" s="27"/>
      <c r="KT175" s="27"/>
      <c r="KU175" s="27"/>
      <c r="KV175" s="27"/>
      <c r="KW175" s="27"/>
      <c r="KX175" s="27"/>
      <c r="KY175" s="27"/>
      <c r="KZ175" s="27"/>
      <c r="LA175" s="27"/>
      <c r="LB175" s="27"/>
      <c r="LC175" s="27"/>
      <c r="LD175" s="27"/>
      <c r="LE175" s="27"/>
      <c r="LF175" s="27"/>
      <c r="LG175" s="27"/>
      <c r="LH175" s="27"/>
      <c r="LI175" s="27"/>
      <c r="LJ175" s="27"/>
      <c r="LK175" s="27"/>
      <c r="LL175" s="27"/>
      <c r="LM175" s="27"/>
      <c r="LN175" s="27"/>
      <c r="LO175" s="27"/>
      <c r="LP175" s="27"/>
      <c r="LQ175" s="27"/>
      <c r="LR175" s="27"/>
      <c r="LS175" s="27"/>
      <c r="LT175" s="27"/>
      <c r="LU175" s="27"/>
      <c r="LV175" s="27"/>
      <c r="LW175" s="27"/>
      <c r="LX175" s="27"/>
      <c r="LY175" s="27"/>
      <c r="LZ175" s="27"/>
      <c r="MA175" s="27"/>
      <c r="MB175" s="27"/>
      <c r="MC175" s="27"/>
      <c r="MD175" s="27"/>
      <c r="ME175" s="27"/>
      <c r="MF175" s="27"/>
      <c r="MG175" s="27"/>
      <c r="MH175" s="27"/>
      <c r="MI175" s="27"/>
      <c r="MJ175" s="27"/>
      <c r="MK175" s="27"/>
      <c r="ML175" s="27"/>
      <c r="MM175" s="27"/>
      <c r="MN175" s="27"/>
      <c r="MO175" s="27"/>
      <c r="MP175" s="27"/>
      <c r="MQ175" s="27"/>
      <c r="MR175" s="27"/>
      <c r="MS175" s="27"/>
      <c r="MT175" s="27"/>
      <c r="MU175" s="27"/>
      <c r="MV175" s="27"/>
      <c r="MW175" s="27"/>
      <c r="MX175" s="27"/>
      <c r="MY175" s="27"/>
      <c r="MZ175" s="27"/>
      <c r="NA175" s="27"/>
      <c r="NB175" s="27"/>
      <c r="NC175" s="27"/>
      <c r="ND175" s="27"/>
      <c r="NE175" s="27"/>
      <c r="NF175" s="27"/>
      <c r="NG175" s="27"/>
      <c r="NH175" s="27"/>
      <c r="NI175" s="27"/>
      <c r="NJ175" s="27"/>
      <c r="NK175" s="27"/>
      <c r="NL175" s="27"/>
      <c r="NM175" s="27"/>
      <c r="NN175" s="27"/>
      <c r="NO175" s="27"/>
      <c r="NP175" s="27"/>
      <c r="NQ175" s="27"/>
      <c r="NR175" s="27"/>
      <c r="NS175" s="27"/>
      <c r="NT175" s="27"/>
      <c r="NU175" s="27"/>
      <c r="NV175" s="27"/>
      <c r="NW175" s="27"/>
      <c r="NX175" s="27"/>
      <c r="NY175" s="27"/>
      <c r="NZ175" s="27"/>
      <c r="OA175" s="27"/>
      <c r="OB175" s="27"/>
      <c r="OC175" s="27"/>
      <c r="OD175" s="27"/>
      <c r="OE175" s="27"/>
      <c r="OF175" s="27"/>
      <c r="OG175" s="27"/>
      <c r="OH175" s="27"/>
      <c r="OI175" s="27"/>
      <c r="OJ175" s="27"/>
      <c r="OK175" s="27"/>
      <c r="OL175" s="27"/>
      <c r="OM175" s="27"/>
      <c r="ON175" s="27"/>
      <c r="OO175" s="27"/>
      <c r="OP175" s="27"/>
      <c r="OQ175" s="27"/>
      <c r="OR175" s="27"/>
      <c r="OS175" s="27"/>
      <c r="OT175" s="27"/>
      <c r="OU175" s="27"/>
      <c r="OV175" s="27"/>
      <c r="OW175" s="27"/>
      <c r="OX175" s="27"/>
      <c r="OY175" s="27"/>
      <c r="OZ175" s="27"/>
      <c r="PA175" s="27"/>
      <c r="PB175" s="27"/>
      <c r="PC175" s="27"/>
      <c r="PD175" s="27"/>
      <c r="PE175" s="27"/>
      <c r="PF175" s="27"/>
      <c r="PG175" s="27"/>
      <c r="PH175" s="27"/>
      <c r="PI175" s="27"/>
      <c r="PJ175" s="27"/>
      <c r="PK175" s="27"/>
      <c r="PL175" s="27"/>
      <c r="PM175" s="27"/>
      <c r="PN175" s="27"/>
      <c r="PO175" s="27"/>
      <c r="PP175" s="27"/>
      <c r="PQ175" s="27"/>
      <c r="PR175" s="27"/>
      <c r="PS175" s="27"/>
      <c r="PT175" s="27"/>
      <c r="PU175" s="27"/>
      <c r="PV175" s="27"/>
      <c r="PW175" s="27"/>
      <c r="PX175" s="27"/>
      <c r="PY175" s="27"/>
      <c r="PZ175" s="27"/>
      <c r="QA175" s="27"/>
      <c r="QB175" s="27"/>
      <c r="QC175" s="27"/>
      <c r="QD175" s="27"/>
      <c r="QE175" s="27"/>
      <c r="QF175" s="27"/>
      <c r="QG175" s="27"/>
      <c r="QH175" s="27"/>
      <c r="QI175" s="27"/>
      <c r="QJ175" s="27"/>
      <c r="QK175" s="27"/>
      <c r="QL175" s="27"/>
      <c r="QM175" s="27"/>
      <c r="QN175" s="27"/>
      <c r="QO175" s="27"/>
      <c r="QP175" s="27"/>
      <c r="QQ175" s="27"/>
      <c r="QR175" s="27"/>
      <c r="QS175" s="27"/>
      <c r="QT175" s="27"/>
      <c r="QU175" s="27"/>
      <c r="QV175" s="27"/>
      <c r="QW175" s="27"/>
      <c r="QX175" s="27"/>
      <c r="QY175" s="27"/>
      <c r="QZ175" s="27"/>
      <c r="RA175" s="27"/>
      <c r="RB175" s="27"/>
      <c r="RC175" s="27"/>
      <c r="RD175" s="27"/>
      <c r="RE175" s="27"/>
      <c r="RF175" s="27"/>
      <c r="RG175" s="27"/>
      <c r="RH175" s="27"/>
      <c r="RI175" s="27"/>
      <c r="RJ175" s="27"/>
      <c r="RK175" s="27"/>
      <c r="RL175" s="27"/>
      <c r="RM175" s="27"/>
      <c r="RN175" s="27"/>
      <c r="RO175" s="27"/>
      <c r="RP175" s="27"/>
      <c r="RQ175" s="27"/>
      <c r="RR175" s="27"/>
      <c r="RS175" s="27"/>
      <c r="RT175" s="27"/>
      <c r="RU175" s="27"/>
      <c r="RV175" s="27"/>
      <c r="RW175" s="27"/>
      <c r="RX175" s="27"/>
      <c r="RY175" s="27"/>
      <c r="RZ175" s="27"/>
      <c r="SA175" s="27"/>
      <c r="SB175" s="27"/>
      <c r="SC175" s="27"/>
      <c r="SD175" s="27"/>
      <c r="SE175" s="27"/>
      <c r="SF175" s="27"/>
      <c r="SG175" s="27"/>
      <c r="SH175" s="27"/>
      <c r="SI175" s="27"/>
      <c r="SJ175" s="27"/>
      <c r="SK175" s="27"/>
      <c r="SL175" s="27"/>
      <c r="SM175" s="27"/>
      <c r="SN175" s="27"/>
      <c r="SO175" s="27"/>
      <c r="SP175" s="27"/>
      <c r="SQ175" s="27"/>
      <c r="SR175" s="27"/>
      <c r="SS175" s="27"/>
      <c r="ST175" s="27"/>
      <c r="SU175" s="27"/>
      <c r="SV175" s="27"/>
      <c r="SW175" s="27"/>
      <c r="SX175" s="27"/>
      <c r="SY175" s="27"/>
      <c r="SZ175" s="27"/>
      <c r="TA175" s="27"/>
      <c r="TB175" s="27"/>
      <c r="TC175" s="27"/>
      <c r="TD175" s="27"/>
      <c r="TE175" s="27"/>
      <c r="TF175" s="27"/>
      <c r="TG175" s="27"/>
      <c r="TH175" s="27"/>
      <c r="TI175" s="27"/>
      <c r="TJ175" s="27"/>
      <c r="TK175" s="27"/>
      <c r="TL175" s="27"/>
      <c r="TM175" s="27"/>
      <c r="TN175" s="27"/>
      <c r="TO175" s="27"/>
      <c r="TP175" s="27"/>
      <c r="TQ175" s="27"/>
      <c r="TR175" s="27"/>
      <c r="TS175" s="27"/>
      <c r="TT175" s="27"/>
      <c r="TU175" s="27"/>
      <c r="TV175" s="27"/>
      <c r="TW175" s="27"/>
      <c r="TX175" s="27"/>
      <c r="TY175" s="27"/>
      <c r="TZ175" s="27"/>
      <c r="UA175" s="27"/>
      <c r="UB175" s="27"/>
      <c r="UC175" s="27"/>
      <c r="UD175" s="27"/>
      <c r="UE175" s="27"/>
      <c r="UF175" s="27"/>
      <c r="UG175" s="27"/>
      <c r="UH175" s="27"/>
      <c r="UI175" s="27"/>
      <c r="UJ175" s="27"/>
      <c r="UK175" s="27"/>
      <c r="UL175" s="27"/>
      <c r="UM175" s="27"/>
      <c r="UN175" s="27"/>
      <c r="UO175" s="27"/>
      <c r="UP175" s="27"/>
      <c r="UQ175" s="27"/>
      <c r="UR175" s="27"/>
      <c r="US175" s="27"/>
      <c r="UT175" s="27"/>
      <c r="UU175" s="27"/>
      <c r="UV175" s="27"/>
      <c r="UW175" s="27"/>
      <c r="UX175" s="27"/>
      <c r="UY175" s="27"/>
      <c r="UZ175" s="27"/>
      <c r="VA175" s="27"/>
      <c r="VB175" s="27"/>
      <c r="VC175" s="27"/>
      <c r="VD175" s="27"/>
      <c r="VE175" s="27"/>
      <c r="VF175" s="27"/>
      <c r="VG175" s="27"/>
      <c r="VH175" s="27"/>
      <c r="VI175" s="27"/>
      <c r="VJ175" s="27"/>
      <c r="VK175" s="27"/>
      <c r="VL175" s="27"/>
      <c r="VM175" s="27"/>
      <c r="VN175" s="27"/>
      <c r="VO175" s="27"/>
      <c r="VP175" s="27"/>
      <c r="VQ175" s="27"/>
      <c r="VR175" s="27"/>
      <c r="VS175" s="27"/>
      <c r="VT175" s="27"/>
      <c r="VU175" s="27"/>
      <c r="VV175" s="27"/>
      <c r="VW175" s="27"/>
      <c r="VX175" s="27"/>
      <c r="VY175" s="27"/>
      <c r="VZ175" s="27"/>
      <c r="WA175" s="27"/>
      <c r="WB175" s="27"/>
      <c r="WC175" s="27"/>
      <c r="WD175" s="27"/>
      <c r="WE175" s="27"/>
      <c r="WF175" s="27"/>
      <c r="WG175" s="27"/>
      <c r="WH175" s="27"/>
      <c r="WI175" s="27"/>
      <c r="WJ175" s="27"/>
      <c r="WK175" s="27"/>
      <c r="WL175" s="27"/>
      <c r="WM175" s="27"/>
      <c r="WN175" s="27"/>
      <c r="WO175" s="27"/>
      <c r="WP175" s="27"/>
      <c r="WQ175" s="27"/>
      <c r="WR175" s="27"/>
      <c r="WS175" s="27"/>
      <c r="WT175" s="27"/>
      <c r="WU175" s="27"/>
      <c r="WV175" s="27"/>
      <c r="WW175" s="27"/>
      <c r="WX175" s="27"/>
      <c r="WY175" s="27"/>
      <c r="WZ175" s="27"/>
      <c r="XA175" s="27"/>
      <c r="XB175" s="27"/>
      <c r="XC175" s="27"/>
      <c r="XD175" s="27"/>
      <c r="XE175" s="27"/>
      <c r="XF175" s="27"/>
      <c r="XG175" s="27"/>
      <c r="XH175" s="27"/>
      <c r="XI175" s="27"/>
      <c r="XJ175" s="27"/>
      <c r="XK175" s="27"/>
      <c r="XL175" s="27"/>
      <c r="XM175" s="27"/>
      <c r="XN175" s="27"/>
      <c r="XO175" s="27"/>
      <c r="XP175" s="27"/>
      <c r="XQ175" s="27"/>
      <c r="XR175" s="27"/>
      <c r="XS175" s="27"/>
      <c r="XT175" s="27"/>
      <c r="XU175" s="27"/>
      <c r="XV175" s="27"/>
      <c r="XW175" s="27"/>
      <c r="XX175" s="27"/>
      <c r="XY175" s="27"/>
      <c r="XZ175" s="27"/>
      <c r="YA175" s="27"/>
      <c r="YB175" s="27"/>
      <c r="YC175" s="27"/>
      <c r="YD175" s="27"/>
      <c r="YE175" s="27"/>
      <c r="YF175" s="27"/>
      <c r="YG175" s="27"/>
      <c r="YH175" s="27"/>
      <c r="YI175" s="27"/>
      <c r="YJ175" s="27"/>
      <c r="YK175" s="27"/>
      <c r="YL175" s="27"/>
      <c r="YM175" s="27"/>
      <c r="YN175" s="27"/>
      <c r="YO175" s="27"/>
      <c r="YP175" s="27"/>
      <c r="YQ175" s="27"/>
      <c r="YR175" s="27"/>
      <c r="YS175" s="27"/>
      <c r="YT175" s="27"/>
      <c r="YU175" s="27"/>
      <c r="YV175" s="27"/>
      <c r="YW175" s="27"/>
      <c r="YX175" s="27"/>
      <c r="YY175" s="27"/>
      <c r="YZ175" s="27"/>
      <c r="ZA175" s="27"/>
      <c r="ZB175" s="27"/>
      <c r="ZC175" s="27"/>
      <c r="ZD175" s="27"/>
      <c r="ZE175" s="27"/>
      <c r="ZF175" s="27"/>
      <c r="ZG175" s="27"/>
      <c r="ZH175" s="27"/>
      <c r="ZI175" s="27"/>
      <c r="ZJ175" s="27"/>
      <c r="ZK175" s="27"/>
      <c r="ZL175" s="27"/>
      <c r="ZM175" s="27"/>
      <c r="ZN175" s="27"/>
      <c r="ZO175" s="27"/>
      <c r="ZP175" s="27"/>
      <c r="ZQ175" s="27"/>
      <c r="ZR175" s="27"/>
      <c r="ZS175" s="27"/>
      <c r="ZT175" s="27"/>
      <c r="ZU175" s="27"/>
      <c r="ZV175" s="27"/>
      <c r="ZW175" s="27"/>
      <c r="ZX175" s="27"/>
      <c r="ZY175" s="27"/>
      <c r="ZZ175" s="27"/>
      <c r="AAA175" s="27"/>
      <c r="AAB175" s="27"/>
      <c r="AAC175" s="27"/>
      <c r="AAD175" s="27"/>
      <c r="AAE175" s="27"/>
      <c r="AAF175" s="27"/>
      <c r="AAG175" s="27"/>
      <c r="AAH175" s="27"/>
      <c r="AAI175" s="27"/>
      <c r="AAJ175" s="27"/>
      <c r="AAK175" s="27"/>
      <c r="AAL175" s="27"/>
      <c r="AAM175" s="27"/>
      <c r="AAN175" s="27"/>
      <c r="AAO175" s="27"/>
      <c r="AAP175" s="27"/>
      <c r="AAQ175" s="27"/>
      <c r="AAR175" s="27"/>
      <c r="AAS175" s="27"/>
      <c r="AAT175" s="27"/>
      <c r="AAU175" s="27"/>
      <c r="AAV175" s="27"/>
      <c r="AAW175" s="27"/>
      <c r="AAX175" s="27"/>
      <c r="AAY175" s="27"/>
      <c r="AAZ175" s="27"/>
      <c r="ABA175" s="27"/>
      <c r="ABB175" s="27"/>
      <c r="ABC175" s="27"/>
      <c r="ABD175" s="27"/>
      <c r="ABE175" s="27"/>
      <c r="ABF175" s="27"/>
      <c r="ABG175" s="27"/>
      <c r="ABH175" s="27"/>
      <c r="ABI175" s="27"/>
      <c r="ABJ175" s="27"/>
      <c r="ABK175" s="27"/>
      <c r="ABL175" s="27"/>
      <c r="ABM175" s="27"/>
      <c r="ABN175" s="27"/>
      <c r="ABO175" s="27"/>
      <c r="ABP175" s="27"/>
      <c r="ABQ175" s="27"/>
      <c r="ABR175" s="27"/>
      <c r="ABS175" s="27"/>
      <c r="ABT175" s="27"/>
      <c r="ABU175" s="27"/>
      <c r="ABV175" s="27"/>
      <c r="ABW175" s="27"/>
      <c r="ABX175" s="27"/>
      <c r="ABY175" s="27"/>
      <c r="ABZ175" s="27"/>
      <c r="ACA175" s="27"/>
      <c r="ACB175" s="27"/>
      <c r="ACC175" s="27"/>
      <c r="ACD175" s="27"/>
      <c r="ACE175" s="27"/>
      <c r="ACF175" s="27"/>
      <c r="ACG175" s="27"/>
      <c r="ACH175" s="27"/>
      <c r="ACI175" s="27"/>
      <c r="ACJ175" s="27"/>
      <c r="ACK175" s="27"/>
      <c r="ACL175" s="27"/>
      <c r="ACM175" s="27"/>
      <c r="ACN175" s="27"/>
      <c r="ACO175" s="27"/>
      <c r="ACP175" s="27"/>
      <c r="ACQ175" s="27"/>
      <c r="ACR175" s="27"/>
      <c r="ACS175" s="27"/>
      <c r="ACT175" s="27"/>
      <c r="ACU175" s="27"/>
      <c r="ACV175" s="27"/>
      <c r="ACW175" s="27"/>
      <c r="ACX175" s="27"/>
      <c r="ACY175" s="27"/>
      <c r="ACZ175" s="27"/>
      <c r="ADA175" s="27"/>
      <c r="ADB175" s="27"/>
      <c r="ADC175" s="27"/>
      <c r="ADD175" s="27"/>
      <c r="ADE175" s="27"/>
      <c r="ADF175" s="27"/>
      <c r="ADG175" s="27"/>
      <c r="ADH175" s="27"/>
      <c r="ADI175" s="27"/>
      <c r="ADJ175" s="27"/>
      <c r="ADK175" s="27"/>
      <c r="ADL175" s="27"/>
      <c r="ADM175" s="27"/>
      <c r="ADN175" s="27"/>
      <c r="ADO175" s="27"/>
      <c r="ADP175" s="27"/>
      <c r="ADQ175" s="27"/>
      <c r="ADR175" s="27"/>
      <c r="ADS175" s="27"/>
      <c r="ADT175" s="27"/>
      <c r="ADU175" s="27"/>
      <c r="ADV175" s="27"/>
      <c r="ADW175" s="27"/>
      <c r="ADX175" s="27"/>
      <c r="ADY175" s="27"/>
      <c r="ADZ175" s="27"/>
      <c r="AEA175" s="27"/>
      <c r="AEB175" s="27"/>
      <c r="AEC175" s="27"/>
      <c r="AED175" s="27"/>
      <c r="AEE175" s="27"/>
      <c r="AEF175" s="27"/>
      <c r="AEG175" s="27"/>
      <c r="AEH175" s="27"/>
      <c r="AEI175" s="27"/>
      <c r="AEJ175" s="27"/>
      <c r="AEK175" s="27"/>
      <c r="AEL175" s="27"/>
      <c r="AEM175" s="27"/>
      <c r="AEN175" s="27"/>
      <c r="AEO175" s="27"/>
      <c r="AEP175" s="27"/>
      <c r="AEQ175" s="27"/>
      <c r="AER175" s="27"/>
      <c r="AES175" s="27"/>
      <c r="AET175" s="27"/>
      <c r="AEU175" s="27"/>
      <c r="AEV175" s="27"/>
      <c r="AEW175" s="27"/>
      <c r="AEX175" s="27"/>
      <c r="AEY175" s="27"/>
      <c r="AEZ175" s="27"/>
      <c r="AFA175" s="27"/>
      <c r="AFB175" s="27"/>
      <c r="AFC175" s="27"/>
      <c r="AFD175" s="27"/>
      <c r="AFE175" s="27"/>
      <c r="AFF175" s="27"/>
      <c r="AFG175" s="27"/>
      <c r="AFH175" s="27"/>
      <c r="AFI175" s="27"/>
      <c r="AFJ175" s="27"/>
      <c r="AFK175" s="27"/>
      <c r="AFL175" s="27"/>
      <c r="AFM175" s="27"/>
      <c r="AFN175" s="27"/>
      <c r="AFO175" s="27"/>
      <c r="AFP175" s="27"/>
      <c r="AFQ175" s="27"/>
      <c r="AFR175" s="27"/>
      <c r="AFS175" s="27"/>
      <c r="AFT175" s="27"/>
      <c r="AFU175" s="27"/>
      <c r="AFV175" s="27"/>
      <c r="AFW175" s="27"/>
      <c r="AFX175" s="27"/>
      <c r="AFY175" s="27"/>
      <c r="AFZ175" s="27"/>
      <c r="AGA175" s="27"/>
      <c r="AGB175" s="27"/>
      <c r="AGC175" s="27"/>
      <c r="AGD175" s="27"/>
      <c r="AGE175" s="27"/>
      <c r="AGF175" s="27"/>
      <c r="AGG175" s="27"/>
      <c r="AGH175" s="27"/>
      <c r="AGI175" s="27"/>
      <c r="AGJ175" s="27"/>
      <c r="AGK175" s="27"/>
      <c r="AGL175" s="27"/>
      <c r="AGM175" s="27"/>
      <c r="AGN175" s="27"/>
      <c r="AGO175" s="27"/>
      <c r="AGP175" s="27"/>
      <c r="AGQ175" s="27"/>
      <c r="AGR175" s="27"/>
      <c r="AGS175" s="27"/>
      <c r="AGT175" s="27"/>
      <c r="AGU175" s="27"/>
      <c r="AGV175" s="27"/>
      <c r="AGW175" s="27"/>
      <c r="AGX175" s="27"/>
      <c r="AGY175" s="27"/>
      <c r="AGZ175" s="27"/>
      <c r="AHA175" s="27"/>
      <c r="AHB175" s="27"/>
      <c r="AHC175" s="27"/>
      <c r="AHD175" s="27"/>
      <c r="AHE175" s="27"/>
      <c r="AHF175" s="27"/>
      <c r="AHG175" s="27"/>
      <c r="AHH175" s="27"/>
      <c r="AHI175" s="27"/>
      <c r="AHJ175" s="27"/>
      <c r="AHK175" s="27"/>
      <c r="AHL175" s="27"/>
      <c r="AHM175" s="27"/>
      <c r="AHN175" s="27"/>
      <c r="AHO175" s="27"/>
      <c r="AHP175" s="27"/>
      <c r="AHQ175" s="27"/>
      <c r="AHR175" s="27"/>
      <c r="AHS175" s="27"/>
      <c r="AHT175" s="27"/>
      <c r="AHU175" s="27"/>
      <c r="AHV175" s="27"/>
      <c r="AHW175" s="27"/>
      <c r="AHX175" s="27"/>
      <c r="AHY175" s="27"/>
      <c r="AHZ175" s="27"/>
      <c r="AIA175" s="27"/>
      <c r="AIB175" s="27"/>
      <c r="AIC175" s="27"/>
      <c r="AID175" s="27"/>
      <c r="AIE175" s="27"/>
      <c r="AIF175" s="27"/>
      <c r="AIG175" s="27"/>
      <c r="AIH175" s="27"/>
      <c r="AII175" s="27"/>
      <c r="AIJ175" s="27"/>
      <c r="AIK175" s="27"/>
      <c r="AIL175" s="27"/>
      <c r="AIM175" s="27"/>
      <c r="AIN175" s="27"/>
      <c r="AIO175" s="27"/>
      <c r="AIP175" s="27"/>
      <c r="AIQ175" s="27"/>
      <c r="AIR175" s="27"/>
      <c r="AIS175" s="27"/>
      <c r="AIT175" s="27"/>
      <c r="AIU175" s="27"/>
      <c r="AIV175" s="27"/>
      <c r="AIW175" s="27"/>
      <c r="AIX175" s="27"/>
      <c r="AIY175" s="27"/>
      <c r="AIZ175" s="27"/>
      <c r="AJA175" s="27"/>
      <c r="AJB175" s="27"/>
      <c r="AJC175" s="27"/>
      <c r="AJD175" s="27"/>
      <c r="AJE175" s="27"/>
      <c r="AJF175" s="27"/>
      <c r="AJG175" s="27"/>
      <c r="AJH175" s="27"/>
      <c r="AJI175" s="27"/>
      <c r="AJJ175" s="27"/>
      <c r="AJK175" s="27"/>
      <c r="AJL175" s="27"/>
      <c r="AJM175" s="27"/>
      <c r="AJN175" s="27"/>
      <c r="AJO175" s="27"/>
      <c r="AJP175" s="27"/>
      <c r="AJQ175" s="27"/>
      <c r="AJR175" s="27"/>
      <c r="AJS175" s="27"/>
      <c r="AJT175" s="27"/>
      <c r="AJU175" s="27"/>
      <c r="AJV175" s="27"/>
      <c r="AJW175" s="27"/>
      <c r="AJX175" s="27"/>
      <c r="AJY175" s="27"/>
      <c r="AJZ175" s="27"/>
      <c r="AKA175" s="27"/>
      <c r="AKB175" s="27"/>
      <c r="AKC175" s="27"/>
      <c r="AKD175" s="27"/>
      <c r="AKE175" s="27"/>
      <c r="AKF175" s="27"/>
      <c r="AKG175" s="27"/>
      <c r="AKH175" s="27"/>
      <c r="AKI175" s="27"/>
      <c r="AKJ175" s="27"/>
      <c r="AKK175" s="27"/>
      <c r="AKL175" s="27"/>
      <c r="AKM175" s="27"/>
      <c r="AKN175" s="27"/>
      <c r="AKO175" s="27"/>
      <c r="AKP175" s="27"/>
      <c r="AKQ175" s="27"/>
      <c r="AKR175" s="27"/>
      <c r="AKS175" s="27"/>
      <c r="AKT175" s="27"/>
      <c r="AKU175" s="27"/>
      <c r="AKV175" s="27"/>
      <c r="AKW175" s="27"/>
      <c r="AKX175" s="27"/>
      <c r="AKY175" s="27"/>
      <c r="AKZ175" s="27"/>
      <c r="ALA175" s="27"/>
      <c r="ALB175" s="27"/>
      <c r="ALC175" s="27"/>
      <c r="ALD175" s="27"/>
      <c r="ALE175" s="27"/>
      <c r="ALF175" s="27"/>
      <c r="ALG175" s="27"/>
      <c r="ALH175" s="27"/>
      <c r="ALI175" s="27"/>
      <c r="ALJ175" s="27"/>
      <c r="ALK175" s="27"/>
      <c r="ALL175" s="27"/>
      <c r="ALM175" s="27"/>
      <c r="ALN175" s="27"/>
      <c r="ALO175" s="27"/>
      <c r="ALP175" s="27"/>
      <c r="ALQ175" s="27"/>
      <c r="ALR175" s="27"/>
      <c r="ALS175" s="27"/>
      <c r="ALT175" s="27"/>
      <c r="ALU175" s="27"/>
      <c r="ALV175" s="27"/>
      <c r="ALW175" s="27"/>
      <c r="ALX175" s="27"/>
      <c r="ALY175" s="27"/>
      <c r="ALZ175" s="27"/>
      <c r="AMA175" s="27"/>
      <c r="AMB175" s="27"/>
      <c r="AMC175" s="27"/>
      <c r="AMD175" s="27"/>
      <c r="AME175" s="27"/>
      <c r="AMF175" s="27"/>
      <c r="AMG175" s="27"/>
      <c r="AMH175" s="27"/>
      <c r="AMI175" s="27"/>
      <c r="AMJ175" s="27"/>
      <c r="AMK175" s="27"/>
      <c r="AML175" s="27"/>
      <c r="AMM175" s="27"/>
      <c r="AMN175" s="27"/>
      <c r="AMO175" s="27"/>
      <c r="AMP175" s="27"/>
      <c r="AMQ175" s="27"/>
      <c r="AMR175" s="27"/>
      <c r="AMS175" s="27"/>
      <c r="AMT175" s="27"/>
      <c r="AMU175" s="27"/>
      <c r="AMV175" s="27"/>
      <c r="AMW175" s="27"/>
      <c r="AMX175" s="27"/>
      <c r="AMY175" s="27"/>
      <c r="AMZ175" s="27"/>
      <c r="ANA175" s="27"/>
      <c r="ANB175" s="27"/>
      <c r="ANC175" s="27"/>
      <c r="AND175" s="27"/>
      <c r="ANE175" s="27"/>
      <c r="ANF175" s="27"/>
      <c r="ANG175" s="27"/>
      <c r="ANH175" s="27"/>
      <c r="ANI175" s="27"/>
      <c r="ANJ175" s="27"/>
      <c r="ANK175" s="27"/>
      <c r="ANL175" s="27"/>
      <c r="ANM175" s="27"/>
      <c r="ANN175" s="27"/>
      <c r="ANO175" s="27"/>
      <c r="ANP175" s="27"/>
      <c r="ANQ175" s="27"/>
      <c r="ANR175" s="27"/>
      <c r="ANS175" s="27"/>
      <c r="ANT175" s="27"/>
      <c r="ANU175" s="27"/>
      <c r="ANV175" s="27"/>
      <c r="ANW175" s="27"/>
      <c r="ANX175" s="27"/>
      <c r="ANY175" s="27"/>
      <c r="ANZ175" s="27"/>
      <c r="AOA175" s="27"/>
      <c r="AOB175" s="27"/>
      <c r="AOC175" s="27"/>
      <c r="AOD175" s="27"/>
      <c r="AOE175" s="27"/>
      <c r="AOF175" s="27"/>
      <c r="AOG175" s="27"/>
      <c r="AOH175" s="27"/>
      <c r="AOI175" s="27"/>
      <c r="AOJ175" s="27"/>
      <c r="AOK175" s="27"/>
      <c r="AOL175" s="27"/>
      <c r="AOM175" s="27"/>
      <c r="AON175" s="27"/>
      <c r="AOO175" s="27"/>
      <c r="AOP175" s="27"/>
      <c r="AOQ175" s="27"/>
      <c r="AOR175" s="27"/>
      <c r="AOS175" s="27"/>
      <c r="AOT175" s="27"/>
      <c r="AOU175" s="27"/>
      <c r="AOV175" s="27"/>
      <c r="AOW175" s="27"/>
      <c r="AOX175" s="27"/>
      <c r="AOY175" s="27"/>
      <c r="AOZ175" s="27"/>
      <c r="APA175" s="27"/>
      <c r="APB175" s="27"/>
      <c r="APC175" s="27"/>
      <c r="APD175" s="27"/>
      <c r="APE175" s="27"/>
      <c r="APF175" s="27"/>
      <c r="APG175" s="27"/>
      <c r="APH175" s="27"/>
      <c r="API175" s="27"/>
      <c r="APJ175" s="27"/>
      <c r="APK175" s="27"/>
      <c r="APL175" s="27"/>
      <c r="APM175" s="27"/>
      <c r="APN175" s="27"/>
      <c r="APO175" s="27"/>
      <c r="APP175" s="27"/>
      <c r="APQ175" s="27"/>
      <c r="APR175" s="27"/>
      <c r="APS175" s="27"/>
      <c r="APT175" s="27"/>
      <c r="APU175" s="27"/>
      <c r="APV175" s="27"/>
      <c r="APW175" s="27"/>
      <c r="APX175" s="27"/>
      <c r="APY175" s="27"/>
      <c r="APZ175" s="27"/>
      <c r="AQA175" s="27"/>
      <c r="AQB175" s="27"/>
      <c r="AQC175" s="27"/>
      <c r="AQD175" s="27"/>
      <c r="AQE175" s="27"/>
      <c r="AQF175" s="27"/>
      <c r="AQG175" s="27"/>
      <c r="AQH175" s="27"/>
      <c r="AQI175" s="27"/>
      <c r="AQJ175" s="27"/>
      <c r="AQK175" s="27"/>
      <c r="AQL175" s="27"/>
      <c r="AQM175" s="27"/>
      <c r="AQN175" s="27"/>
      <c r="AQO175" s="27"/>
      <c r="AQP175" s="27"/>
      <c r="AQQ175" s="27"/>
      <c r="AQR175" s="27"/>
      <c r="AQS175" s="27"/>
      <c r="AQT175" s="27"/>
      <c r="AQU175" s="27"/>
      <c r="AQV175" s="27"/>
      <c r="AQW175" s="27"/>
      <c r="AQX175" s="27"/>
      <c r="AQY175" s="27"/>
      <c r="AQZ175" s="27"/>
      <c r="ARA175" s="27"/>
      <c r="ARB175" s="27"/>
      <c r="ARC175" s="27"/>
      <c r="ARD175" s="27"/>
      <c r="ARE175" s="27"/>
      <c r="ARF175" s="27"/>
      <c r="ARG175" s="27"/>
      <c r="ARH175" s="27"/>
      <c r="ARI175" s="27"/>
      <c r="ARJ175" s="27"/>
      <c r="ARK175" s="27"/>
      <c r="ARL175" s="27"/>
      <c r="ARM175" s="27"/>
      <c r="ARN175" s="27"/>
      <c r="ARO175" s="27"/>
      <c r="ARP175" s="27"/>
      <c r="ARQ175" s="27"/>
      <c r="ARR175" s="27"/>
      <c r="ARS175" s="27"/>
      <c r="ART175" s="27"/>
      <c r="ARU175" s="27"/>
      <c r="ARV175" s="27"/>
      <c r="ARW175" s="27"/>
      <c r="ARX175" s="27"/>
      <c r="ARY175" s="27"/>
      <c r="ARZ175" s="27"/>
      <c r="ASA175" s="27"/>
      <c r="ASB175" s="27"/>
      <c r="ASC175" s="27"/>
      <c r="ASD175" s="27"/>
      <c r="ASE175" s="27"/>
      <c r="ASF175" s="27"/>
      <c r="ASG175" s="27"/>
      <c r="ASH175" s="27"/>
      <c r="ASI175" s="27"/>
      <c r="ASJ175" s="27"/>
      <c r="ASK175" s="27"/>
      <c r="ASL175" s="27"/>
      <c r="ASM175" s="27"/>
      <c r="ASN175" s="27"/>
      <c r="ASO175" s="27"/>
      <c r="ASP175" s="27"/>
      <c r="ASQ175" s="27"/>
      <c r="ASR175" s="27"/>
      <c r="ASS175" s="27"/>
      <c r="AST175" s="27"/>
      <c r="ASU175" s="27"/>
      <c r="ASV175" s="27"/>
      <c r="ASW175" s="27"/>
      <c r="ASX175" s="27"/>
      <c r="ASY175" s="27"/>
      <c r="ASZ175" s="27"/>
      <c r="ATA175" s="27"/>
      <c r="ATB175" s="27"/>
      <c r="ATC175" s="27"/>
      <c r="ATD175" s="27"/>
      <c r="ATE175" s="27"/>
      <c r="ATF175" s="27"/>
      <c r="ATG175" s="27"/>
      <c r="ATH175" s="27"/>
      <c r="ATI175" s="27"/>
      <c r="ATJ175" s="27"/>
      <c r="ATK175" s="27"/>
      <c r="ATL175" s="27"/>
      <c r="ATM175" s="27"/>
      <c r="ATN175" s="27"/>
      <c r="ATO175" s="27"/>
      <c r="ATP175" s="27"/>
      <c r="ATQ175" s="27"/>
      <c r="ATR175" s="27"/>
      <c r="ATS175" s="27"/>
      <c r="ATT175" s="27"/>
      <c r="ATU175" s="27"/>
      <c r="ATV175" s="27"/>
      <c r="ATW175" s="27"/>
      <c r="ATX175" s="27"/>
      <c r="ATY175" s="27"/>
      <c r="ATZ175" s="27"/>
      <c r="AUA175" s="27"/>
      <c r="AUB175" s="27"/>
      <c r="AUC175" s="27"/>
      <c r="AUD175" s="27"/>
      <c r="AUE175" s="27"/>
      <c r="AUF175" s="27"/>
      <c r="AUG175" s="27"/>
      <c r="AUH175" s="27"/>
      <c r="AUI175" s="27"/>
      <c r="AUJ175" s="27"/>
      <c r="AUK175" s="27"/>
      <c r="AUL175" s="27"/>
      <c r="AUM175" s="27"/>
      <c r="AUN175" s="27"/>
      <c r="AUO175" s="27"/>
      <c r="AUP175" s="27"/>
      <c r="AUQ175" s="27"/>
      <c r="AUR175" s="27"/>
      <c r="AUS175" s="27"/>
      <c r="AUT175" s="27"/>
      <c r="AUU175" s="27"/>
      <c r="AUV175" s="27"/>
      <c r="AUW175" s="27"/>
      <c r="AUX175" s="27"/>
      <c r="AUY175" s="27"/>
      <c r="AUZ175" s="27"/>
      <c r="AVA175" s="27"/>
      <c r="AVB175" s="27"/>
      <c r="AVC175" s="27"/>
      <c r="AVD175" s="27"/>
      <c r="AVE175" s="27"/>
      <c r="AVF175" s="27"/>
      <c r="AVG175" s="27"/>
      <c r="AVH175" s="27"/>
      <c r="AVI175" s="27"/>
      <c r="AVJ175" s="27"/>
      <c r="AVK175" s="27"/>
      <c r="AVL175" s="27"/>
      <c r="AVM175" s="27"/>
      <c r="AVN175" s="27"/>
      <c r="AVO175" s="27"/>
      <c r="AVP175" s="27"/>
      <c r="AVQ175" s="27"/>
      <c r="AVR175" s="27"/>
      <c r="AVS175" s="27"/>
      <c r="AVT175" s="27"/>
      <c r="AVU175" s="27"/>
      <c r="AVV175" s="27"/>
      <c r="AVW175" s="27"/>
      <c r="AVX175" s="27"/>
      <c r="AVY175" s="27"/>
      <c r="AVZ175" s="27"/>
      <c r="AWA175" s="27"/>
      <c r="AWB175" s="27"/>
      <c r="AWC175" s="27"/>
      <c r="AWD175" s="27"/>
      <c r="AWE175" s="27"/>
      <c r="AWF175" s="27"/>
      <c r="AWG175" s="27"/>
      <c r="AWH175" s="27"/>
      <c r="AWI175" s="27"/>
      <c r="AWJ175" s="27"/>
      <c r="AWK175" s="27"/>
      <c r="AWL175" s="27"/>
      <c r="AWM175" s="27"/>
      <c r="AWN175" s="27"/>
      <c r="AWO175" s="27"/>
      <c r="AWP175" s="27"/>
      <c r="AWQ175" s="27"/>
      <c r="AWR175" s="27"/>
      <c r="AWS175" s="27"/>
      <c r="AWT175" s="27"/>
      <c r="AWU175" s="27"/>
      <c r="AWV175" s="27"/>
      <c r="AWW175" s="27"/>
      <c r="AWX175" s="27"/>
      <c r="AWY175" s="27"/>
      <c r="AWZ175" s="27"/>
      <c r="AXA175" s="27"/>
      <c r="AXB175" s="27"/>
      <c r="AXC175" s="27"/>
      <c r="AXD175" s="27"/>
      <c r="AXE175" s="27"/>
      <c r="AXF175" s="27"/>
      <c r="AXG175" s="27"/>
      <c r="AXH175" s="27"/>
      <c r="AXI175" s="27"/>
      <c r="AXJ175" s="27"/>
      <c r="AXK175" s="27"/>
      <c r="AXL175" s="27"/>
      <c r="AXM175" s="27"/>
      <c r="AXN175" s="27"/>
      <c r="AXO175" s="27"/>
      <c r="AXP175" s="27"/>
      <c r="AXQ175" s="27"/>
      <c r="AXR175" s="27"/>
      <c r="AXS175" s="27"/>
      <c r="AXT175" s="27"/>
      <c r="AXU175" s="27"/>
      <c r="AXV175" s="27"/>
      <c r="AXW175" s="27"/>
      <c r="AXX175" s="27"/>
      <c r="AXY175" s="27"/>
      <c r="AXZ175" s="27"/>
      <c r="AYA175" s="27"/>
      <c r="AYB175" s="27"/>
      <c r="AYC175" s="27"/>
      <c r="AYD175" s="27"/>
      <c r="AYE175" s="27"/>
      <c r="AYF175" s="27"/>
      <c r="AYG175" s="27"/>
      <c r="AYH175" s="27"/>
      <c r="AYI175" s="27"/>
      <c r="AYJ175" s="27"/>
      <c r="AYK175" s="27"/>
      <c r="AYL175" s="27"/>
      <c r="AYM175" s="27"/>
      <c r="AYN175" s="27"/>
      <c r="AYO175" s="27"/>
      <c r="AYP175" s="27"/>
      <c r="AYQ175" s="27"/>
      <c r="AYR175" s="27"/>
      <c r="AYS175" s="27"/>
      <c r="AYT175" s="27"/>
      <c r="AYU175" s="27"/>
      <c r="AYV175" s="27"/>
      <c r="AYW175" s="27"/>
      <c r="AYX175" s="27"/>
      <c r="AYY175" s="27"/>
      <c r="AYZ175" s="27"/>
      <c r="AZA175" s="27"/>
      <c r="AZB175" s="27"/>
      <c r="AZC175" s="27"/>
      <c r="AZD175" s="27"/>
      <c r="AZE175" s="27"/>
      <c r="AZF175" s="27"/>
      <c r="AZG175" s="27"/>
      <c r="AZH175" s="27"/>
      <c r="AZI175" s="27"/>
      <c r="AZJ175" s="27"/>
      <c r="AZK175" s="27"/>
      <c r="AZL175" s="27"/>
      <c r="AZM175" s="27"/>
      <c r="AZN175" s="27"/>
      <c r="AZO175" s="27"/>
      <c r="AZP175" s="27"/>
      <c r="AZQ175" s="27"/>
      <c r="AZR175" s="27"/>
      <c r="AZS175" s="27"/>
      <c r="AZT175" s="27"/>
      <c r="AZU175" s="27"/>
      <c r="AZV175" s="27"/>
      <c r="AZW175" s="27"/>
      <c r="AZX175" s="27"/>
      <c r="AZY175" s="27"/>
      <c r="AZZ175" s="27"/>
      <c r="BAA175" s="27"/>
      <c r="BAB175" s="27"/>
      <c r="BAC175" s="27"/>
      <c r="BAD175" s="27"/>
      <c r="BAE175" s="27"/>
      <c r="BAF175" s="27"/>
      <c r="BAG175" s="27"/>
      <c r="BAH175" s="27"/>
      <c r="BAI175" s="27"/>
      <c r="BAJ175" s="27"/>
      <c r="BAK175" s="27"/>
      <c r="BAL175" s="27"/>
      <c r="BAM175" s="27"/>
      <c r="BAN175" s="27"/>
      <c r="BAO175" s="27"/>
      <c r="BAP175" s="27"/>
      <c r="BAQ175" s="27"/>
      <c r="BAR175" s="27"/>
      <c r="BAS175" s="27"/>
      <c r="BAT175" s="27"/>
      <c r="BAU175" s="27"/>
      <c r="BAV175" s="27"/>
      <c r="BAW175" s="27"/>
      <c r="BAX175" s="27"/>
      <c r="BAY175" s="27"/>
      <c r="BAZ175" s="27"/>
      <c r="BBA175" s="27"/>
      <c r="BBB175" s="27"/>
      <c r="BBC175" s="27"/>
      <c r="BBD175" s="27"/>
      <c r="BBE175" s="27"/>
      <c r="BBF175" s="27"/>
      <c r="BBG175" s="27"/>
      <c r="BBH175" s="27"/>
      <c r="BBI175" s="27"/>
      <c r="BBJ175" s="27"/>
      <c r="BBK175" s="27"/>
      <c r="BBL175" s="27"/>
      <c r="BBM175" s="27"/>
      <c r="BBN175" s="27"/>
      <c r="BBO175" s="27"/>
      <c r="BBP175" s="27"/>
      <c r="BBQ175" s="27"/>
      <c r="BBR175" s="27"/>
      <c r="BBS175" s="27"/>
      <c r="BBT175" s="27"/>
      <c r="BBU175" s="27"/>
      <c r="BBV175" s="27"/>
      <c r="BBW175" s="27"/>
      <c r="BBX175" s="27"/>
      <c r="BBY175" s="27"/>
      <c r="BBZ175" s="27"/>
      <c r="BCA175" s="27"/>
      <c r="BCB175" s="27"/>
      <c r="BCC175" s="27"/>
      <c r="BCD175" s="27"/>
      <c r="BCE175" s="27"/>
      <c r="BCF175" s="27"/>
      <c r="BCG175" s="27"/>
      <c r="BCH175" s="27"/>
      <c r="BCI175" s="27"/>
      <c r="BCJ175" s="27"/>
      <c r="BCK175" s="27"/>
      <c r="BCL175" s="27"/>
      <c r="BCM175" s="27"/>
      <c r="BCN175" s="27"/>
      <c r="BCO175" s="27"/>
      <c r="BCP175" s="27"/>
      <c r="BCQ175" s="27"/>
      <c r="BCR175" s="27"/>
      <c r="BCS175" s="27"/>
      <c r="BCT175" s="27"/>
      <c r="BCU175" s="27"/>
      <c r="BCV175" s="27"/>
      <c r="BCW175" s="27"/>
      <c r="BCX175" s="27"/>
      <c r="BCY175" s="27"/>
      <c r="BCZ175" s="27"/>
      <c r="BDA175" s="27"/>
      <c r="BDB175" s="27"/>
      <c r="BDC175" s="27"/>
      <c r="BDD175" s="27"/>
      <c r="BDE175" s="27"/>
      <c r="BDF175" s="27"/>
      <c r="BDG175" s="27"/>
      <c r="BDH175" s="27"/>
      <c r="BDI175" s="27"/>
      <c r="BDJ175" s="27"/>
      <c r="BDK175" s="27"/>
      <c r="BDL175" s="27"/>
      <c r="BDM175" s="27"/>
      <c r="BDN175" s="27"/>
      <c r="BDO175" s="27"/>
      <c r="BDP175" s="27"/>
      <c r="BDQ175" s="27"/>
      <c r="BDR175" s="27"/>
      <c r="BDS175" s="27"/>
      <c r="BDT175" s="27"/>
      <c r="BDU175" s="27"/>
      <c r="BDV175" s="27"/>
      <c r="BDW175" s="27"/>
      <c r="BDX175" s="27"/>
      <c r="BDY175" s="27"/>
      <c r="BDZ175" s="27"/>
      <c r="BEA175" s="27"/>
      <c r="BEB175" s="27"/>
      <c r="BEC175" s="27"/>
      <c r="BED175" s="27"/>
      <c r="BEE175" s="27"/>
      <c r="BEF175" s="27"/>
      <c r="BEG175" s="27"/>
      <c r="BEH175" s="27"/>
      <c r="BEI175" s="27"/>
      <c r="BEJ175" s="27"/>
      <c r="BEK175" s="27"/>
      <c r="BEL175" s="27"/>
      <c r="BEM175" s="27"/>
      <c r="BEN175" s="27"/>
      <c r="BEO175" s="27"/>
      <c r="BEP175" s="27"/>
      <c r="BEQ175" s="27"/>
      <c r="BER175" s="27"/>
      <c r="BES175" s="27"/>
      <c r="BET175" s="27"/>
      <c r="BEU175" s="27"/>
      <c r="BEV175" s="27"/>
      <c r="BEW175" s="27"/>
      <c r="BEX175" s="27"/>
      <c r="BEY175" s="27"/>
      <c r="BEZ175" s="27"/>
      <c r="BFA175" s="27"/>
      <c r="BFB175" s="27"/>
      <c r="BFC175" s="27"/>
      <c r="BFD175" s="27"/>
      <c r="BFE175" s="27"/>
      <c r="BFF175" s="27"/>
      <c r="BFG175" s="27"/>
      <c r="BFH175" s="27"/>
      <c r="BFI175" s="27"/>
      <c r="BFJ175" s="27"/>
      <c r="BFK175" s="27"/>
      <c r="BFL175" s="27"/>
      <c r="BFM175" s="27"/>
      <c r="BFN175" s="27"/>
      <c r="BFO175" s="27"/>
      <c r="BFP175" s="27"/>
      <c r="BFQ175" s="27"/>
      <c r="BFR175" s="27"/>
      <c r="BFS175" s="27"/>
      <c r="BFT175" s="27"/>
      <c r="BFU175" s="27"/>
      <c r="BFV175" s="27"/>
      <c r="BFW175" s="27"/>
      <c r="BFX175" s="27"/>
      <c r="BFY175" s="27"/>
      <c r="BFZ175" s="27"/>
      <c r="BGA175" s="27"/>
      <c r="BGB175" s="27"/>
      <c r="BGC175" s="27"/>
      <c r="BGD175" s="27"/>
      <c r="BGE175" s="27"/>
      <c r="BGF175" s="27"/>
      <c r="BGG175" s="27"/>
      <c r="BGH175" s="27"/>
      <c r="BGI175" s="27"/>
      <c r="BGJ175" s="27"/>
      <c r="BGK175" s="27"/>
      <c r="BGL175" s="27"/>
      <c r="BGM175" s="27"/>
      <c r="BGN175" s="27"/>
      <c r="BGO175" s="27"/>
      <c r="BGP175" s="27"/>
      <c r="BGQ175" s="27"/>
      <c r="BGR175" s="27"/>
      <c r="BGS175" s="27"/>
      <c r="BGT175" s="27"/>
      <c r="BGU175" s="27"/>
      <c r="BGV175" s="27"/>
      <c r="BGW175" s="27"/>
      <c r="BGX175" s="27"/>
      <c r="BGY175" s="27"/>
      <c r="BGZ175" s="27"/>
      <c r="BHA175" s="27"/>
      <c r="BHB175" s="27"/>
      <c r="BHC175" s="27"/>
      <c r="BHD175" s="27"/>
      <c r="BHE175" s="27"/>
      <c r="BHF175" s="27"/>
      <c r="BHG175" s="27"/>
      <c r="BHH175" s="27"/>
      <c r="BHI175" s="27"/>
      <c r="BHJ175" s="27"/>
      <c r="BHK175" s="27"/>
      <c r="BHL175" s="27"/>
      <c r="BHM175" s="27"/>
      <c r="BHN175" s="27"/>
      <c r="BHO175" s="27"/>
      <c r="BHP175" s="27"/>
      <c r="BHQ175" s="27"/>
      <c r="BHR175" s="27"/>
      <c r="BHS175" s="27"/>
      <c r="BHT175" s="27"/>
      <c r="BHU175" s="27"/>
      <c r="BHV175" s="27"/>
      <c r="BHW175" s="27"/>
      <c r="BHX175" s="27"/>
      <c r="BHY175" s="27"/>
      <c r="BHZ175" s="27"/>
      <c r="BIA175" s="27"/>
      <c r="BIB175" s="27"/>
      <c r="BIC175" s="27"/>
      <c r="BID175" s="27"/>
      <c r="BIE175" s="27"/>
      <c r="BIF175" s="27"/>
      <c r="BIG175" s="27"/>
      <c r="BIH175" s="27"/>
      <c r="BII175" s="27"/>
      <c r="BIJ175" s="27"/>
      <c r="BIK175" s="27"/>
      <c r="BIL175" s="27"/>
      <c r="BIM175" s="27"/>
      <c r="BIN175" s="27"/>
      <c r="BIO175" s="27"/>
      <c r="BIP175" s="27"/>
      <c r="BIQ175" s="27"/>
      <c r="BIR175" s="27"/>
      <c r="BIS175" s="27"/>
      <c r="BIT175" s="27"/>
      <c r="BIU175" s="27"/>
      <c r="BIV175" s="27"/>
      <c r="BIW175" s="27"/>
      <c r="BIX175" s="27"/>
      <c r="BIY175" s="27"/>
      <c r="BIZ175" s="27"/>
      <c r="BJA175" s="27"/>
      <c r="BJB175" s="27"/>
      <c r="BJC175" s="27"/>
      <c r="BJD175" s="27"/>
      <c r="BJE175" s="27"/>
      <c r="BJF175" s="27"/>
      <c r="BJG175" s="27"/>
      <c r="BJH175" s="27"/>
      <c r="BJI175" s="27"/>
      <c r="BJJ175" s="27"/>
      <c r="BJK175" s="27"/>
      <c r="BJL175" s="27"/>
      <c r="BJM175" s="27"/>
      <c r="BJN175" s="27"/>
      <c r="BJO175" s="27"/>
      <c r="BJP175" s="27"/>
      <c r="BJQ175" s="27"/>
      <c r="BJR175" s="27"/>
      <c r="BJS175" s="27"/>
      <c r="BJT175" s="27"/>
      <c r="BJU175" s="27"/>
      <c r="BJV175" s="27"/>
      <c r="BJW175" s="27"/>
      <c r="BJX175" s="27"/>
      <c r="BJY175" s="27"/>
      <c r="BJZ175" s="27"/>
      <c r="BKA175" s="27"/>
      <c r="BKB175" s="27"/>
      <c r="BKC175" s="27"/>
      <c r="BKD175" s="27"/>
      <c r="BKE175" s="27"/>
      <c r="BKF175" s="27"/>
      <c r="BKG175" s="27"/>
      <c r="BKH175" s="27"/>
      <c r="BKI175" s="27"/>
      <c r="BKJ175" s="27"/>
      <c r="BKK175" s="27"/>
      <c r="BKL175" s="27"/>
      <c r="BKM175" s="27"/>
      <c r="BKN175" s="27"/>
      <c r="BKO175" s="27"/>
      <c r="BKP175" s="27"/>
      <c r="BKQ175" s="27"/>
      <c r="BKR175" s="27"/>
      <c r="BKS175" s="27"/>
      <c r="BKT175" s="27"/>
      <c r="BKU175" s="27"/>
      <c r="BKV175" s="27"/>
      <c r="BKW175" s="27"/>
      <c r="BKX175" s="27"/>
      <c r="BKY175" s="27"/>
      <c r="BKZ175" s="27"/>
      <c r="BLA175" s="27"/>
      <c r="BLB175" s="27"/>
      <c r="BLC175" s="27"/>
      <c r="BLD175" s="27"/>
      <c r="BLE175" s="27"/>
      <c r="BLF175" s="27"/>
      <c r="BLG175" s="27"/>
      <c r="BLH175" s="27"/>
      <c r="BLI175" s="27"/>
      <c r="BLJ175" s="27"/>
      <c r="BLK175" s="27"/>
      <c r="BLL175" s="27"/>
      <c r="BLM175" s="27"/>
      <c r="BLN175" s="27"/>
      <c r="BLO175" s="27"/>
      <c r="BLP175" s="27"/>
      <c r="BLQ175" s="27"/>
      <c r="BLR175" s="27"/>
      <c r="BLS175" s="27"/>
      <c r="BLT175" s="27"/>
      <c r="BLU175" s="27"/>
      <c r="BLV175" s="27"/>
      <c r="BLW175" s="27"/>
      <c r="BLX175" s="27"/>
      <c r="BLY175" s="27"/>
      <c r="BLZ175" s="27"/>
      <c r="BMA175" s="27"/>
      <c r="BMB175" s="27"/>
      <c r="BMC175" s="27"/>
      <c r="BMD175" s="27"/>
      <c r="BME175" s="27"/>
      <c r="BMF175" s="27"/>
      <c r="BMG175" s="27"/>
      <c r="BMH175" s="27"/>
      <c r="BMI175" s="27"/>
      <c r="BMJ175" s="27"/>
      <c r="BMK175" s="27"/>
      <c r="BML175" s="27"/>
      <c r="BMM175" s="27"/>
      <c r="BMN175" s="27"/>
      <c r="BMO175" s="27"/>
      <c r="BMP175" s="27"/>
      <c r="BMQ175" s="27"/>
      <c r="BMR175" s="27"/>
      <c r="BMS175" s="27"/>
      <c r="BMT175" s="27"/>
      <c r="BMU175" s="27"/>
      <c r="BMV175" s="27"/>
      <c r="BMW175" s="27"/>
      <c r="BMX175" s="27"/>
      <c r="BMY175" s="27"/>
      <c r="BMZ175" s="27"/>
      <c r="BNA175" s="27"/>
      <c r="BNB175" s="27"/>
      <c r="BNC175" s="27"/>
      <c r="BND175" s="27"/>
      <c r="BNE175" s="27"/>
      <c r="BNF175" s="27"/>
      <c r="BNG175" s="27"/>
      <c r="BNH175" s="27"/>
      <c r="BNI175" s="27"/>
      <c r="BNJ175" s="27"/>
      <c r="BNK175" s="27"/>
      <c r="BNL175" s="27"/>
      <c r="BNM175" s="27"/>
      <c r="BNN175" s="27"/>
      <c r="BNO175" s="27"/>
      <c r="BNP175" s="27"/>
      <c r="BNQ175" s="27"/>
      <c r="BNR175" s="27"/>
      <c r="BNS175" s="27"/>
      <c r="BNT175" s="27"/>
      <c r="BNU175" s="27"/>
      <c r="BNV175" s="27"/>
      <c r="BNW175" s="27"/>
      <c r="BNX175" s="27"/>
      <c r="BNY175" s="27"/>
      <c r="BNZ175" s="27"/>
      <c r="BOA175" s="27"/>
      <c r="BOB175" s="27"/>
      <c r="BOC175" s="27"/>
      <c r="BOD175" s="27"/>
      <c r="BOE175" s="27"/>
      <c r="BOF175" s="27"/>
      <c r="BOG175" s="27"/>
      <c r="BOH175" s="27"/>
      <c r="BOI175" s="27"/>
      <c r="BOJ175" s="27"/>
      <c r="BOK175" s="27"/>
      <c r="BOL175" s="27"/>
      <c r="BOM175" s="27"/>
      <c r="BON175" s="27"/>
      <c r="BOO175" s="27"/>
      <c r="BOP175" s="27"/>
      <c r="BOQ175" s="27"/>
      <c r="BOR175" s="27"/>
      <c r="BOS175" s="27"/>
      <c r="BOT175" s="27"/>
      <c r="BOU175" s="27"/>
      <c r="BOV175" s="27"/>
      <c r="BOW175" s="27"/>
      <c r="BOX175" s="27"/>
      <c r="BOY175" s="27"/>
      <c r="BOZ175" s="27"/>
      <c r="BPA175" s="27"/>
      <c r="BPB175" s="27"/>
      <c r="BPC175" s="27"/>
      <c r="BPD175" s="27"/>
      <c r="BPE175" s="27"/>
      <c r="BPF175" s="27"/>
      <c r="BPG175" s="27"/>
      <c r="BPH175" s="27"/>
      <c r="BPI175" s="27"/>
      <c r="BPJ175" s="27"/>
      <c r="BPK175" s="27"/>
      <c r="BPL175" s="27"/>
      <c r="BPM175" s="27"/>
      <c r="BPN175" s="27"/>
      <c r="BPO175" s="27"/>
      <c r="BPP175" s="27"/>
      <c r="BPQ175" s="27"/>
      <c r="BPR175" s="27"/>
      <c r="BPS175" s="27"/>
      <c r="BPT175" s="27"/>
      <c r="BPU175" s="27"/>
      <c r="BPV175" s="27"/>
      <c r="BPW175" s="27"/>
      <c r="BPX175" s="27"/>
      <c r="BPY175" s="27"/>
      <c r="BPZ175" s="27"/>
      <c r="BQA175" s="27"/>
      <c r="BQB175" s="27"/>
      <c r="BQC175" s="27"/>
      <c r="BQD175" s="27"/>
      <c r="BQE175" s="27"/>
      <c r="BQF175" s="27"/>
      <c r="BQG175" s="27"/>
      <c r="BQH175" s="27"/>
      <c r="BQI175" s="27"/>
      <c r="BQJ175" s="27"/>
      <c r="BQK175" s="27"/>
      <c r="BQL175" s="27"/>
      <c r="BQM175" s="27"/>
      <c r="BQN175" s="27"/>
      <c r="BQO175" s="27"/>
      <c r="BQP175" s="27"/>
      <c r="BQQ175" s="27"/>
      <c r="BQR175" s="27"/>
      <c r="BQS175" s="27"/>
      <c r="BQT175" s="27"/>
      <c r="BQU175" s="27"/>
      <c r="BQV175" s="27"/>
      <c r="BQW175" s="27"/>
      <c r="BQX175" s="27"/>
      <c r="BQY175" s="27"/>
      <c r="BQZ175" s="27"/>
      <c r="BRA175" s="27"/>
      <c r="BRB175" s="27"/>
      <c r="BRC175" s="27"/>
      <c r="BRD175" s="27"/>
      <c r="BRE175" s="27"/>
      <c r="BRF175" s="27"/>
      <c r="BRG175" s="27"/>
      <c r="BRH175" s="27"/>
      <c r="BRI175" s="27"/>
      <c r="BRJ175" s="27"/>
      <c r="BRK175" s="27"/>
      <c r="BRL175" s="27"/>
      <c r="BRM175" s="27"/>
      <c r="BRN175" s="27"/>
      <c r="BRO175" s="27"/>
      <c r="BRP175" s="27"/>
      <c r="BRQ175" s="27"/>
      <c r="BRR175" s="27"/>
      <c r="BRS175" s="27"/>
      <c r="BRT175" s="27"/>
      <c r="BRU175" s="27"/>
      <c r="BRV175" s="27"/>
      <c r="BRW175" s="27"/>
      <c r="BRX175" s="27"/>
      <c r="BRY175" s="27"/>
      <c r="BRZ175" s="27"/>
      <c r="BSA175" s="27"/>
      <c r="BSB175" s="27"/>
      <c r="BSC175" s="27"/>
      <c r="BSD175" s="27"/>
      <c r="BSE175" s="27"/>
      <c r="BSF175" s="27"/>
      <c r="BSG175" s="27"/>
      <c r="BSH175" s="27"/>
      <c r="BSI175" s="27"/>
      <c r="BSJ175" s="27"/>
      <c r="BSK175" s="27"/>
      <c r="BSL175" s="27"/>
      <c r="BSM175" s="27"/>
      <c r="BSN175" s="27"/>
      <c r="BSO175" s="27"/>
      <c r="BSP175" s="27"/>
      <c r="BSQ175" s="27"/>
      <c r="BSR175" s="27"/>
      <c r="BSS175" s="27"/>
      <c r="BST175" s="27"/>
      <c r="BSU175" s="27"/>
      <c r="BSV175" s="27"/>
      <c r="BSW175" s="27"/>
      <c r="BSX175" s="27"/>
      <c r="BSY175" s="27"/>
      <c r="BSZ175" s="27"/>
      <c r="BTA175" s="27"/>
      <c r="BTB175" s="27"/>
      <c r="BTC175" s="27"/>
      <c r="BTD175" s="27"/>
      <c r="BTE175" s="27"/>
      <c r="BTF175" s="27"/>
      <c r="BTG175" s="27"/>
      <c r="BTH175" s="27"/>
      <c r="BTI175" s="27"/>
      <c r="BTJ175" s="27"/>
      <c r="BTK175" s="27"/>
      <c r="BTL175" s="27"/>
      <c r="BTM175" s="27"/>
      <c r="BTN175" s="27"/>
      <c r="BTO175" s="27"/>
      <c r="BTP175" s="27"/>
      <c r="BTQ175" s="27"/>
      <c r="BTR175" s="27"/>
      <c r="BTS175" s="27"/>
      <c r="BTT175" s="27"/>
      <c r="BTU175" s="27"/>
      <c r="BTV175" s="27"/>
      <c r="BTW175" s="27"/>
      <c r="BTX175" s="27"/>
      <c r="BTY175" s="27"/>
      <c r="BTZ175" s="27"/>
      <c r="BUA175" s="27"/>
      <c r="BUB175" s="27"/>
      <c r="BUC175" s="27"/>
      <c r="BUD175" s="27"/>
      <c r="BUE175" s="27"/>
      <c r="BUF175" s="27"/>
      <c r="BUG175" s="27"/>
      <c r="BUH175" s="27"/>
      <c r="BUI175" s="27"/>
      <c r="BUJ175" s="27"/>
      <c r="BUK175" s="27"/>
      <c r="BUL175" s="27"/>
      <c r="BUM175" s="27"/>
      <c r="BUN175" s="27"/>
      <c r="BUO175" s="27"/>
      <c r="BUP175" s="27"/>
      <c r="BUQ175" s="27"/>
    </row>
    <row r="176" spans="1:1915" s="47" customFormat="1" ht="6" customHeight="1">
      <c r="A176" s="23"/>
      <c r="B176" s="157"/>
      <c r="C176" s="153"/>
      <c r="D176" s="153"/>
      <c r="E176" s="140"/>
      <c r="F176" s="141"/>
      <c r="G176" s="165"/>
      <c r="H176" s="26"/>
      <c r="I176" s="26"/>
      <c r="J176" s="97"/>
      <c r="K176" s="26"/>
      <c r="L176" s="26"/>
      <c r="M176" s="26"/>
      <c r="N176" s="26"/>
      <c r="O176" s="26"/>
      <c r="P176" s="26"/>
      <c r="Q176" s="26"/>
      <c r="R176" s="26"/>
      <c r="S176" s="26"/>
      <c r="T176" s="22"/>
      <c r="U176" s="22"/>
      <c r="V176" s="22"/>
      <c r="W176" s="22"/>
      <c r="X176" s="22"/>
      <c r="Y176" s="22"/>
      <c r="Z176" s="22"/>
      <c r="AA176" s="22"/>
      <c r="AB176" s="22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  <c r="FJ176" s="27"/>
      <c r="FK176" s="27"/>
      <c r="FL176" s="27"/>
      <c r="FM176" s="27"/>
      <c r="FN176" s="27"/>
      <c r="FO176" s="27"/>
      <c r="FP176" s="27"/>
      <c r="FQ176" s="27"/>
      <c r="FR176" s="27"/>
      <c r="FS176" s="27"/>
      <c r="FT176" s="27"/>
      <c r="FU176" s="27"/>
      <c r="FV176" s="27"/>
      <c r="FW176" s="27"/>
      <c r="FX176" s="27"/>
      <c r="FY176" s="27"/>
      <c r="FZ176" s="27"/>
      <c r="GA176" s="27"/>
      <c r="GB176" s="27"/>
      <c r="GC176" s="27"/>
      <c r="GD176" s="27"/>
      <c r="GE176" s="27"/>
      <c r="GF176" s="27"/>
      <c r="GG176" s="27"/>
      <c r="GH176" s="27"/>
      <c r="GI176" s="27"/>
      <c r="GJ176" s="27"/>
      <c r="GK176" s="27"/>
      <c r="GL176" s="27"/>
      <c r="GM176" s="27"/>
      <c r="GN176" s="27"/>
      <c r="GO176" s="27"/>
      <c r="GP176" s="27"/>
      <c r="GQ176" s="27"/>
      <c r="GR176" s="27"/>
      <c r="GS176" s="27"/>
      <c r="GT176" s="27"/>
      <c r="GU176" s="27"/>
      <c r="GV176" s="27"/>
      <c r="GW176" s="27"/>
      <c r="GX176" s="27"/>
      <c r="GY176" s="27"/>
      <c r="GZ176" s="27"/>
      <c r="HA176" s="27"/>
      <c r="HB176" s="27"/>
      <c r="HC176" s="27"/>
      <c r="HD176" s="27"/>
      <c r="HE176" s="27"/>
      <c r="HF176" s="27"/>
      <c r="HG176" s="27"/>
      <c r="HH176" s="27"/>
      <c r="HI176" s="27"/>
      <c r="HJ176" s="27"/>
      <c r="HK176" s="27"/>
      <c r="HL176" s="27"/>
      <c r="HM176" s="27"/>
      <c r="HN176" s="27"/>
      <c r="HO176" s="27"/>
      <c r="HP176" s="27"/>
      <c r="HQ176" s="27"/>
      <c r="HR176" s="27"/>
      <c r="HS176" s="27"/>
      <c r="HT176" s="27"/>
      <c r="HU176" s="27"/>
      <c r="HV176" s="27"/>
      <c r="HW176" s="27"/>
      <c r="HX176" s="27"/>
      <c r="HY176" s="27"/>
      <c r="HZ176" s="27"/>
      <c r="IA176" s="27"/>
      <c r="IB176" s="27"/>
      <c r="IC176" s="27"/>
      <c r="ID176" s="27"/>
      <c r="IE176" s="27"/>
      <c r="IF176" s="27"/>
      <c r="IG176" s="27"/>
      <c r="IH176" s="27"/>
      <c r="II176" s="27"/>
      <c r="IJ176" s="27"/>
      <c r="IK176" s="27"/>
      <c r="IL176" s="27"/>
      <c r="IM176" s="27"/>
      <c r="IN176" s="27"/>
      <c r="IO176" s="27"/>
      <c r="IP176" s="27"/>
      <c r="IQ176" s="27"/>
      <c r="IR176" s="27"/>
      <c r="IS176" s="27"/>
      <c r="IT176" s="27"/>
      <c r="IU176" s="27"/>
      <c r="IV176" s="27"/>
      <c r="IW176" s="27"/>
      <c r="IX176" s="27"/>
      <c r="IY176" s="27"/>
      <c r="IZ176" s="27"/>
      <c r="JA176" s="27"/>
      <c r="JB176" s="27"/>
      <c r="JC176" s="27"/>
      <c r="JD176" s="27"/>
      <c r="JE176" s="27"/>
      <c r="JF176" s="27"/>
      <c r="JG176" s="27"/>
      <c r="JH176" s="27"/>
      <c r="JI176" s="27"/>
      <c r="JJ176" s="27"/>
      <c r="JK176" s="27"/>
      <c r="JL176" s="27"/>
      <c r="JM176" s="27"/>
      <c r="JN176" s="27"/>
      <c r="JO176" s="27"/>
      <c r="JP176" s="27"/>
      <c r="JQ176" s="27"/>
      <c r="JR176" s="27"/>
      <c r="JS176" s="27"/>
      <c r="JT176" s="27"/>
      <c r="JU176" s="27"/>
      <c r="JV176" s="27"/>
      <c r="JW176" s="27"/>
      <c r="JX176" s="27"/>
      <c r="JY176" s="27"/>
      <c r="JZ176" s="27"/>
      <c r="KA176" s="27"/>
      <c r="KB176" s="27"/>
      <c r="KC176" s="27"/>
      <c r="KD176" s="27"/>
      <c r="KE176" s="27"/>
      <c r="KF176" s="27"/>
      <c r="KG176" s="27"/>
      <c r="KH176" s="27"/>
      <c r="KI176" s="27"/>
      <c r="KJ176" s="27"/>
      <c r="KK176" s="27"/>
      <c r="KL176" s="27"/>
      <c r="KM176" s="27"/>
      <c r="KN176" s="27"/>
      <c r="KO176" s="27"/>
      <c r="KP176" s="27"/>
      <c r="KQ176" s="27"/>
      <c r="KR176" s="27"/>
      <c r="KS176" s="27"/>
      <c r="KT176" s="27"/>
      <c r="KU176" s="27"/>
      <c r="KV176" s="27"/>
      <c r="KW176" s="27"/>
      <c r="KX176" s="27"/>
      <c r="KY176" s="27"/>
      <c r="KZ176" s="27"/>
      <c r="LA176" s="27"/>
      <c r="LB176" s="27"/>
      <c r="LC176" s="27"/>
      <c r="LD176" s="27"/>
      <c r="LE176" s="27"/>
      <c r="LF176" s="27"/>
      <c r="LG176" s="27"/>
      <c r="LH176" s="27"/>
      <c r="LI176" s="27"/>
      <c r="LJ176" s="27"/>
      <c r="LK176" s="27"/>
      <c r="LL176" s="27"/>
      <c r="LM176" s="27"/>
      <c r="LN176" s="27"/>
      <c r="LO176" s="27"/>
      <c r="LP176" s="27"/>
      <c r="LQ176" s="27"/>
      <c r="LR176" s="27"/>
      <c r="LS176" s="27"/>
      <c r="LT176" s="27"/>
      <c r="LU176" s="27"/>
      <c r="LV176" s="27"/>
      <c r="LW176" s="27"/>
      <c r="LX176" s="27"/>
      <c r="LY176" s="27"/>
      <c r="LZ176" s="27"/>
      <c r="MA176" s="27"/>
      <c r="MB176" s="27"/>
      <c r="MC176" s="27"/>
      <c r="MD176" s="27"/>
      <c r="ME176" s="27"/>
      <c r="MF176" s="27"/>
      <c r="MG176" s="27"/>
      <c r="MH176" s="27"/>
      <c r="MI176" s="27"/>
      <c r="MJ176" s="27"/>
      <c r="MK176" s="27"/>
      <c r="ML176" s="27"/>
      <c r="MM176" s="27"/>
      <c r="MN176" s="27"/>
      <c r="MO176" s="27"/>
      <c r="MP176" s="27"/>
      <c r="MQ176" s="27"/>
      <c r="MR176" s="27"/>
      <c r="MS176" s="27"/>
      <c r="MT176" s="27"/>
      <c r="MU176" s="27"/>
      <c r="MV176" s="27"/>
      <c r="MW176" s="27"/>
      <c r="MX176" s="27"/>
      <c r="MY176" s="27"/>
      <c r="MZ176" s="27"/>
      <c r="NA176" s="27"/>
      <c r="NB176" s="27"/>
      <c r="NC176" s="27"/>
      <c r="ND176" s="27"/>
      <c r="NE176" s="27"/>
      <c r="NF176" s="27"/>
      <c r="NG176" s="27"/>
      <c r="NH176" s="27"/>
      <c r="NI176" s="27"/>
      <c r="NJ176" s="27"/>
      <c r="NK176" s="27"/>
      <c r="NL176" s="27"/>
      <c r="NM176" s="27"/>
      <c r="NN176" s="27"/>
      <c r="NO176" s="27"/>
      <c r="NP176" s="27"/>
      <c r="NQ176" s="27"/>
      <c r="NR176" s="27"/>
      <c r="NS176" s="27"/>
      <c r="NT176" s="27"/>
      <c r="NU176" s="27"/>
      <c r="NV176" s="27"/>
      <c r="NW176" s="27"/>
      <c r="NX176" s="27"/>
      <c r="NY176" s="27"/>
      <c r="NZ176" s="27"/>
      <c r="OA176" s="27"/>
      <c r="OB176" s="27"/>
      <c r="OC176" s="27"/>
      <c r="OD176" s="27"/>
      <c r="OE176" s="27"/>
      <c r="OF176" s="27"/>
      <c r="OG176" s="27"/>
      <c r="OH176" s="27"/>
      <c r="OI176" s="27"/>
      <c r="OJ176" s="27"/>
      <c r="OK176" s="27"/>
      <c r="OL176" s="27"/>
      <c r="OM176" s="27"/>
      <c r="ON176" s="27"/>
      <c r="OO176" s="27"/>
      <c r="OP176" s="27"/>
      <c r="OQ176" s="27"/>
      <c r="OR176" s="27"/>
      <c r="OS176" s="27"/>
      <c r="OT176" s="27"/>
      <c r="OU176" s="27"/>
      <c r="OV176" s="27"/>
      <c r="OW176" s="27"/>
      <c r="OX176" s="27"/>
      <c r="OY176" s="27"/>
      <c r="OZ176" s="27"/>
      <c r="PA176" s="27"/>
      <c r="PB176" s="27"/>
      <c r="PC176" s="27"/>
      <c r="PD176" s="27"/>
      <c r="PE176" s="27"/>
      <c r="PF176" s="27"/>
      <c r="PG176" s="27"/>
      <c r="PH176" s="27"/>
      <c r="PI176" s="27"/>
      <c r="PJ176" s="27"/>
      <c r="PK176" s="27"/>
      <c r="PL176" s="27"/>
      <c r="PM176" s="27"/>
      <c r="PN176" s="27"/>
      <c r="PO176" s="27"/>
      <c r="PP176" s="27"/>
      <c r="PQ176" s="27"/>
      <c r="PR176" s="27"/>
      <c r="PS176" s="27"/>
      <c r="PT176" s="27"/>
      <c r="PU176" s="27"/>
      <c r="PV176" s="27"/>
      <c r="PW176" s="27"/>
      <c r="PX176" s="27"/>
      <c r="PY176" s="27"/>
      <c r="PZ176" s="27"/>
      <c r="QA176" s="27"/>
      <c r="QB176" s="27"/>
      <c r="QC176" s="27"/>
      <c r="QD176" s="27"/>
      <c r="QE176" s="27"/>
      <c r="QF176" s="27"/>
      <c r="QG176" s="27"/>
      <c r="QH176" s="27"/>
      <c r="QI176" s="27"/>
      <c r="QJ176" s="27"/>
      <c r="QK176" s="27"/>
      <c r="QL176" s="27"/>
      <c r="QM176" s="27"/>
      <c r="QN176" s="27"/>
      <c r="QO176" s="27"/>
      <c r="QP176" s="27"/>
      <c r="QQ176" s="27"/>
      <c r="QR176" s="27"/>
      <c r="QS176" s="27"/>
      <c r="QT176" s="27"/>
      <c r="QU176" s="27"/>
      <c r="QV176" s="27"/>
      <c r="QW176" s="27"/>
      <c r="QX176" s="27"/>
      <c r="QY176" s="27"/>
      <c r="QZ176" s="27"/>
      <c r="RA176" s="27"/>
      <c r="RB176" s="27"/>
      <c r="RC176" s="27"/>
      <c r="RD176" s="27"/>
      <c r="RE176" s="27"/>
      <c r="RF176" s="27"/>
      <c r="RG176" s="27"/>
      <c r="RH176" s="27"/>
      <c r="RI176" s="27"/>
      <c r="RJ176" s="27"/>
      <c r="RK176" s="27"/>
      <c r="RL176" s="27"/>
      <c r="RM176" s="27"/>
      <c r="RN176" s="27"/>
      <c r="RO176" s="27"/>
      <c r="RP176" s="27"/>
      <c r="RQ176" s="27"/>
      <c r="RR176" s="27"/>
      <c r="RS176" s="27"/>
      <c r="RT176" s="27"/>
      <c r="RU176" s="27"/>
      <c r="RV176" s="27"/>
      <c r="RW176" s="27"/>
      <c r="RX176" s="27"/>
      <c r="RY176" s="27"/>
      <c r="RZ176" s="27"/>
      <c r="SA176" s="27"/>
      <c r="SB176" s="27"/>
      <c r="SC176" s="27"/>
      <c r="SD176" s="27"/>
      <c r="SE176" s="27"/>
      <c r="SF176" s="27"/>
      <c r="SG176" s="27"/>
      <c r="SH176" s="27"/>
      <c r="SI176" s="27"/>
      <c r="SJ176" s="27"/>
      <c r="SK176" s="27"/>
      <c r="SL176" s="27"/>
      <c r="SM176" s="27"/>
      <c r="SN176" s="27"/>
      <c r="SO176" s="27"/>
      <c r="SP176" s="27"/>
      <c r="SQ176" s="27"/>
      <c r="SR176" s="27"/>
      <c r="SS176" s="27"/>
      <c r="ST176" s="27"/>
      <c r="SU176" s="27"/>
      <c r="SV176" s="27"/>
      <c r="SW176" s="27"/>
      <c r="SX176" s="27"/>
      <c r="SY176" s="27"/>
      <c r="SZ176" s="27"/>
      <c r="TA176" s="27"/>
      <c r="TB176" s="27"/>
      <c r="TC176" s="27"/>
      <c r="TD176" s="27"/>
      <c r="TE176" s="27"/>
      <c r="TF176" s="27"/>
      <c r="TG176" s="27"/>
      <c r="TH176" s="27"/>
      <c r="TI176" s="27"/>
      <c r="TJ176" s="27"/>
      <c r="TK176" s="27"/>
      <c r="TL176" s="27"/>
      <c r="TM176" s="27"/>
      <c r="TN176" s="27"/>
      <c r="TO176" s="27"/>
      <c r="TP176" s="27"/>
      <c r="TQ176" s="27"/>
      <c r="TR176" s="27"/>
      <c r="TS176" s="27"/>
      <c r="TT176" s="27"/>
      <c r="TU176" s="27"/>
      <c r="TV176" s="27"/>
      <c r="TW176" s="27"/>
      <c r="TX176" s="27"/>
      <c r="TY176" s="27"/>
      <c r="TZ176" s="27"/>
      <c r="UA176" s="27"/>
      <c r="UB176" s="27"/>
      <c r="UC176" s="27"/>
      <c r="UD176" s="27"/>
      <c r="UE176" s="27"/>
      <c r="UF176" s="27"/>
      <c r="UG176" s="27"/>
      <c r="UH176" s="27"/>
      <c r="UI176" s="27"/>
      <c r="UJ176" s="27"/>
      <c r="UK176" s="27"/>
      <c r="UL176" s="27"/>
      <c r="UM176" s="27"/>
      <c r="UN176" s="27"/>
      <c r="UO176" s="27"/>
      <c r="UP176" s="27"/>
      <c r="UQ176" s="27"/>
      <c r="UR176" s="27"/>
      <c r="US176" s="27"/>
      <c r="UT176" s="27"/>
      <c r="UU176" s="27"/>
      <c r="UV176" s="27"/>
      <c r="UW176" s="27"/>
      <c r="UX176" s="27"/>
      <c r="UY176" s="27"/>
      <c r="UZ176" s="27"/>
      <c r="VA176" s="27"/>
      <c r="VB176" s="27"/>
      <c r="VC176" s="27"/>
      <c r="VD176" s="27"/>
      <c r="VE176" s="27"/>
      <c r="VF176" s="27"/>
      <c r="VG176" s="27"/>
      <c r="VH176" s="27"/>
      <c r="VI176" s="27"/>
      <c r="VJ176" s="27"/>
      <c r="VK176" s="27"/>
      <c r="VL176" s="27"/>
      <c r="VM176" s="27"/>
      <c r="VN176" s="27"/>
      <c r="VO176" s="27"/>
      <c r="VP176" s="27"/>
      <c r="VQ176" s="27"/>
      <c r="VR176" s="27"/>
      <c r="VS176" s="27"/>
      <c r="VT176" s="27"/>
      <c r="VU176" s="27"/>
      <c r="VV176" s="27"/>
      <c r="VW176" s="27"/>
      <c r="VX176" s="27"/>
      <c r="VY176" s="27"/>
      <c r="VZ176" s="27"/>
      <c r="WA176" s="27"/>
      <c r="WB176" s="27"/>
      <c r="WC176" s="27"/>
      <c r="WD176" s="27"/>
      <c r="WE176" s="27"/>
      <c r="WF176" s="27"/>
      <c r="WG176" s="27"/>
      <c r="WH176" s="27"/>
      <c r="WI176" s="27"/>
      <c r="WJ176" s="27"/>
      <c r="WK176" s="27"/>
      <c r="WL176" s="27"/>
      <c r="WM176" s="27"/>
      <c r="WN176" s="27"/>
      <c r="WO176" s="27"/>
      <c r="WP176" s="27"/>
      <c r="WQ176" s="27"/>
      <c r="WR176" s="27"/>
      <c r="WS176" s="27"/>
      <c r="WT176" s="27"/>
      <c r="WU176" s="27"/>
      <c r="WV176" s="27"/>
      <c r="WW176" s="27"/>
      <c r="WX176" s="27"/>
      <c r="WY176" s="27"/>
      <c r="WZ176" s="27"/>
      <c r="XA176" s="27"/>
      <c r="XB176" s="27"/>
      <c r="XC176" s="27"/>
      <c r="XD176" s="27"/>
      <c r="XE176" s="27"/>
      <c r="XF176" s="27"/>
      <c r="XG176" s="27"/>
      <c r="XH176" s="27"/>
      <c r="XI176" s="27"/>
      <c r="XJ176" s="27"/>
      <c r="XK176" s="27"/>
      <c r="XL176" s="27"/>
      <c r="XM176" s="27"/>
      <c r="XN176" s="27"/>
      <c r="XO176" s="27"/>
      <c r="XP176" s="27"/>
      <c r="XQ176" s="27"/>
      <c r="XR176" s="27"/>
      <c r="XS176" s="27"/>
      <c r="XT176" s="27"/>
      <c r="XU176" s="27"/>
      <c r="XV176" s="27"/>
      <c r="XW176" s="27"/>
      <c r="XX176" s="27"/>
      <c r="XY176" s="27"/>
      <c r="XZ176" s="27"/>
      <c r="YA176" s="27"/>
      <c r="YB176" s="27"/>
      <c r="YC176" s="27"/>
      <c r="YD176" s="27"/>
      <c r="YE176" s="27"/>
      <c r="YF176" s="27"/>
      <c r="YG176" s="27"/>
      <c r="YH176" s="27"/>
      <c r="YI176" s="27"/>
      <c r="YJ176" s="27"/>
      <c r="YK176" s="27"/>
      <c r="YL176" s="27"/>
      <c r="YM176" s="27"/>
      <c r="YN176" s="27"/>
      <c r="YO176" s="27"/>
      <c r="YP176" s="27"/>
      <c r="YQ176" s="27"/>
      <c r="YR176" s="27"/>
      <c r="YS176" s="27"/>
      <c r="YT176" s="27"/>
      <c r="YU176" s="27"/>
      <c r="YV176" s="27"/>
      <c r="YW176" s="27"/>
      <c r="YX176" s="27"/>
      <c r="YY176" s="27"/>
      <c r="YZ176" s="27"/>
      <c r="ZA176" s="27"/>
      <c r="ZB176" s="27"/>
      <c r="ZC176" s="27"/>
      <c r="ZD176" s="27"/>
      <c r="ZE176" s="27"/>
      <c r="ZF176" s="27"/>
      <c r="ZG176" s="27"/>
      <c r="ZH176" s="27"/>
      <c r="ZI176" s="27"/>
      <c r="ZJ176" s="27"/>
      <c r="ZK176" s="27"/>
      <c r="ZL176" s="27"/>
      <c r="ZM176" s="27"/>
      <c r="ZN176" s="27"/>
      <c r="ZO176" s="27"/>
      <c r="ZP176" s="27"/>
      <c r="ZQ176" s="27"/>
      <c r="ZR176" s="27"/>
      <c r="ZS176" s="27"/>
      <c r="ZT176" s="27"/>
      <c r="ZU176" s="27"/>
      <c r="ZV176" s="27"/>
      <c r="ZW176" s="27"/>
      <c r="ZX176" s="27"/>
      <c r="ZY176" s="27"/>
      <c r="ZZ176" s="27"/>
      <c r="AAA176" s="27"/>
      <c r="AAB176" s="27"/>
      <c r="AAC176" s="27"/>
      <c r="AAD176" s="27"/>
      <c r="AAE176" s="27"/>
      <c r="AAF176" s="27"/>
      <c r="AAG176" s="27"/>
      <c r="AAH176" s="27"/>
      <c r="AAI176" s="27"/>
      <c r="AAJ176" s="27"/>
      <c r="AAK176" s="27"/>
      <c r="AAL176" s="27"/>
      <c r="AAM176" s="27"/>
      <c r="AAN176" s="27"/>
      <c r="AAO176" s="27"/>
      <c r="AAP176" s="27"/>
      <c r="AAQ176" s="27"/>
      <c r="AAR176" s="27"/>
      <c r="AAS176" s="27"/>
      <c r="AAT176" s="27"/>
      <c r="AAU176" s="27"/>
      <c r="AAV176" s="27"/>
      <c r="AAW176" s="27"/>
      <c r="AAX176" s="27"/>
      <c r="AAY176" s="27"/>
      <c r="AAZ176" s="27"/>
      <c r="ABA176" s="27"/>
      <c r="ABB176" s="27"/>
      <c r="ABC176" s="27"/>
      <c r="ABD176" s="27"/>
      <c r="ABE176" s="27"/>
      <c r="ABF176" s="27"/>
      <c r="ABG176" s="27"/>
      <c r="ABH176" s="27"/>
      <c r="ABI176" s="27"/>
      <c r="ABJ176" s="27"/>
      <c r="ABK176" s="27"/>
      <c r="ABL176" s="27"/>
      <c r="ABM176" s="27"/>
      <c r="ABN176" s="27"/>
      <c r="ABO176" s="27"/>
      <c r="ABP176" s="27"/>
      <c r="ABQ176" s="27"/>
      <c r="ABR176" s="27"/>
      <c r="ABS176" s="27"/>
      <c r="ABT176" s="27"/>
      <c r="ABU176" s="27"/>
      <c r="ABV176" s="27"/>
      <c r="ABW176" s="27"/>
      <c r="ABX176" s="27"/>
      <c r="ABY176" s="27"/>
      <c r="ABZ176" s="27"/>
      <c r="ACA176" s="27"/>
      <c r="ACB176" s="27"/>
      <c r="ACC176" s="27"/>
      <c r="ACD176" s="27"/>
      <c r="ACE176" s="27"/>
      <c r="ACF176" s="27"/>
      <c r="ACG176" s="27"/>
      <c r="ACH176" s="27"/>
      <c r="ACI176" s="27"/>
      <c r="ACJ176" s="27"/>
      <c r="ACK176" s="27"/>
      <c r="ACL176" s="27"/>
      <c r="ACM176" s="27"/>
      <c r="ACN176" s="27"/>
      <c r="ACO176" s="27"/>
      <c r="ACP176" s="27"/>
      <c r="ACQ176" s="27"/>
      <c r="ACR176" s="27"/>
      <c r="ACS176" s="27"/>
      <c r="ACT176" s="27"/>
      <c r="ACU176" s="27"/>
      <c r="ACV176" s="27"/>
      <c r="ACW176" s="27"/>
      <c r="ACX176" s="27"/>
      <c r="ACY176" s="27"/>
      <c r="ACZ176" s="27"/>
      <c r="ADA176" s="27"/>
      <c r="ADB176" s="27"/>
      <c r="ADC176" s="27"/>
      <c r="ADD176" s="27"/>
      <c r="ADE176" s="27"/>
      <c r="ADF176" s="27"/>
      <c r="ADG176" s="27"/>
      <c r="ADH176" s="27"/>
      <c r="ADI176" s="27"/>
      <c r="ADJ176" s="27"/>
      <c r="ADK176" s="27"/>
      <c r="ADL176" s="27"/>
      <c r="ADM176" s="27"/>
      <c r="ADN176" s="27"/>
      <c r="ADO176" s="27"/>
      <c r="ADP176" s="27"/>
      <c r="ADQ176" s="27"/>
      <c r="ADR176" s="27"/>
      <c r="ADS176" s="27"/>
      <c r="ADT176" s="27"/>
      <c r="ADU176" s="27"/>
      <c r="ADV176" s="27"/>
      <c r="ADW176" s="27"/>
      <c r="ADX176" s="27"/>
      <c r="ADY176" s="27"/>
      <c r="ADZ176" s="27"/>
      <c r="AEA176" s="27"/>
      <c r="AEB176" s="27"/>
      <c r="AEC176" s="27"/>
      <c r="AED176" s="27"/>
      <c r="AEE176" s="27"/>
      <c r="AEF176" s="27"/>
      <c r="AEG176" s="27"/>
      <c r="AEH176" s="27"/>
      <c r="AEI176" s="27"/>
      <c r="AEJ176" s="27"/>
      <c r="AEK176" s="27"/>
      <c r="AEL176" s="27"/>
      <c r="AEM176" s="27"/>
      <c r="AEN176" s="27"/>
      <c r="AEO176" s="27"/>
      <c r="AEP176" s="27"/>
      <c r="AEQ176" s="27"/>
      <c r="AER176" s="27"/>
      <c r="AES176" s="27"/>
      <c r="AET176" s="27"/>
      <c r="AEU176" s="27"/>
      <c r="AEV176" s="27"/>
      <c r="AEW176" s="27"/>
      <c r="AEX176" s="27"/>
      <c r="AEY176" s="27"/>
      <c r="AEZ176" s="27"/>
      <c r="AFA176" s="27"/>
      <c r="AFB176" s="27"/>
      <c r="AFC176" s="27"/>
      <c r="AFD176" s="27"/>
      <c r="AFE176" s="27"/>
      <c r="AFF176" s="27"/>
      <c r="AFG176" s="27"/>
      <c r="AFH176" s="27"/>
      <c r="AFI176" s="27"/>
      <c r="AFJ176" s="27"/>
      <c r="AFK176" s="27"/>
      <c r="AFL176" s="27"/>
      <c r="AFM176" s="27"/>
      <c r="AFN176" s="27"/>
      <c r="AFO176" s="27"/>
      <c r="AFP176" s="27"/>
      <c r="AFQ176" s="27"/>
      <c r="AFR176" s="27"/>
      <c r="AFS176" s="27"/>
      <c r="AFT176" s="27"/>
      <c r="AFU176" s="27"/>
      <c r="AFV176" s="27"/>
      <c r="AFW176" s="27"/>
      <c r="AFX176" s="27"/>
      <c r="AFY176" s="27"/>
      <c r="AFZ176" s="27"/>
      <c r="AGA176" s="27"/>
      <c r="AGB176" s="27"/>
      <c r="AGC176" s="27"/>
      <c r="AGD176" s="27"/>
      <c r="AGE176" s="27"/>
      <c r="AGF176" s="27"/>
      <c r="AGG176" s="27"/>
      <c r="AGH176" s="27"/>
      <c r="AGI176" s="27"/>
      <c r="AGJ176" s="27"/>
      <c r="AGK176" s="27"/>
      <c r="AGL176" s="27"/>
      <c r="AGM176" s="27"/>
      <c r="AGN176" s="27"/>
      <c r="AGO176" s="27"/>
      <c r="AGP176" s="27"/>
      <c r="AGQ176" s="27"/>
      <c r="AGR176" s="27"/>
      <c r="AGS176" s="27"/>
      <c r="AGT176" s="27"/>
      <c r="AGU176" s="27"/>
      <c r="AGV176" s="27"/>
      <c r="AGW176" s="27"/>
      <c r="AGX176" s="27"/>
      <c r="AGY176" s="27"/>
      <c r="AGZ176" s="27"/>
      <c r="AHA176" s="27"/>
      <c r="AHB176" s="27"/>
      <c r="AHC176" s="27"/>
      <c r="AHD176" s="27"/>
      <c r="AHE176" s="27"/>
      <c r="AHF176" s="27"/>
      <c r="AHG176" s="27"/>
      <c r="AHH176" s="27"/>
      <c r="AHI176" s="27"/>
      <c r="AHJ176" s="27"/>
      <c r="AHK176" s="27"/>
      <c r="AHL176" s="27"/>
      <c r="AHM176" s="27"/>
      <c r="AHN176" s="27"/>
      <c r="AHO176" s="27"/>
      <c r="AHP176" s="27"/>
      <c r="AHQ176" s="27"/>
      <c r="AHR176" s="27"/>
      <c r="AHS176" s="27"/>
      <c r="AHT176" s="27"/>
      <c r="AHU176" s="27"/>
      <c r="AHV176" s="27"/>
      <c r="AHW176" s="27"/>
      <c r="AHX176" s="27"/>
      <c r="AHY176" s="27"/>
      <c r="AHZ176" s="27"/>
      <c r="AIA176" s="27"/>
      <c r="AIB176" s="27"/>
      <c r="AIC176" s="27"/>
      <c r="AID176" s="27"/>
      <c r="AIE176" s="27"/>
      <c r="AIF176" s="27"/>
      <c r="AIG176" s="27"/>
      <c r="AIH176" s="27"/>
      <c r="AII176" s="27"/>
      <c r="AIJ176" s="27"/>
      <c r="AIK176" s="27"/>
      <c r="AIL176" s="27"/>
      <c r="AIM176" s="27"/>
      <c r="AIN176" s="27"/>
      <c r="AIO176" s="27"/>
      <c r="AIP176" s="27"/>
      <c r="AIQ176" s="27"/>
      <c r="AIR176" s="27"/>
      <c r="AIS176" s="27"/>
      <c r="AIT176" s="27"/>
      <c r="AIU176" s="27"/>
      <c r="AIV176" s="27"/>
      <c r="AIW176" s="27"/>
      <c r="AIX176" s="27"/>
      <c r="AIY176" s="27"/>
      <c r="AIZ176" s="27"/>
      <c r="AJA176" s="27"/>
      <c r="AJB176" s="27"/>
      <c r="AJC176" s="27"/>
      <c r="AJD176" s="27"/>
      <c r="AJE176" s="27"/>
      <c r="AJF176" s="27"/>
      <c r="AJG176" s="27"/>
      <c r="AJH176" s="27"/>
      <c r="AJI176" s="27"/>
      <c r="AJJ176" s="27"/>
      <c r="AJK176" s="27"/>
      <c r="AJL176" s="27"/>
      <c r="AJM176" s="27"/>
      <c r="AJN176" s="27"/>
      <c r="AJO176" s="27"/>
      <c r="AJP176" s="27"/>
      <c r="AJQ176" s="27"/>
      <c r="AJR176" s="27"/>
      <c r="AJS176" s="27"/>
      <c r="AJT176" s="27"/>
      <c r="AJU176" s="27"/>
      <c r="AJV176" s="27"/>
      <c r="AJW176" s="27"/>
      <c r="AJX176" s="27"/>
      <c r="AJY176" s="27"/>
      <c r="AJZ176" s="27"/>
      <c r="AKA176" s="27"/>
      <c r="AKB176" s="27"/>
      <c r="AKC176" s="27"/>
      <c r="AKD176" s="27"/>
      <c r="AKE176" s="27"/>
      <c r="AKF176" s="27"/>
      <c r="AKG176" s="27"/>
      <c r="AKH176" s="27"/>
      <c r="AKI176" s="27"/>
      <c r="AKJ176" s="27"/>
      <c r="AKK176" s="27"/>
      <c r="AKL176" s="27"/>
      <c r="AKM176" s="27"/>
      <c r="AKN176" s="27"/>
      <c r="AKO176" s="27"/>
      <c r="AKP176" s="27"/>
      <c r="AKQ176" s="27"/>
      <c r="AKR176" s="27"/>
      <c r="AKS176" s="27"/>
      <c r="AKT176" s="27"/>
      <c r="AKU176" s="27"/>
      <c r="AKV176" s="27"/>
      <c r="AKW176" s="27"/>
      <c r="AKX176" s="27"/>
      <c r="AKY176" s="27"/>
      <c r="AKZ176" s="27"/>
      <c r="ALA176" s="27"/>
      <c r="ALB176" s="27"/>
      <c r="ALC176" s="27"/>
      <c r="ALD176" s="27"/>
      <c r="ALE176" s="27"/>
      <c r="ALF176" s="27"/>
      <c r="ALG176" s="27"/>
      <c r="ALH176" s="27"/>
      <c r="ALI176" s="27"/>
      <c r="ALJ176" s="27"/>
      <c r="ALK176" s="27"/>
      <c r="ALL176" s="27"/>
      <c r="ALM176" s="27"/>
      <c r="ALN176" s="27"/>
      <c r="ALO176" s="27"/>
      <c r="ALP176" s="27"/>
      <c r="ALQ176" s="27"/>
      <c r="ALR176" s="27"/>
      <c r="ALS176" s="27"/>
      <c r="ALT176" s="27"/>
      <c r="ALU176" s="27"/>
      <c r="ALV176" s="27"/>
      <c r="ALW176" s="27"/>
      <c r="ALX176" s="27"/>
      <c r="ALY176" s="27"/>
      <c r="ALZ176" s="27"/>
      <c r="AMA176" s="27"/>
      <c r="AMB176" s="27"/>
      <c r="AMC176" s="27"/>
      <c r="AMD176" s="27"/>
      <c r="AME176" s="27"/>
      <c r="AMF176" s="27"/>
      <c r="AMG176" s="27"/>
      <c r="AMH176" s="27"/>
      <c r="AMI176" s="27"/>
      <c r="AMJ176" s="27"/>
      <c r="AMK176" s="27"/>
      <c r="AML176" s="27"/>
      <c r="AMM176" s="27"/>
      <c r="AMN176" s="27"/>
      <c r="AMO176" s="27"/>
      <c r="AMP176" s="27"/>
      <c r="AMQ176" s="27"/>
      <c r="AMR176" s="27"/>
      <c r="AMS176" s="27"/>
      <c r="AMT176" s="27"/>
      <c r="AMU176" s="27"/>
      <c r="AMV176" s="27"/>
      <c r="AMW176" s="27"/>
      <c r="AMX176" s="27"/>
      <c r="AMY176" s="27"/>
      <c r="AMZ176" s="27"/>
      <c r="ANA176" s="27"/>
      <c r="ANB176" s="27"/>
      <c r="ANC176" s="27"/>
      <c r="AND176" s="27"/>
      <c r="ANE176" s="27"/>
      <c r="ANF176" s="27"/>
      <c r="ANG176" s="27"/>
      <c r="ANH176" s="27"/>
      <c r="ANI176" s="27"/>
      <c r="ANJ176" s="27"/>
      <c r="ANK176" s="27"/>
      <c r="ANL176" s="27"/>
      <c r="ANM176" s="27"/>
      <c r="ANN176" s="27"/>
      <c r="ANO176" s="27"/>
      <c r="ANP176" s="27"/>
      <c r="ANQ176" s="27"/>
      <c r="ANR176" s="27"/>
      <c r="ANS176" s="27"/>
      <c r="ANT176" s="27"/>
      <c r="ANU176" s="27"/>
      <c r="ANV176" s="27"/>
      <c r="ANW176" s="27"/>
      <c r="ANX176" s="27"/>
      <c r="ANY176" s="27"/>
      <c r="ANZ176" s="27"/>
      <c r="AOA176" s="27"/>
      <c r="AOB176" s="27"/>
      <c r="AOC176" s="27"/>
      <c r="AOD176" s="27"/>
      <c r="AOE176" s="27"/>
      <c r="AOF176" s="27"/>
      <c r="AOG176" s="27"/>
      <c r="AOH176" s="27"/>
      <c r="AOI176" s="27"/>
      <c r="AOJ176" s="27"/>
      <c r="AOK176" s="27"/>
      <c r="AOL176" s="27"/>
      <c r="AOM176" s="27"/>
      <c r="AON176" s="27"/>
      <c r="AOO176" s="27"/>
      <c r="AOP176" s="27"/>
      <c r="AOQ176" s="27"/>
      <c r="AOR176" s="27"/>
      <c r="AOS176" s="27"/>
      <c r="AOT176" s="27"/>
      <c r="AOU176" s="27"/>
      <c r="AOV176" s="27"/>
      <c r="AOW176" s="27"/>
      <c r="AOX176" s="27"/>
      <c r="AOY176" s="27"/>
      <c r="AOZ176" s="27"/>
      <c r="APA176" s="27"/>
      <c r="APB176" s="27"/>
      <c r="APC176" s="27"/>
      <c r="APD176" s="27"/>
      <c r="APE176" s="27"/>
      <c r="APF176" s="27"/>
      <c r="APG176" s="27"/>
      <c r="APH176" s="27"/>
      <c r="API176" s="27"/>
      <c r="APJ176" s="27"/>
      <c r="APK176" s="27"/>
      <c r="APL176" s="27"/>
      <c r="APM176" s="27"/>
      <c r="APN176" s="27"/>
      <c r="APO176" s="27"/>
      <c r="APP176" s="27"/>
      <c r="APQ176" s="27"/>
      <c r="APR176" s="27"/>
      <c r="APS176" s="27"/>
      <c r="APT176" s="27"/>
      <c r="APU176" s="27"/>
      <c r="APV176" s="27"/>
      <c r="APW176" s="27"/>
      <c r="APX176" s="27"/>
      <c r="APY176" s="27"/>
      <c r="APZ176" s="27"/>
      <c r="AQA176" s="27"/>
      <c r="AQB176" s="27"/>
      <c r="AQC176" s="27"/>
      <c r="AQD176" s="27"/>
      <c r="AQE176" s="27"/>
      <c r="AQF176" s="27"/>
      <c r="AQG176" s="27"/>
      <c r="AQH176" s="27"/>
      <c r="AQI176" s="27"/>
      <c r="AQJ176" s="27"/>
      <c r="AQK176" s="27"/>
      <c r="AQL176" s="27"/>
      <c r="AQM176" s="27"/>
      <c r="AQN176" s="27"/>
      <c r="AQO176" s="27"/>
      <c r="AQP176" s="27"/>
      <c r="AQQ176" s="27"/>
      <c r="AQR176" s="27"/>
      <c r="AQS176" s="27"/>
      <c r="AQT176" s="27"/>
      <c r="AQU176" s="27"/>
      <c r="AQV176" s="27"/>
      <c r="AQW176" s="27"/>
      <c r="AQX176" s="27"/>
      <c r="AQY176" s="27"/>
      <c r="AQZ176" s="27"/>
      <c r="ARA176" s="27"/>
      <c r="ARB176" s="27"/>
      <c r="ARC176" s="27"/>
      <c r="ARD176" s="27"/>
      <c r="ARE176" s="27"/>
      <c r="ARF176" s="27"/>
      <c r="ARG176" s="27"/>
      <c r="ARH176" s="27"/>
      <c r="ARI176" s="27"/>
      <c r="ARJ176" s="27"/>
      <c r="ARK176" s="27"/>
      <c r="ARL176" s="27"/>
      <c r="ARM176" s="27"/>
      <c r="ARN176" s="27"/>
      <c r="ARO176" s="27"/>
      <c r="ARP176" s="27"/>
      <c r="ARQ176" s="27"/>
      <c r="ARR176" s="27"/>
      <c r="ARS176" s="27"/>
      <c r="ART176" s="27"/>
      <c r="ARU176" s="27"/>
      <c r="ARV176" s="27"/>
      <c r="ARW176" s="27"/>
      <c r="ARX176" s="27"/>
      <c r="ARY176" s="27"/>
      <c r="ARZ176" s="27"/>
      <c r="ASA176" s="27"/>
      <c r="ASB176" s="27"/>
      <c r="ASC176" s="27"/>
      <c r="ASD176" s="27"/>
      <c r="ASE176" s="27"/>
      <c r="ASF176" s="27"/>
      <c r="ASG176" s="27"/>
      <c r="ASH176" s="27"/>
      <c r="ASI176" s="27"/>
      <c r="ASJ176" s="27"/>
      <c r="ASK176" s="27"/>
      <c r="ASL176" s="27"/>
      <c r="ASM176" s="27"/>
      <c r="ASN176" s="27"/>
      <c r="ASO176" s="27"/>
      <c r="ASP176" s="27"/>
      <c r="ASQ176" s="27"/>
      <c r="ASR176" s="27"/>
      <c r="ASS176" s="27"/>
      <c r="AST176" s="27"/>
      <c r="ASU176" s="27"/>
      <c r="ASV176" s="27"/>
      <c r="ASW176" s="27"/>
      <c r="ASX176" s="27"/>
      <c r="ASY176" s="27"/>
      <c r="ASZ176" s="27"/>
      <c r="ATA176" s="27"/>
      <c r="ATB176" s="27"/>
      <c r="ATC176" s="27"/>
      <c r="ATD176" s="27"/>
      <c r="ATE176" s="27"/>
      <c r="ATF176" s="27"/>
      <c r="ATG176" s="27"/>
      <c r="ATH176" s="27"/>
      <c r="ATI176" s="27"/>
      <c r="ATJ176" s="27"/>
      <c r="ATK176" s="27"/>
      <c r="ATL176" s="27"/>
      <c r="ATM176" s="27"/>
      <c r="ATN176" s="27"/>
      <c r="ATO176" s="27"/>
      <c r="ATP176" s="27"/>
      <c r="ATQ176" s="27"/>
      <c r="ATR176" s="27"/>
      <c r="ATS176" s="27"/>
      <c r="ATT176" s="27"/>
      <c r="ATU176" s="27"/>
      <c r="ATV176" s="27"/>
      <c r="ATW176" s="27"/>
      <c r="ATX176" s="27"/>
      <c r="ATY176" s="27"/>
      <c r="ATZ176" s="27"/>
      <c r="AUA176" s="27"/>
      <c r="AUB176" s="27"/>
      <c r="AUC176" s="27"/>
      <c r="AUD176" s="27"/>
      <c r="AUE176" s="27"/>
      <c r="AUF176" s="27"/>
      <c r="AUG176" s="27"/>
      <c r="AUH176" s="27"/>
      <c r="AUI176" s="27"/>
      <c r="AUJ176" s="27"/>
      <c r="AUK176" s="27"/>
      <c r="AUL176" s="27"/>
      <c r="AUM176" s="27"/>
      <c r="AUN176" s="27"/>
      <c r="AUO176" s="27"/>
      <c r="AUP176" s="27"/>
      <c r="AUQ176" s="27"/>
      <c r="AUR176" s="27"/>
      <c r="AUS176" s="27"/>
      <c r="AUT176" s="27"/>
      <c r="AUU176" s="27"/>
      <c r="AUV176" s="27"/>
      <c r="AUW176" s="27"/>
      <c r="AUX176" s="27"/>
      <c r="AUY176" s="27"/>
      <c r="AUZ176" s="27"/>
      <c r="AVA176" s="27"/>
      <c r="AVB176" s="27"/>
      <c r="AVC176" s="27"/>
      <c r="AVD176" s="27"/>
      <c r="AVE176" s="27"/>
      <c r="AVF176" s="27"/>
      <c r="AVG176" s="27"/>
      <c r="AVH176" s="27"/>
      <c r="AVI176" s="27"/>
      <c r="AVJ176" s="27"/>
      <c r="AVK176" s="27"/>
      <c r="AVL176" s="27"/>
      <c r="AVM176" s="27"/>
      <c r="AVN176" s="27"/>
      <c r="AVO176" s="27"/>
      <c r="AVP176" s="27"/>
      <c r="AVQ176" s="27"/>
      <c r="AVR176" s="27"/>
      <c r="AVS176" s="27"/>
      <c r="AVT176" s="27"/>
      <c r="AVU176" s="27"/>
      <c r="AVV176" s="27"/>
      <c r="AVW176" s="27"/>
      <c r="AVX176" s="27"/>
      <c r="AVY176" s="27"/>
      <c r="AVZ176" s="27"/>
      <c r="AWA176" s="27"/>
      <c r="AWB176" s="27"/>
      <c r="AWC176" s="27"/>
      <c r="AWD176" s="27"/>
      <c r="AWE176" s="27"/>
      <c r="AWF176" s="27"/>
      <c r="AWG176" s="27"/>
      <c r="AWH176" s="27"/>
      <c r="AWI176" s="27"/>
      <c r="AWJ176" s="27"/>
      <c r="AWK176" s="27"/>
      <c r="AWL176" s="27"/>
      <c r="AWM176" s="27"/>
      <c r="AWN176" s="27"/>
      <c r="AWO176" s="27"/>
      <c r="AWP176" s="27"/>
      <c r="AWQ176" s="27"/>
      <c r="AWR176" s="27"/>
      <c r="AWS176" s="27"/>
      <c r="AWT176" s="27"/>
      <c r="AWU176" s="27"/>
      <c r="AWV176" s="27"/>
      <c r="AWW176" s="27"/>
      <c r="AWX176" s="27"/>
      <c r="AWY176" s="27"/>
      <c r="AWZ176" s="27"/>
      <c r="AXA176" s="27"/>
      <c r="AXB176" s="27"/>
      <c r="AXC176" s="27"/>
      <c r="AXD176" s="27"/>
      <c r="AXE176" s="27"/>
      <c r="AXF176" s="27"/>
      <c r="AXG176" s="27"/>
      <c r="AXH176" s="27"/>
      <c r="AXI176" s="27"/>
      <c r="AXJ176" s="27"/>
      <c r="AXK176" s="27"/>
      <c r="AXL176" s="27"/>
      <c r="AXM176" s="27"/>
      <c r="AXN176" s="27"/>
      <c r="AXO176" s="27"/>
      <c r="AXP176" s="27"/>
      <c r="AXQ176" s="27"/>
      <c r="AXR176" s="27"/>
      <c r="AXS176" s="27"/>
      <c r="AXT176" s="27"/>
      <c r="AXU176" s="27"/>
      <c r="AXV176" s="27"/>
      <c r="AXW176" s="27"/>
      <c r="AXX176" s="27"/>
      <c r="AXY176" s="27"/>
      <c r="AXZ176" s="27"/>
      <c r="AYA176" s="27"/>
      <c r="AYB176" s="27"/>
      <c r="AYC176" s="27"/>
      <c r="AYD176" s="27"/>
      <c r="AYE176" s="27"/>
      <c r="AYF176" s="27"/>
      <c r="AYG176" s="27"/>
      <c r="AYH176" s="27"/>
      <c r="AYI176" s="27"/>
      <c r="AYJ176" s="27"/>
      <c r="AYK176" s="27"/>
      <c r="AYL176" s="27"/>
      <c r="AYM176" s="27"/>
      <c r="AYN176" s="27"/>
      <c r="AYO176" s="27"/>
      <c r="AYP176" s="27"/>
      <c r="AYQ176" s="27"/>
      <c r="AYR176" s="27"/>
      <c r="AYS176" s="27"/>
      <c r="AYT176" s="27"/>
      <c r="AYU176" s="27"/>
      <c r="AYV176" s="27"/>
      <c r="AYW176" s="27"/>
      <c r="AYX176" s="27"/>
      <c r="AYY176" s="27"/>
      <c r="AYZ176" s="27"/>
      <c r="AZA176" s="27"/>
      <c r="AZB176" s="27"/>
      <c r="AZC176" s="27"/>
      <c r="AZD176" s="27"/>
      <c r="AZE176" s="27"/>
      <c r="AZF176" s="27"/>
      <c r="AZG176" s="27"/>
      <c r="AZH176" s="27"/>
      <c r="AZI176" s="27"/>
      <c r="AZJ176" s="27"/>
      <c r="AZK176" s="27"/>
      <c r="AZL176" s="27"/>
      <c r="AZM176" s="27"/>
      <c r="AZN176" s="27"/>
      <c r="AZO176" s="27"/>
      <c r="AZP176" s="27"/>
      <c r="AZQ176" s="27"/>
      <c r="AZR176" s="27"/>
      <c r="AZS176" s="27"/>
      <c r="AZT176" s="27"/>
      <c r="AZU176" s="27"/>
      <c r="AZV176" s="27"/>
      <c r="AZW176" s="27"/>
      <c r="AZX176" s="27"/>
      <c r="AZY176" s="27"/>
      <c r="AZZ176" s="27"/>
      <c r="BAA176" s="27"/>
      <c r="BAB176" s="27"/>
      <c r="BAC176" s="27"/>
      <c r="BAD176" s="27"/>
      <c r="BAE176" s="27"/>
      <c r="BAF176" s="27"/>
      <c r="BAG176" s="27"/>
      <c r="BAH176" s="27"/>
      <c r="BAI176" s="27"/>
      <c r="BAJ176" s="27"/>
      <c r="BAK176" s="27"/>
      <c r="BAL176" s="27"/>
      <c r="BAM176" s="27"/>
      <c r="BAN176" s="27"/>
      <c r="BAO176" s="27"/>
      <c r="BAP176" s="27"/>
      <c r="BAQ176" s="27"/>
      <c r="BAR176" s="27"/>
      <c r="BAS176" s="27"/>
      <c r="BAT176" s="27"/>
      <c r="BAU176" s="27"/>
      <c r="BAV176" s="27"/>
      <c r="BAW176" s="27"/>
      <c r="BAX176" s="27"/>
      <c r="BAY176" s="27"/>
      <c r="BAZ176" s="27"/>
      <c r="BBA176" s="27"/>
      <c r="BBB176" s="27"/>
      <c r="BBC176" s="27"/>
      <c r="BBD176" s="27"/>
      <c r="BBE176" s="27"/>
      <c r="BBF176" s="27"/>
      <c r="BBG176" s="27"/>
      <c r="BBH176" s="27"/>
      <c r="BBI176" s="27"/>
      <c r="BBJ176" s="27"/>
      <c r="BBK176" s="27"/>
      <c r="BBL176" s="27"/>
      <c r="BBM176" s="27"/>
      <c r="BBN176" s="27"/>
      <c r="BBO176" s="27"/>
      <c r="BBP176" s="27"/>
      <c r="BBQ176" s="27"/>
      <c r="BBR176" s="27"/>
      <c r="BBS176" s="27"/>
      <c r="BBT176" s="27"/>
      <c r="BBU176" s="27"/>
      <c r="BBV176" s="27"/>
      <c r="BBW176" s="27"/>
      <c r="BBX176" s="27"/>
      <c r="BBY176" s="27"/>
      <c r="BBZ176" s="27"/>
      <c r="BCA176" s="27"/>
      <c r="BCB176" s="27"/>
      <c r="BCC176" s="27"/>
      <c r="BCD176" s="27"/>
      <c r="BCE176" s="27"/>
      <c r="BCF176" s="27"/>
      <c r="BCG176" s="27"/>
      <c r="BCH176" s="27"/>
      <c r="BCI176" s="27"/>
      <c r="BCJ176" s="27"/>
      <c r="BCK176" s="27"/>
      <c r="BCL176" s="27"/>
      <c r="BCM176" s="27"/>
      <c r="BCN176" s="27"/>
      <c r="BCO176" s="27"/>
      <c r="BCP176" s="27"/>
      <c r="BCQ176" s="27"/>
      <c r="BCR176" s="27"/>
      <c r="BCS176" s="27"/>
      <c r="BCT176" s="27"/>
      <c r="BCU176" s="27"/>
      <c r="BCV176" s="27"/>
      <c r="BCW176" s="27"/>
      <c r="BCX176" s="27"/>
      <c r="BCY176" s="27"/>
      <c r="BCZ176" s="27"/>
      <c r="BDA176" s="27"/>
      <c r="BDB176" s="27"/>
      <c r="BDC176" s="27"/>
      <c r="BDD176" s="27"/>
      <c r="BDE176" s="27"/>
      <c r="BDF176" s="27"/>
      <c r="BDG176" s="27"/>
      <c r="BDH176" s="27"/>
      <c r="BDI176" s="27"/>
      <c r="BDJ176" s="27"/>
      <c r="BDK176" s="27"/>
      <c r="BDL176" s="27"/>
      <c r="BDM176" s="27"/>
      <c r="BDN176" s="27"/>
      <c r="BDO176" s="27"/>
      <c r="BDP176" s="27"/>
      <c r="BDQ176" s="27"/>
      <c r="BDR176" s="27"/>
      <c r="BDS176" s="27"/>
      <c r="BDT176" s="27"/>
      <c r="BDU176" s="27"/>
      <c r="BDV176" s="27"/>
      <c r="BDW176" s="27"/>
      <c r="BDX176" s="27"/>
      <c r="BDY176" s="27"/>
      <c r="BDZ176" s="27"/>
      <c r="BEA176" s="27"/>
      <c r="BEB176" s="27"/>
      <c r="BEC176" s="27"/>
      <c r="BED176" s="27"/>
      <c r="BEE176" s="27"/>
      <c r="BEF176" s="27"/>
      <c r="BEG176" s="27"/>
      <c r="BEH176" s="27"/>
      <c r="BEI176" s="27"/>
      <c r="BEJ176" s="27"/>
      <c r="BEK176" s="27"/>
      <c r="BEL176" s="27"/>
      <c r="BEM176" s="27"/>
      <c r="BEN176" s="27"/>
      <c r="BEO176" s="27"/>
      <c r="BEP176" s="27"/>
      <c r="BEQ176" s="27"/>
      <c r="BER176" s="27"/>
      <c r="BES176" s="27"/>
      <c r="BET176" s="27"/>
      <c r="BEU176" s="27"/>
      <c r="BEV176" s="27"/>
      <c r="BEW176" s="27"/>
      <c r="BEX176" s="27"/>
      <c r="BEY176" s="27"/>
      <c r="BEZ176" s="27"/>
      <c r="BFA176" s="27"/>
      <c r="BFB176" s="27"/>
      <c r="BFC176" s="27"/>
      <c r="BFD176" s="27"/>
      <c r="BFE176" s="27"/>
      <c r="BFF176" s="27"/>
      <c r="BFG176" s="27"/>
      <c r="BFH176" s="27"/>
      <c r="BFI176" s="27"/>
      <c r="BFJ176" s="27"/>
      <c r="BFK176" s="27"/>
      <c r="BFL176" s="27"/>
      <c r="BFM176" s="27"/>
      <c r="BFN176" s="27"/>
      <c r="BFO176" s="27"/>
      <c r="BFP176" s="27"/>
      <c r="BFQ176" s="27"/>
      <c r="BFR176" s="27"/>
      <c r="BFS176" s="27"/>
      <c r="BFT176" s="27"/>
      <c r="BFU176" s="27"/>
      <c r="BFV176" s="27"/>
      <c r="BFW176" s="27"/>
      <c r="BFX176" s="27"/>
      <c r="BFY176" s="27"/>
      <c r="BFZ176" s="27"/>
      <c r="BGA176" s="27"/>
      <c r="BGB176" s="27"/>
      <c r="BGC176" s="27"/>
      <c r="BGD176" s="27"/>
      <c r="BGE176" s="27"/>
      <c r="BGF176" s="27"/>
      <c r="BGG176" s="27"/>
      <c r="BGH176" s="27"/>
      <c r="BGI176" s="27"/>
      <c r="BGJ176" s="27"/>
      <c r="BGK176" s="27"/>
      <c r="BGL176" s="27"/>
      <c r="BGM176" s="27"/>
      <c r="BGN176" s="27"/>
      <c r="BGO176" s="27"/>
      <c r="BGP176" s="27"/>
      <c r="BGQ176" s="27"/>
      <c r="BGR176" s="27"/>
      <c r="BGS176" s="27"/>
      <c r="BGT176" s="27"/>
      <c r="BGU176" s="27"/>
      <c r="BGV176" s="27"/>
      <c r="BGW176" s="27"/>
      <c r="BGX176" s="27"/>
      <c r="BGY176" s="27"/>
      <c r="BGZ176" s="27"/>
      <c r="BHA176" s="27"/>
      <c r="BHB176" s="27"/>
      <c r="BHC176" s="27"/>
      <c r="BHD176" s="27"/>
      <c r="BHE176" s="27"/>
      <c r="BHF176" s="27"/>
      <c r="BHG176" s="27"/>
      <c r="BHH176" s="27"/>
      <c r="BHI176" s="27"/>
      <c r="BHJ176" s="27"/>
      <c r="BHK176" s="27"/>
      <c r="BHL176" s="27"/>
      <c r="BHM176" s="27"/>
      <c r="BHN176" s="27"/>
      <c r="BHO176" s="27"/>
      <c r="BHP176" s="27"/>
      <c r="BHQ176" s="27"/>
      <c r="BHR176" s="27"/>
      <c r="BHS176" s="27"/>
      <c r="BHT176" s="27"/>
      <c r="BHU176" s="27"/>
      <c r="BHV176" s="27"/>
      <c r="BHW176" s="27"/>
      <c r="BHX176" s="27"/>
      <c r="BHY176" s="27"/>
      <c r="BHZ176" s="27"/>
      <c r="BIA176" s="27"/>
      <c r="BIB176" s="27"/>
      <c r="BIC176" s="27"/>
      <c r="BID176" s="27"/>
      <c r="BIE176" s="27"/>
      <c r="BIF176" s="27"/>
      <c r="BIG176" s="27"/>
      <c r="BIH176" s="27"/>
      <c r="BII176" s="27"/>
      <c r="BIJ176" s="27"/>
      <c r="BIK176" s="27"/>
      <c r="BIL176" s="27"/>
      <c r="BIM176" s="27"/>
      <c r="BIN176" s="27"/>
      <c r="BIO176" s="27"/>
      <c r="BIP176" s="27"/>
      <c r="BIQ176" s="27"/>
      <c r="BIR176" s="27"/>
      <c r="BIS176" s="27"/>
      <c r="BIT176" s="27"/>
      <c r="BIU176" s="27"/>
      <c r="BIV176" s="27"/>
      <c r="BIW176" s="27"/>
      <c r="BIX176" s="27"/>
      <c r="BIY176" s="27"/>
      <c r="BIZ176" s="27"/>
      <c r="BJA176" s="27"/>
      <c r="BJB176" s="27"/>
      <c r="BJC176" s="27"/>
      <c r="BJD176" s="27"/>
      <c r="BJE176" s="27"/>
      <c r="BJF176" s="27"/>
      <c r="BJG176" s="27"/>
      <c r="BJH176" s="27"/>
      <c r="BJI176" s="27"/>
      <c r="BJJ176" s="27"/>
      <c r="BJK176" s="27"/>
      <c r="BJL176" s="27"/>
      <c r="BJM176" s="27"/>
      <c r="BJN176" s="27"/>
      <c r="BJO176" s="27"/>
      <c r="BJP176" s="27"/>
      <c r="BJQ176" s="27"/>
      <c r="BJR176" s="27"/>
      <c r="BJS176" s="27"/>
      <c r="BJT176" s="27"/>
      <c r="BJU176" s="27"/>
      <c r="BJV176" s="27"/>
      <c r="BJW176" s="27"/>
      <c r="BJX176" s="27"/>
      <c r="BJY176" s="27"/>
      <c r="BJZ176" s="27"/>
      <c r="BKA176" s="27"/>
      <c r="BKB176" s="27"/>
      <c r="BKC176" s="27"/>
      <c r="BKD176" s="27"/>
      <c r="BKE176" s="27"/>
      <c r="BKF176" s="27"/>
      <c r="BKG176" s="27"/>
      <c r="BKH176" s="27"/>
      <c r="BKI176" s="27"/>
      <c r="BKJ176" s="27"/>
      <c r="BKK176" s="27"/>
      <c r="BKL176" s="27"/>
      <c r="BKM176" s="27"/>
      <c r="BKN176" s="27"/>
      <c r="BKO176" s="27"/>
      <c r="BKP176" s="27"/>
      <c r="BKQ176" s="27"/>
      <c r="BKR176" s="27"/>
      <c r="BKS176" s="27"/>
      <c r="BKT176" s="27"/>
      <c r="BKU176" s="27"/>
      <c r="BKV176" s="27"/>
      <c r="BKW176" s="27"/>
      <c r="BKX176" s="27"/>
      <c r="BKY176" s="27"/>
      <c r="BKZ176" s="27"/>
      <c r="BLA176" s="27"/>
      <c r="BLB176" s="27"/>
      <c r="BLC176" s="27"/>
      <c r="BLD176" s="27"/>
      <c r="BLE176" s="27"/>
      <c r="BLF176" s="27"/>
      <c r="BLG176" s="27"/>
      <c r="BLH176" s="27"/>
      <c r="BLI176" s="27"/>
      <c r="BLJ176" s="27"/>
      <c r="BLK176" s="27"/>
      <c r="BLL176" s="27"/>
      <c r="BLM176" s="27"/>
      <c r="BLN176" s="27"/>
      <c r="BLO176" s="27"/>
      <c r="BLP176" s="27"/>
      <c r="BLQ176" s="27"/>
      <c r="BLR176" s="27"/>
      <c r="BLS176" s="27"/>
      <c r="BLT176" s="27"/>
      <c r="BLU176" s="27"/>
      <c r="BLV176" s="27"/>
      <c r="BLW176" s="27"/>
      <c r="BLX176" s="27"/>
      <c r="BLY176" s="27"/>
      <c r="BLZ176" s="27"/>
      <c r="BMA176" s="27"/>
      <c r="BMB176" s="27"/>
      <c r="BMC176" s="27"/>
      <c r="BMD176" s="27"/>
      <c r="BME176" s="27"/>
      <c r="BMF176" s="27"/>
      <c r="BMG176" s="27"/>
      <c r="BMH176" s="27"/>
      <c r="BMI176" s="27"/>
      <c r="BMJ176" s="27"/>
      <c r="BMK176" s="27"/>
      <c r="BML176" s="27"/>
      <c r="BMM176" s="27"/>
      <c r="BMN176" s="27"/>
      <c r="BMO176" s="27"/>
      <c r="BMP176" s="27"/>
      <c r="BMQ176" s="27"/>
      <c r="BMR176" s="27"/>
      <c r="BMS176" s="27"/>
      <c r="BMT176" s="27"/>
      <c r="BMU176" s="27"/>
      <c r="BMV176" s="27"/>
      <c r="BMW176" s="27"/>
      <c r="BMX176" s="27"/>
      <c r="BMY176" s="27"/>
      <c r="BMZ176" s="27"/>
      <c r="BNA176" s="27"/>
      <c r="BNB176" s="27"/>
      <c r="BNC176" s="27"/>
      <c r="BND176" s="27"/>
      <c r="BNE176" s="27"/>
      <c r="BNF176" s="27"/>
      <c r="BNG176" s="27"/>
      <c r="BNH176" s="27"/>
      <c r="BNI176" s="27"/>
      <c r="BNJ176" s="27"/>
      <c r="BNK176" s="27"/>
      <c r="BNL176" s="27"/>
      <c r="BNM176" s="27"/>
      <c r="BNN176" s="27"/>
      <c r="BNO176" s="27"/>
      <c r="BNP176" s="27"/>
      <c r="BNQ176" s="27"/>
      <c r="BNR176" s="27"/>
      <c r="BNS176" s="27"/>
      <c r="BNT176" s="27"/>
      <c r="BNU176" s="27"/>
      <c r="BNV176" s="27"/>
      <c r="BNW176" s="27"/>
      <c r="BNX176" s="27"/>
      <c r="BNY176" s="27"/>
      <c r="BNZ176" s="27"/>
      <c r="BOA176" s="27"/>
      <c r="BOB176" s="27"/>
      <c r="BOC176" s="27"/>
      <c r="BOD176" s="27"/>
      <c r="BOE176" s="27"/>
      <c r="BOF176" s="27"/>
      <c r="BOG176" s="27"/>
      <c r="BOH176" s="27"/>
      <c r="BOI176" s="27"/>
      <c r="BOJ176" s="27"/>
      <c r="BOK176" s="27"/>
      <c r="BOL176" s="27"/>
      <c r="BOM176" s="27"/>
      <c r="BON176" s="27"/>
      <c r="BOO176" s="27"/>
      <c r="BOP176" s="27"/>
      <c r="BOQ176" s="27"/>
      <c r="BOR176" s="27"/>
      <c r="BOS176" s="27"/>
      <c r="BOT176" s="27"/>
      <c r="BOU176" s="27"/>
      <c r="BOV176" s="27"/>
      <c r="BOW176" s="27"/>
      <c r="BOX176" s="27"/>
      <c r="BOY176" s="27"/>
      <c r="BOZ176" s="27"/>
      <c r="BPA176" s="27"/>
      <c r="BPB176" s="27"/>
      <c r="BPC176" s="27"/>
      <c r="BPD176" s="27"/>
      <c r="BPE176" s="27"/>
      <c r="BPF176" s="27"/>
      <c r="BPG176" s="27"/>
      <c r="BPH176" s="27"/>
      <c r="BPI176" s="27"/>
      <c r="BPJ176" s="27"/>
      <c r="BPK176" s="27"/>
      <c r="BPL176" s="27"/>
      <c r="BPM176" s="27"/>
      <c r="BPN176" s="27"/>
      <c r="BPO176" s="27"/>
      <c r="BPP176" s="27"/>
      <c r="BPQ176" s="27"/>
      <c r="BPR176" s="27"/>
      <c r="BPS176" s="27"/>
      <c r="BPT176" s="27"/>
      <c r="BPU176" s="27"/>
      <c r="BPV176" s="27"/>
      <c r="BPW176" s="27"/>
      <c r="BPX176" s="27"/>
      <c r="BPY176" s="27"/>
      <c r="BPZ176" s="27"/>
      <c r="BQA176" s="27"/>
      <c r="BQB176" s="27"/>
      <c r="BQC176" s="27"/>
      <c r="BQD176" s="27"/>
      <c r="BQE176" s="27"/>
      <c r="BQF176" s="27"/>
      <c r="BQG176" s="27"/>
      <c r="BQH176" s="27"/>
      <c r="BQI176" s="27"/>
      <c r="BQJ176" s="27"/>
      <c r="BQK176" s="27"/>
      <c r="BQL176" s="27"/>
      <c r="BQM176" s="27"/>
      <c r="BQN176" s="27"/>
      <c r="BQO176" s="27"/>
      <c r="BQP176" s="27"/>
      <c r="BQQ176" s="27"/>
      <c r="BQR176" s="27"/>
      <c r="BQS176" s="27"/>
      <c r="BQT176" s="27"/>
      <c r="BQU176" s="27"/>
      <c r="BQV176" s="27"/>
      <c r="BQW176" s="27"/>
      <c r="BQX176" s="27"/>
      <c r="BQY176" s="27"/>
      <c r="BQZ176" s="27"/>
      <c r="BRA176" s="27"/>
      <c r="BRB176" s="27"/>
      <c r="BRC176" s="27"/>
      <c r="BRD176" s="27"/>
      <c r="BRE176" s="27"/>
      <c r="BRF176" s="27"/>
      <c r="BRG176" s="27"/>
      <c r="BRH176" s="27"/>
      <c r="BRI176" s="27"/>
      <c r="BRJ176" s="27"/>
      <c r="BRK176" s="27"/>
      <c r="BRL176" s="27"/>
      <c r="BRM176" s="27"/>
      <c r="BRN176" s="27"/>
      <c r="BRO176" s="27"/>
      <c r="BRP176" s="27"/>
      <c r="BRQ176" s="27"/>
      <c r="BRR176" s="27"/>
      <c r="BRS176" s="27"/>
      <c r="BRT176" s="27"/>
      <c r="BRU176" s="27"/>
      <c r="BRV176" s="27"/>
      <c r="BRW176" s="27"/>
      <c r="BRX176" s="27"/>
      <c r="BRY176" s="27"/>
      <c r="BRZ176" s="27"/>
      <c r="BSA176" s="27"/>
      <c r="BSB176" s="27"/>
      <c r="BSC176" s="27"/>
      <c r="BSD176" s="27"/>
      <c r="BSE176" s="27"/>
      <c r="BSF176" s="27"/>
      <c r="BSG176" s="27"/>
      <c r="BSH176" s="27"/>
      <c r="BSI176" s="27"/>
      <c r="BSJ176" s="27"/>
      <c r="BSK176" s="27"/>
      <c r="BSL176" s="27"/>
      <c r="BSM176" s="27"/>
      <c r="BSN176" s="27"/>
      <c r="BSO176" s="27"/>
      <c r="BSP176" s="27"/>
      <c r="BSQ176" s="27"/>
      <c r="BSR176" s="27"/>
      <c r="BSS176" s="27"/>
      <c r="BST176" s="27"/>
      <c r="BSU176" s="27"/>
      <c r="BSV176" s="27"/>
      <c r="BSW176" s="27"/>
      <c r="BSX176" s="27"/>
      <c r="BSY176" s="27"/>
      <c r="BSZ176" s="27"/>
      <c r="BTA176" s="27"/>
      <c r="BTB176" s="27"/>
      <c r="BTC176" s="27"/>
      <c r="BTD176" s="27"/>
      <c r="BTE176" s="27"/>
      <c r="BTF176" s="27"/>
      <c r="BTG176" s="27"/>
      <c r="BTH176" s="27"/>
      <c r="BTI176" s="27"/>
      <c r="BTJ176" s="27"/>
      <c r="BTK176" s="27"/>
      <c r="BTL176" s="27"/>
      <c r="BTM176" s="27"/>
      <c r="BTN176" s="27"/>
      <c r="BTO176" s="27"/>
      <c r="BTP176" s="27"/>
      <c r="BTQ176" s="27"/>
      <c r="BTR176" s="27"/>
      <c r="BTS176" s="27"/>
      <c r="BTT176" s="27"/>
      <c r="BTU176" s="27"/>
      <c r="BTV176" s="27"/>
      <c r="BTW176" s="27"/>
      <c r="BTX176" s="27"/>
      <c r="BTY176" s="27"/>
      <c r="BTZ176" s="27"/>
      <c r="BUA176" s="27"/>
      <c r="BUB176" s="27"/>
      <c r="BUC176" s="27"/>
      <c r="BUD176" s="27"/>
      <c r="BUE176" s="27"/>
      <c r="BUF176" s="27"/>
      <c r="BUG176" s="27"/>
      <c r="BUH176" s="27"/>
      <c r="BUI176" s="27"/>
      <c r="BUJ176" s="27"/>
      <c r="BUK176" s="27"/>
      <c r="BUL176" s="27"/>
      <c r="BUM176" s="27"/>
      <c r="BUN176" s="27"/>
      <c r="BUO176" s="27"/>
      <c r="BUP176" s="27"/>
      <c r="BUQ176" s="27"/>
    </row>
    <row r="177" spans="1:1915" s="47" customFormat="1" ht="12.75" customHeight="1">
      <c r="A177" s="23"/>
      <c r="B177" s="152"/>
      <c r="C177" s="153" t="s">
        <v>223</v>
      </c>
      <c r="D177" s="153"/>
      <c r="E177" s="231"/>
      <c r="F177" s="232"/>
      <c r="G177" s="176" t="s">
        <v>225</v>
      </c>
      <c r="H177" s="26"/>
      <c r="I177" s="26">
        <f>IF(E177&gt;=100,2,0)</f>
        <v>0</v>
      </c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2"/>
      <c r="U177" s="22"/>
      <c r="V177" s="22"/>
      <c r="W177" s="22"/>
      <c r="X177" s="22"/>
      <c r="Y177" s="22"/>
      <c r="Z177" s="22"/>
      <c r="AA177" s="22"/>
      <c r="AB177" s="22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  <c r="FJ177" s="27"/>
      <c r="FK177" s="27"/>
      <c r="FL177" s="27"/>
      <c r="FM177" s="27"/>
      <c r="FN177" s="27"/>
      <c r="FO177" s="27"/>
      <c r="FP177" s="27"/>
      <c r="FQ177" s="27"/>
      <c r="FR177" s="27"/>
      <c r="FS177" s="27"/>
      <c r="FT177" s="27"/>
      <c r="FU177" s="27"/>
      <c r="FV177" s="27"/>
      <c r="FW177" s="27"/>
      <c r="FX177" s="27"/>
      <c r="FY177" s="27"/>
      <c r="FZ177" s="27"/>
      <c r="GA177" s="27"/>
      <c r="GB177" s="27"/>
      <c r="GC177" s="27"/>
      <c r="GD177" s="27"/>
      <c r="GE177" s="27"/>
      <c r="GF177" s="27"/>
      <c r="GG177" s="27"/>
      <c r="GH177" s="27"/>
      <c r="GI177" s="27"/>
      <c r="GJ177" s="27"/>
      <c r="GK177" s="27"/>
      <c r="GL177" s="27"/>
      <c r="GM177" s="27"/>
      <c r="GN177" s="27"/>
      <c r="GO177" s="27"/>
      <c r="GP177" s="27"/>
      <c r="GQ177" s="27"/>
      <c r="GR177" s="27"/>
      <c r="GS177" s="27"/>
      <c r="GT177" s="27"/>
      <c r="GU177" s="27"/>
      <c r="GV177" s="27"/>
      <c r="GW177" s="27"/>
      <c r="GX177" s="27"/>
      <c r="GY177" s="27"/>
      <c r="GZ177" s="27"/>
      <c r="HA177" s="27"/>
      <c r="HB177" s="27"/>
      <c r="HC177" s="27"/>
      <c r="HD177" s="27"/>
      <c r="HE177" s="27"/>
      <c r="HF177" s="27"/>
      <c r="HG177" s="27"/>
      <c r="HH177" s="27"/>
      <c r="HI177" s="27"/>
      <c r="HJ177" s="27"/>
      <c r="HK177" s="27"/>
      <c r="HL177" s="27"/>
      <c r="HM177" s="27"/>
      <c r="HN177" s="27"/>
      <c r="HO177" s="27"/>
      <c r="HP177" s="27"/>
      <c r="HQ177" s="27"/>
      <c r="HR177" s="27"/>
      <c r="HS177" s="27"/>
      <c r="HT177" s="27"/>
      <c r="HU177" s="27"/>
      <c r="HV177" s="27"/>
      <c r="HW177" s="27"/>
      <c r="HX177" s="27"/>
      <c r="HY177" s="27"/>
      <c r="HZ177" s="27"/>
      <c r="IA177" s="27"/>
      <c r="IB177" s="27"/>
      <c r="IC177" s="27"/>
      <c r="ID177" s="27"/>
      <c r="IE177" s="27"/>
      <c r="IF177" s="27"/>
      <c r="IG177" s="27"/>
      <c r="IH177" s="27"/>
      <c r="II177" s="27"/>
      <c r="IJ177" s="27"/>
      <c r="IK177" s="27"/>
      <c r="IL177" s="27"/>
      <c r="IM177" s="27"/>
      <c r="IN177" s="27"/>
      <c r="IO177" s="27"/>
      <c r="IP177" s="27"/>
      <c r="IQ177" s="27"/>
      <c r="IR177" s="27"/>
      <c r="IS177" s="27"/>
      <c r="IT177" s="27"/>
      <c r="IU177" s="27"/>
      <c r="IV177" s="27"/>
      <c r="IW177" s="27"/>
      <c r="IX177" s="27"/>
      <c r="IY177" s="27"/>
      <c r="IZ177" s="27"/>
      <c r="JA177" s="27"/>
      <c r="JB177" s="27"/>
      <c r="JC177" s="27"/>
      <c r="JD177" s="27"/>
      <c r="JE177" s="27"/>
      <c r="JF177" s="27"/>
      <c r="JG177" s="27"/>
      <c r="JH177" s="27"/>
      <c r="JI177" s="27"/>
      <c r="JJ177" s="27"/>
      <c r="JK177" s="27"/>
      <c r="JL177" s="27"/>
      <c r="JM177" s="27"/>
      <c r="JN177" s="27"/>
      <c r="JO177" s="27"/>
      <c r="JP177" s="27"/>
      <c r="JQ177" s="27"/>
      <c r="JR177" s="27"/>
      <c r="JS177" s="27"/>
      <c r="JT177" s="27"/>
      <c r="JU177" s="27"/>
      <c r="JV177" s="27"/>
      <c r="JW177" s="27"/>
      <c r="JX177" s="27"/>
      <c r="JY177" s="27"/>
      <c r="JZ177" s="27"/>
      <c r="KA177" s="27"/>
      <c r="KB177" s="27"/>
      <c r="KC177" s="27"/>
      <c r="KD177" s="27"/>
      <c r="KE177" s="27"/>
      <c r="KF177" s="27"/>
      <c r="KG177" s="27"/>
      <c r="KH177" s="27"/>
      <c r="KI177" s="27"/>
      <c r="KJ177" s="27"/>
      <c r="KK177" s="27"/>
      <c r="KL177" s="27"/>
      <c r="KM177" s="27"/>
      <c r="KN177" s="27"/>
      <c r="KO177" s="27"/>
      <c r="KP177" s="27"/>
      <c r="KQ177" s="27"/>
      <c r="KR177" s="27"/>
      <c r="KS177" s="27"/>
      <c r="KT177" s="27"/>
      <c r="KU177" s="27"/>
      <c r="KV177" s="27"/>
      <c r="KW177" s="27"/>
      <c r="KX177" s="27"/>
      <c r="KY177" s="27"/>
      <c r="KZ177" s="27"/>
      <c r="LA177" s="27"/>
      <c r="LB177" s="27"/>
      <c r="LC177" s="27"/>
      <c r="LD177" s="27"/>
      <c r="LE177" s="27"/>
      <c r="LF177" s="27"/>
      <c r="LG177" s="27"/>
      <c r="LH177" s="27"/>
      <c r="LI177" s="27"/>
      <c r="LJ177" s="27"/>
      <c r="LK177" s="27"/>
      <c r="LL177" s="27"/>
      <c r="LM177" s="27"/>
      <c r="LN177" s="27"/>
      <c r="LO177" s="27"/>
      <c r="LP177" s="27"/>
      <c r="LQ177" s="27"/>
      <c r="LR177" s="27"/>
      <c r="LS177" s="27"/>
      <c r="LT177" s="27"/>
      <c r="LU177" s="27"/>
      <c r="LV177" s="27"/>
      <c r="LW177" s="27"/>
      <c r="LX177" s="27"/>
      <c r="LY177" s="27"/>
      <c r="LZ177" s="27"/>
      <c r="MA177" s="27"/>
      <c r="MB177" s="27"/>
      <c r="MC177" s="27"/>
      <c r="MD177" s="27"/>
      <c r="ME177" s="27"/>
      <c r="MF177" s="27"/>
      <c r="MG177" s="27"/>
      <c r="MH177" s="27"/>
      <c r="MI177" s="27"/>
      <c r="MJ177" s="27"/>
      <c r="MK177" s="27"/>
      <c r="ML177" s="27"/>
      <c r="MM177" s="27"/>
      <c r="MN177" s="27"/>
      <c r="MO177" s="27"/>
      <c r="MP177" s="27"/>
      <c r="MQ177" s="27"/>
      <c r="MR177" s="27"/>
      <c r="MS177" s="27"/>
      <c r="MT177" s="27"/>
      <c r="MU177" s="27"/>
      <c r="MV177" s="27"/>
      <c r="MW177" s="27"/>
      <c r="MX177" s="27"/>
      <c r="MY177" s="27"/>
      <c r="MZ177" s="27"/>
      <c r="NA177" s="27"/>
      <c r="NB177" s="27"/>
      <c r="NC177" s="27"/>
      <c r="ND177" s="27"/>
      <c r="NE177" s="27"/>
      <c r="NF177" s="27"/>
      <c r="NG177" s="27"/>
      <c r="NH177" s="27"/>
      <c r="NI177" s="27"/>
      <c r="NJ177" s="27"/>
      <c r="NK177" s="27"/>
      <c r="NL177" s="27"/>
      <c r="NM177" s="27"/>
      <c r="NN177" s="27"/>
      <c r="NO177" s="27"/>
      <c r="NP177" s="27"/>
      <c r="NQ177" s="27"/>
      <c r="NR177" s="27"/>
      <c r="NS177" s="27"/>
      <c r="NT177" s="27"/>
      <c r="NU177" s="27"/>
      <c r="NV177" s="27"/>
      <c r="NW177" s="27"/>
      <c r="NX177" s="27"/>
      <c r="NY177" s="27"/>
      <c r="NZ177" s="27"/>
      <c r="OA177" s="27"/>
      <c r="OB177" s="27"/>
      <c r="OC177" s="27"/>
      <c r="OD177" s="27"/>
      <c r="OE177" s="27"/>
      <c r="OF177" s="27"/>
      <c r="OG177" s="27"/>
      <c r="OH177" s="27"/>
      <c r="OI177" s="27"/>
      <c r="OJ177" s="27"/>
      <c r="OK177" s="27"/>
      <c r="OL177" s="27"/>
      <c r="OM177" s="27"/>
      <c r="ON177" s="27"/>
      <c r="OO177" s="27"/>
      <c r="OP177" s="27"/>
      <c r="OQ177" s="27"/>
      <c r="OR177" s="27"/>
      <c r="OS177" s="27"/>
      <c r="OT177" s="27"/>
      <c r="OU177" s="27"/>
      <c r="OV177" s="27"/>
      <c r="OW177" s="27"/>
      <c r="OX177" s="27"/>
      <c r="OY177" s="27"/>
      <c r="OZ177" s="27"/>
      <c r="PA177" s="27"/>
      <c r="PB177" s="27"/>
      <c r="PC177" s="27"/>
      <c r="PD177" s="27"/>
      <c r="PE177" s="27"/>
      <c r="PF177" s="27"/>
      <c r="PG177" s="27"/>
      <c r="PH177" s="27"/>
      <c r="PI177" s="27"/>
      <c r="PJ177" s="27"/>
      <c r="PK177" s="27"/>
      <c r="PL177" s="27"/>
      <c r="PM177" s="27"/>
      <c r="PN177" s="27"/>
      <c r="PO177" s="27"/>
      <c r="PP177" s="27"/>
      <c r="PQ177" s="27"/>
      <c r="PR177" s="27"/>
      <c r="PS177" s="27"/>
      <c r="PT177" s="27"/>
      <c r="PU177" s="27"/>
      <c r="PV177" s="27"/>
      <c r="PW177" s="27"/>
      <c r="PX177" s="27"/>
      <c r="PY177" s="27"/>
      <c r="PZ177" s="27"/>
      <c r="QA177" s="27"/>
      <c r="QB177" s="27"/>
      <c r="QC177" s="27"/>
      <c r="QD177" s="27"/>
      <c r="QE177" s="27"/>
      <c r="QF177" s="27"/>
      <c r="QG177" s="27"/>
      <c r="QH177" s="27"/>
      <c r="QI177" s="27"/>
      <c r="QJ177" s="27"/>
      <c r="QK177" s="27"/>
      <c r="QL177" s="27"/>
      <c r="QM177" s="27"/>
      <c r="QN177" s="27"/>
      <c r="QO177" s="27"/>
      <c r="QP177" s="27"/>
      <c r="QQ177" s="27"/>
      <c r="QR177" s="27"/>
      <c r="QS177" s="27"/>
      <c r="QT177" s="27"/>
      <c r="QU177" s="27"/>
      <c r="QV177" s="27"/>
      <c r="QW177" s="27"/>
      <c r="QX177" s="27"/>
      <c r="QY177" s="27"/>
      <c r="QZ177" s="27"/>
      <c r="RA177" s="27"/>
      <c r="RB177" s="27"/>
      <c r="RC177" s="27"/>
      <c r="RD177" s="27"/>
      <c r="RE177" s="27"/>
      <c r="RF177" s="27"/>
      <c r="RG177" s="27"/>
      <c r="RH177" s="27"/>
      <c r="RI177" s="27"/>
      <c r="RJ177" s="27"/>
      <c r="RK177" s="27"/>
      <c r="RL177" s="27"/>
      <c r="RM177" s="27"/>
      <c r="RN177" s="27"/>
      <c r="RO177" s="27"/>
      <c r="RP177" s="27"/>
      <c r="RQ177" s="27"/>
      <c r="RR177" s="27"/>
      <c r="RS177" s="27"/>
      <c r="RT177" s="27"/>
      <c r="RU177" s="27"/>
      <c r="RV177" s="27"/>
      <c r="RW177" s="27"/>
      <c r="RX177" s="27"/>
      <c r="RY177" s="27"/>
      <c r="RZ177" s="27"/>
      <c r="SA177" s="27"/>
      <c r="SB177" s="27"/>
      <c r="SC177" s="27"/>
      <c r="SD177" s="27"/>
      <c r="SE177" s="27"/>
      <c r="SF177" s="27"/>
      <c r="SG177" s="27"/>
      <c r="SH177" s="27"/>
      <c r="SI177" s="27"/>
      <c r="SJ177" s="27"/>
      <c r="SK177" s="27"/>
      <c r="SL177" s="27"/>
      <c r="SM177" s="27"/>
      <c r="SN177" s="27"/>
      <c r="SO177" s="27"/>
      <c r="SP177" s="27"/>
      <c r="SQ177" s="27"/>
      <c r="SR177" s="27"/>
      <c r="SS177" s="27"/>
      <c r="ST177" s="27"/>
      <c r="SU177" s="27"/>
      <c r="SV177" s="27"/>
      <c r="SW177" s="27"/>
      <c r="SX177" s="27"/>
      <c r="SY177" s="27"/>
      <c r="SZ177" s="27"/>
      <c r="TA177" s="27"/>
      <c r="TB177" s="27"/>
      <c r="TC177" s="27"/>
      <c r="TD177" s="27"/>
      <c r="TE177" s="27"/>
      <c r="TF177" s="27"/>
      <c r="TG177" s="27"/>
      <c r="TH177" s="27"/>
      <c r="TI177" s="27"/>
      <c r="TJ177" s="27"/>
      <c r="TK177" s="27"/>
      <c r="TL177" s="27"/>
      <c r="TM177" s="27"/>
      <c r="TN177" s="27"/>
      <c r="TO177" s="27"/>
      <c r="TP177" s="27"/>
      <c r="TQ177" s="27"/>
      <c r="TR177" s="27"/>
      <c r="TS177" s="27"/>
      <c r="TT177" s="27"/>
      <c r="TU177" s="27"/>
      <c r="TV177" s="27"/>
      <c r="TW177" s="27"/>
      <c r="TX177" s="27"/>
      <c r="TY177" s="27"/>
      <c r="TZ177" s="27"/>
      <c r="UA177" s="27"/>
      <c r="UB177" s="27"/>
      <c r="UC177" s="27"/>
      <c r="UD177" s="27"/>
      <c r="UE177" s="27"/>
      <c r="UF177" s="27"/>
      <c r="UG177" s="27"/>
      <c r="UH177" s="27"/>
      <c r="UI177" s="27"/>
      <c r="UJ177" s="27"/>
      <c r="UK177" s="27"/>
      <c r="UL177" s="27"/>
      <c r="UM177" s="27"/>
      <c r="UN177" s="27"/>
      <c r="UO177" s="27"/>
      <c r="UP177" s="27"/>
      <c r="UQ177" s="27"/>
      <c r="UR177" s="27"/>
      <c r="US177" s="27"/>
      <c r="UT177" s="27"/>
      <c r="UU177" s="27"/>
      <c r="UV177" s="27"/>
      <c r="UW177" s="27"/>
      <c r="UX177" s="27"/>
      <c r="UY177" s="27"/>
      <c r="UZ177" s="27"/>
      <c r="VA177" s="27"/>
      <c r="VB177" s="27"/>
      <c r="VC177" s="27"/>
      <c r="VD177" s="27"/>
      <c r="VE177" s="27"/>
      <c r="VF177" s="27"/>
      <c r="VG177" s="27"/>
      <c r="VH177" s="27"/>
      <c r="VI177" s="27"/>
      <c r="VJ177" s="27"/>
      <c r="VK177" s="27"/>
      <c r="VL177" s="27"/>
      <c r="VM177" s="27"/>
      <c r="VN177" s="27"/>
      <c r="VO177" s="27"/>
      <c r="VP177" s="27"/>
      <c r="VQ177" s="27"/>
      <c r="VR177" s="27"/>
      <c r="VS177" s="27"/>
      <c r="VT177" s="27"/>
      <c r="VU177" s="27"/>
      <c r="VV177" s="27"/>
      <c r="VW177" s="27"/>
      <c r="VX177" s="27"/>
      <c r="VY177" s="27"/>
      <c r="VZ177" s="27"/>
      <c r="WA177" s="27"/>
      <c r="WB177" s="27"/>
      <c r="WC177" s="27"/>
      <c r="WD177" s="27"/>
      <c r="WE177" s="27"/>
      <c r="WF177" s="27"/>
      <c r="WG177" s="27"/>
      <c r="WH177" s="27"/>
      <c r="WI177" s="27"/>
      <c r="WJ177" s="27"/>
      <c r="WK177" s="27"/>
      <c r="WL177" s="27"/>
      <c r="WM177" s="27"/>
      <c r="WN177" s="27"/>
      <c r="WO177" s="27"/>
      <c r="WP177" s="27"/>
      <c r="WQ177" s="27"/>
      <c r="WR177" s="27"/>
      <c r="WS177" s="27"/>
      <c r="WT177" s="27"/>
      <c r="WU177" s="27"/>
      <c r="WV177" s="27"/>
      <c r="WW177" s="27"/>
      <c r="WX177" s="27"/>
      <c r="WY177" s="27"/>
      <c r="WZ177" s="27"/>
      <c r="XA177" s="27"/>
      <c r="XB177" s="27"/>
      <c r="XC177" s="27"/>
      <c r="XD177" s="27"/>
      <c r="XE177" s="27"/>
      <c r="XF177" s="27"/>
      <c r="XG177" s="27"/>
      <c r="XH177" s="27"/>
      <c r="XI177" s="27"/>
      <c r="XJ177" s="27"/>
      <c r="XK177" s="27"/>
      <c r="XL177" s="27"/>
      <c r="XM177" s="27"/>
      <c r="XN177" s="27"/>
      <c r="XO177" s="27"/>
      <c r="XP177" s="27"/>
      <c r="XQ177" s="27"/>
      <c r="XR177" s="27"/>
      <c r="XS177" s="27"/>
      <c r="XT177" s="27"/>
      <c r="XU177" s="27"/>
      <c r="XV177" s="27"/>
      <c r="XW177" s="27"/>
      <c r="XX177" s="27"/>
      <c r="XY177" s="27"/>
      <c r="XZ177" s="27"/>
      <c r="YA177" s="27"/>
      <c r="YB177" s="27"/>
      <c r="YC177" s="27"/>
      <c r="YD177" s="27"/>
      <c r="YE177" s="27"/>
      <c r="YF177" s="27"/>
      <c r="YG177" s="27"/>
      <c r="YH177" s="27"/>
      <c r="YI177" s="27"/>
      <c r="YJ177" s="27"/>
      <c r="YK177" s="27"/>
      <c r="YL177" s="27"/>
      <c r="YM177" s="27"/>
      <c r="YN177" s="27"/>
      <c r="YO177" s="27"/>
      <c r="YP177" s="27"/>
      <c r="YQ177" s="27"/>
      <c r="YR177" s="27"/>
      <c r="YS177" s="27"/>
      <c r="YT177" s="27"/>
      <c r="YU177" s="27"/>
      <c r="YV177" s="27"/>
      <c r="YW177" s="27"/>
      <c r="YX177" s="27"/>
      <c r="YY177" s="27"/>
      <c r="YZ177" s="27"/>
      <c r="ZA177" s="27"/>
      <c r="ZB177" s="27"/>
      <c r="ZC177" s="27"/>
      <c r="ZD177" s="27"/>
      <c r="ZE177" s="27"/>
      <c r="ZF177" s="27"/>
      <c r="ZG177" s="27"/>
      <c r="ZH177" s="27"/>
      <c r="ZI177" s="27"/>
      <c r="ZJ177" s="27"/>
      <c r="ZK177" s="27"/>
      <c r="ZL177" s="27"/>
      <c r="ZM177" s="27"/>
      <c r="ZN177" s="27"/>
      <c r="ZO177" s="27"/>
      <c r="ZP177" s="27"/>
      <c r="ZQ177" s="27"/>
      <c r="ZR177" s="27"/>
      <c r="ZS177" s="27"/>
      <c r="ZT177" s="27"/>
      <c r="ZU177" s="27"/>
      <c r="ZV177" s="27"/>
      <c r="ZW177" s="27"/>
      <c r="ZX177" s="27"/>
      <c r="ZY177" s="27"/>
      <c r="ZZ177" s="27"/>
      <c r="AAA177" s="27"/>
      <c r="AAB177" s="27"/>
      <c r="AAC177" s="27"/>
      <c r="AAD177" s="27"/>
      <c r="AAE177" s="27"/>
      <c r="AAF177" s="27"/>
      <c r="AAG177" s="27"/>
      <c r="AAH177" s="27"/>
      <c r="AAI177" s="27"/>
      <c r="AAJ177" s="27"/>
      <c r="AAK177" s="27"/>
      <c r="AAL177" s="27"/>
      <c r="AAM177" s="27"/>
      <c r="AAN177" s="27"/>
      <c r="AAO177" s="27"/>
      <c r="AAP177" s="27"/>
      <c r="AAQ177" s="27"/>
      <c r="AAR177" s="27"/>
      <c r="AAS177" s="27"/>
      <c r="AAT177" s="27"/>
      <c r="AAU177" s="27"/>
      <c r="AAV177" s="27"/>
      <c r="AAW177" s="27"/>
      <c r="AAX177" s="27"/>
      <c r="AAY177" s="27"/>
      <c r="AAZ177" s="27"/>
      <c r="ABA177" s="27"/>
      <c r="ABB177" s="27"/>
      <c r="ABC177" s="27"/>
      <c r="ABD177" s="27"/>
      <c r="ABE177" s="27"/>
      <c r="ABF177" s="27"/>
      <c r="ABG177" s="27"/>
      <c r="ABH177" s="27"/>
      <c r="ABI177" s="27"/>
      <c r="ABJ177" s="27"/>
      <c r="ABK177" s="27"/>
      <c r="ABL177" s="27"/>
      <c r="ABM177" s="27"/>
      <c r="ABN177" s="27"/>
      <c r="ABO177" s="27"/>
      <c r="ABP177" s="27"/>
      <c r="ABQ177" s="27"/>
      <c r="ABR177" s="27"/>
      <c r="ABS177" s="27"/>
      <c r="ABT177" s="27"/>
      <c r="ABU177" s="27"/>
      <c r="ABV177" s="27"/>
      <c r="ABW177" s="27"/>
      <c r="ABX177" s="27"/>
      <c r="ABY177" s="27"/>
      <c r="ABZ177" s="27"/>
      <c r="ACA177" s="27"/>
      <c r="ACB177" s="27"/>
      <c r="ACC177" s="27"/>
      <c r="ACD177" s="27"/>
      <c r="ACE177" s="27"/>
      <c r="ACF177" s="27"/>
      <c r="ACG177" s="27"/>
      <c r="ACH177" s="27"/>
      <c r="ACI177" s="27"/>
      <c r="ACJ177" s="27"/>
      <c r="ACK177" s="27"/>
      <c r="ACL177" s="27"/>
      <c r="ACM177" s="27"/>
      <c r="ACN177" s="27"/>
      <c r="ACO177" s="27"/>
      <c r="ACP177" s="27"/>
      <c r="ACQ177" s="27"/>
      <c r="ACR177" s="27"/>
      <c r="ACS177" s="27"/>
      <c r="ACT177" s="27"/>
      <c r="ACU177" s="27"/>
      <c r="ACV177" s="27"/>
      <c r="ACW177" s="27"/>
      <c r="ACX177" s="27"/>
      <c r="ACY177" s="27"/>
      <c r="ACZ177" s="27"/>
      <c r="ADA177" s="27"/>
      <c r="ADB177" s="27"/>
      <c r="ADC177" s="27"/>
      <c r="ADD177" s="27"/>
      <c r="ADE177" s="27"/>
      <c r="ADF177" s="27"/>
      <c r="ADG177" s="27"/>
      <c r="ADH177" s="27"/>
      <c r="ADI177" s="27"/>
      <c r="ADJ177" s="27"/>
      <c r="ADK177" s="27"/>
      <c r="ADL177" s="27"/>
      <c r="ADM177" s="27"/>
      <c r="ADN177" s="27"/>
      <c r="ADO177" s="27"/>
      <c r="ADP177" s="27"/>
      <c r="ADQ177" s="27"/>
      <c r="ADR177" s="27"/>
      <c r="ADS177" s="27"/>
      <c r="ADT177" s="27"/>
      <c r="ADU177" s="27"/>
      <c r="ADV177" s="27"/>
      <c r="ADW177" s="27"/>
      <c r="ADX177" s="27"/>
      <c r="ADY177" s="27"/>
      <c r="ADZ177" s="27"/>
      <c r="AEA177" s="27"/>
      <c r="AEB177" s="27"/>
      <c r="AEC177" s="27"/>
      <c r="AED177" s="27"/>
      <c r="AEE177" s="27"/>
      <c r="AEF177" s="27"/>
      <c r="AEG177" s="27"/>
      <c r="AEH177" s="27"/>
      <c r="AEI177" s="27"/>
      <c r="AEJ177" s="27"/>
      <c r="AEK177" s="27"/>
      <c r="AEL177" s="27"/>
      <c r="AEM177" s="27"/>
      <c r="AEN177" s="27"/>
      <c r="AEO177" s="27"/>
      <c r="AEP177" s="27"/>
      <c r="AEQ177" s="27"/>
      <c r="AER177" s="27"/>
      <c r="AES177" s="27"/>
      <c r="AET177" s="27"/>
      <c r="AEU177" s="27"/>
      <c r="AEV177" s="27"/>
      <c r="AEW177" s="27"/>
      <c r="AEX177" s="27"/>
      <c r="AEY177" s="27"/>
      <c r="AEZ177" s="27"/>
      <c r="AFA177" s="27"/>
      <c r="AFB177" s="27"/>
      <c r="AFC177" s="27"/>
      <c r="AFD177" s="27"/>
      <c r="AFE177" s="27"/>
      <c r="AFF177" s="27"/>
      <c r="AFG177" s="27"/>
      <c r="AFH177" s="27"/>
      <c r="AFI177" s="27"/>
      <c r="AFJ177" s="27"/>
      <c r="AFK177" s="27"/>
      <c r="AFL177" s="27"/>
      <c r="AFM177" s="27"/>
      <c r="AFN177" s="27"/>
      <c r="AFO177" s="27"/>
      <c r="AFP177" s="27"/>
      <c r="AFQ177" s="27"/>
      <c r="AFR177" s="27"/>
      <c r="AFS177" s="27"/>
      <c r="AFT177" s="27"/>
      <c r="AFU177" s="27"/>
      <c r="AFV177" s="27"/>
      <c r="AFW177" s="27"/>
      <c r="AFX177" s="27"/>
      <c r="AFY177" s="27"/>
      <c r="AFZ177" s="27"/>
      <c r="AGA177" s="27"/>
      <c r="AGB177" s="27"/>
      <c r="AGC177" s="27"/>
      <c r="AGD177" s="27"/>
      <c r="AGE177" s="27"/>
      <c r="AGF177" s="27"/>
      <c r="AGG177" s="27"/>
      <c r="AGH177" s="27"/>
      <c r="AGI177" s="27"/>
      <c r="AGJ177" s="27"/>
      <c r="AGK177" s="27"/>
      <c r="AGL177" s="27"/>
      <c r="AGM177" s="27"/>
      <c r="AGN177" s="27"/>
      <c r="AGO177" s="27"/>
      <c r="AGP177" s="27"/>
      <c r="AGQ177" s="27"/>
      <c r="AGR177" s="27"/>
      <c r="AGS177" s="27"/>
      <c r="AGT177" s="27"/>
      <c r="AGU177" s="27"/>
      <c r="AGV177" s="27"/>
      <c r="AGW177" s="27"/>
      <c r="AGX177" s="27"/>
      <c r="AGY177" s="27"/>
      <c r="AGZ177" s="27"/>
      <c r="AHA177" s="27"/>
      <c r="AHB177" s="27"/>
      <c r="AHC177" s="27"/>
      <c r="AHD177" s="27"/>
      <c r="AHE177" s="27"/>
      <c r="AHF177" s="27"/>
      <c r="AHG177" s="27"/>
      <c r="AHH177" s="27"/>
      <c r="AHI177" s="27"/>
      <c r="AHJ177" s="27"/>
      <c r="AHK177" s="27"/>
      <c r="AHL177" s="27"/>
      <c r="AHM177" s="27"/>
      <c r="AHN177" s="27"/>
      <c r="AHO177" s="27"/>
      <c r="AHP177" s="27"/>
      <c r="AHQ177" s="27"/>
      <c r="AHR177" s="27"/>
      <c r="AHS177" s="27"/>
      <c r="AHT177" s="27"/>
      <c r="AHU177" s="27"/>
      <c r="AHV177" s="27"/>
      <c r="AHW177" s="27"/>
      <c r="AHX177" s="27"/>
      <c r="AHY177" s="27"/>
      <c r="AHZ177" s="27"/>
      <c r="AIA177" s="27"/>
      <c r="AIB177" s="27"/>
      <c r="AIC177" s="27"/>
      <c r="AID177" s="27"/>
      <c r="AIE177" s="27"/>
      <c r="AIF177" s="27"/>
      <c r="AIG177" s="27"/>
      <c r="AIH177" s="27"/>
      <c r="AII177" s="27"/>
      <c r="AIJ177" s="27"/>
      <c r="AIK177" s="27"/>
      <c r="AIL177" s="27"/>
      <c r="AIM177" s="27"/>
      <c r="AIN177" s="27"/>
      <c r="AIO177" s="27"/>
      <c r="AIP177" s="27"/>
      <c r="AIQ177" s="27"/>
      <c r="AIR177" s="27"/>
      <c r="AIS177" s="27"/>
      <c r="AIT177" s="27"/>
      <c r="AIU177" s="27"/>
      <c r="AIV177" s="27"/>
      <c r="AIW177" s="27"/>
      <c r="AIX177" s="27"/>
      <c r="AIY177" s="27"/>
      <c r="AIZ177" s="27"/>
      <c r="AJA177" s="27"/>
      <c r="AJB177" s="27"/>
      <c r="AJC177" s="27"/>
      <c r="AJD177" s="27"/>
      <c r="AJE177" s="27"/>
      <c r="AJF177" s="27"/>
      <c r="AJG177" s="27"/>
      <c r="AJH177" s="27"/>
      <c r="AJI177" s="27"/>
      <c r="AJJ177" s="27"/>
      <c r="AJK177" s="27"/>
      <c r="AJL177" s="27"/>
      <c r="AJM177" s="27"/>
      <c r="AJN177" s="27"/>
      <c r="AJO177" s="27"/>
      <c r="AJP177" s="27"/>
      <c r="AJQ177" s="27"/>
      <c r="AJR177" s="27"/>
      <c r="AJS177" s="27"/>
      <c r="AJT177" s="27"/>
      <c r="AJU177" s="27"/>
      <c r="AJV177" s="27"/>
      <c r="AJW177" s="27"/>
      <c r="AJX177" s="27"/>
      <c r="AJY177" s="27"/>
      <c r="AJZ177" s="27"/>
      <c r="AKA177" s="27"/>
      <c r="AKB177" s="27"/>
      <c r="AKC177" s="27"/>
      <c r="AKD177" s="27"/>
      <c r="AKE177" s="27"/>
      <c r="AKF177" s="27"/>
      <c r="AKG177" s="27"/>
      <c r="AKH177" s="27"/>
      <c r="AKI177" s="27"/>
      <c r="AKJ177" s="27"/>
      <c r="AKK177" s="27"/>
      <c r="AKL177" s="27"/>
      <c r="AKM177" s="27"/>
      <c r="AKN177" s="27"/>
      <c r="AKO177" s="27"/>
      <c r="AKP177" s="27"/>
      <c r="AKQ177" s="27"/>
      <c r="AKR177" s="27"/>
      <c r="AKS177" s="27"/>
      <c r="AKT177" s="27"/>
      <c r="AKU177" s="27"/>
      <c r="AKV177" s="27"/>
      <c r="AKW177" s="27"/>
      <c r="AKX177" s="27"/>
      <c r="AKY177" s="27"/>
      <c r="AKZ177" s="27"/>
      <c r="ALA177" s="27"/>
      <c r="ALB177" s="27"/>
      <c r="ALC177" s="27"/>
      <c r="ALD177" s="27"/>
      <c r="ALE177" s="27"/>
      <c r="ALF177" s="27"/>
      <c r="ALG177" s="27"/>
      <c r="ALH177" s="27"/>
      <c r="ALI177" s="27"/>
      <c r="ALJ177" s="27"/>
      <c r="ALK177" s="27"/>
      <c r="ALL177" s="27"/>
      <c r="ALM177" s="27"/>
      <c r="ALN177" s="27"/>
      <c r="ALO177" s="27"/>
      <c r="ALP177" s="27"/>
      <c r="ALQ177" s="27"/>
      <c r="ALR177" s="27"/>
      <c r="ALS177" s="27"/>
      <c r="ALT177" s="27"/>
      <c r="ALU177" s="27"/>
      <c r="ALV177" s="27"/>
      <c r="ALW177" s="27"/>
      <c r="ALX177" s="27"/>
      <c r="ALY177" s="27"/>
      <c r="ALZ177" s="27"/>
      <c r="AMA177" s="27"/>
      <c r="AMB177" s="27"/>
      <c r="AMC177" s="27"/>
      <c r="AMD177" s="27"/>
      <c r="AME177" s="27"/>
      <c r="AMF177" s="27"/>
      <c r="AMG177" s="27"/>
      <c r="AMH177" s="27"/>
      <c r="AMI177" s="27"/>
      <c r="AMJ177" s="27"/>
      <c r="AMK177" s="27"/>
      <c r="AML177" s="27"/>
      <c r="AMM177" s="27"/>
      <c r="AMN177" s="27"/>
      <c r="AMO177" s="27"/>
      <c r="AMP177" s="27"/>
      <c r="AMQ177" s="27"/>
      <c r="AMR177" s="27"/>
      <c r="AMS177" s="27"/>
      <c r="AMT177" s="27"/>
      <c r="AMU177" s="27"/>
      <c r="AMV177" s="27"/>
      <c r="AMW177" s="27"/>
      <c r="AMX177" s="27"/>
      <c r="AMY177" s="27"/>
      <c r="AMZ177" s="27"/>
      <c r="ANA177" s="27"/>
      <c r="ANB177" s="27"/>
      <c r="ANC177" s="27"/>
      <c r="AND177" s="27"/>
      <c r="ANE177" s="27"/>
      <c r="ANF177" s="27"/>
      <c r="ANG177" s="27"/>
      <c r="ANH177" s="27"/>
      <c r="ANI177" s="27"/>
      <c r="ANJ177" s="27"/>
      <c r="ANK177" s="27"/>
      <c r="ANL177" s="27"/>
      <c r="ANM177" s="27"/>
      <c r="ANN177" s="27"/>
      <c r="ANO177" s="27"/>
      <c r="ANP177" s="27"/>
      <c r="ANQ177" s="27"/>
      <c r="ANR177" s="27"/>
      <c r="ANS177" s="27"/>
      <c r="ANT177" s="27"/>
      <c r="ANU177" s="27"/>
      <c r="ANV177" s="27"/>
      <c r="ANW177" s="27"/>
      <c r="ANX177" s="27"/>
      <c r="ANY177" s="27"/>
      <c r="ANZ177" s="27"/>
      <c r="AOA177" s="27"/>
      <c r="AOB177" s="27"/>
      <c r="AOC177" s="27"/>
      <c r="AOD177" s="27"/>
      <c r="AOE177" s="27"/>
      <c r="AOF177" s="27"/>
      <c r="AOG177" s="27"/>
      <c r="AOH177" s="27"/>
      <c r="AOI177" s="27"/>
      <c r="AOJ177" s="27"/>
      <c r="AOK177" s="27"/>
      <c r="AOL177" s="27"/>
      <c r="AOM177" s="27"/>
      <c r="AON177" s="27"/>
      <c r="AOO177" s="27"/>
      <c r="AOP177" s="27"/>
      <c r="AOQ177" s="27"/>
      <c r="AOR177" s="27"/>
      <c r="AOS177" s="27"/>
      <c r="AOT177" s="27"/>
      <c r="AOU177" s="27"/>
      <c r="AOV177" s="27"/>
      <c r="AOW177" s="27"/>
      <c r="AOX177" s="27"/>
      <c r="AOY177" s="27"/>
      <c r="AOZ177" s="27"/>
      <c r="APA177" s="27"/>
      <c r="APB177" s="27"/>
      <c r="APC177" s="27"/>
      <c r="APD177" s="27"/>
      <c r="APE177" s="27"/>
      <c r="APF177" s="27"/>
      <c r="APG177" s="27"/>
      <c r="APH177" s="27"/>
      <c r="API177" s="27"/>
      <c r="APJ177" s="27"/>
      <c r="APK177" s="27"/>
      <c r="APL177" s="27"/>
      <c r="APM177" s="27"/>
      <c r="APN177" s="27"/>
      <c r="APO177" s="27"/>
      <c r="APP177" s="27"/>
      <c r="APQ177" s="27"/>
      <c r="APR177" s="27"/>
      <c r="APS177" s="27"/>
      <c r="APT177" s="27"/>
      <c r="APU177" s="27"/>
      <c r="APV177" s="27"/>
      <c r="APW177" s="27"/>
      <c r="APX177" s="27"/>
      <c r="APY177" s="27"/>
      <c r="APZ177" s="27"/>
      <c r="AQA177" s="27"/>
      <c r="AQB177" s="27"/>
      <c r="AQC177" s="27"/>
      <c r="AQD177" s="27"/>
      <c r="AQE177" s="27"/>
      <c r="AQF177" s="27"/>
      <c r="AQG177" s="27"/>
      <c r="AQH177" s="27"/>
      <c r="AQI177" s="27"/>
      <c r="AQJ177" s="27"/>
      <c r="AQK177" s="27"/>
      <c r="AQL177" s="27"/>
      <c r="AQM177" s="27"/>
      <c r="AQN177" s="27"/>
      <c r="AQO177" s="27"/>
      <c r="AQP177" s="27"/>
      <c r="AQQ177" s="27"/>
      <c r="AQR177" s="27"/>
      <c r="AQS177" s="27"/>
      <c r="AQT177" s="27"/>
      <c r="AQU177" s="27"/>
      <c r="AQV177" s="27"/>
      <c r="AQW177" s="27"/>
      <c r="AQX177" s="27"/>
      <c r="AQY177" s="27"/>
      <c r="AQZ177" s="27"/>
      <c r="ARA177" s="27"/>
      <c r="ARB177" s="27"/>
      <c r="ARC177" s="27"/>
      <c r="ARD177" s="27"/>
      <c r="ARE177" s="27"/>
      <c r="ARF177" s="27"/>
      <c r="ARG177" s="27"/>
      <c r="ARH177" s="27"/>
      <c r="ARI177" s="27"/>
      <c r="ARJ177" s="27"/>
      <c r="ARK177" s="27"/>
      <c r="ARL177" s="27"/>
      <c r="ARM177" s="27"/>
      <c r="ARN177" s="27"/>
      <c r="ARO177" s="27"/>
      <c r="ARP177" s="27"/>
      <c r="ARQ177" s="27"/>
      <c r="ARR177" s="27"/>
      <c r="ARS177" s="27"/>
      <c r="ART177" s="27"/>
      <c r="ARU177" s="27"/>
      <c r="ARV177" s="27"/>
      <c r="ARW177" s="27"/>
      <c r="ARX177" s="27"/>
      <c r="ARY177" s="27"/>
      <c r="ARZ177" s="27"/>
      <c r="ASA177" s="27"/>
      <c r="ASB177" s="27"/>
      <c r="ASC177" s="27"/>
      <c r="ASD177" s="27"/>
      <c r="ASE177" s="27"/>
      <c r="ASF177" s="27"/>
      <c r="ASG177" s="27"/>
      <c r="ASH177" s="27"/>
      <c r="ASI177" s="27"/>
      <c r="ASJ177" s="27"/>
      <c r="ASK177" s="27"/>
      <c r="ASL177" s="27"/>
      <c r="ASM177" s="27"/>
      <c r="ASN177" s="27"/>
      <c r="ASO177" s="27"/>
      <c r="ASP177" s="27"/>
      <c r="ASQ177" s="27"/>
      <c r="ASR177" s="27"/>
      <c r="ASS177" s="27"/>
      <c r="AST177" s="27"/>
      <c r="ASU177" s="27"/>
      <c r="ASV177" s="27"/>
      <c r="ASW177" s="27"/>
      <c r="ASX177" s="27"/>
      <c r="ASY177" s="27"/>
      <c r="ASZ177" s="27"/>
      <c r="ATA177" s="27"/>
      <c r="ATB177" s="27"/>
      <c r="ATC177" s="27"/>
      <c r="ATD177" s="27"/>
      <c r="ATE177" s="27"/>
      <c r="ATF177" s="27"/>
      <c r="ATG177" s="27"/>
      <c r="ATH177" s="27"/>
      <c r="ATI177" s="27"/>
      <c r="ATJ177" s="27"/>
      <c r="ATK177" s="27"/>
      <c r="ATL177" s="27"/>
      <c r="ATM177" s="27"/>
      <c r="ATN177" s="27"/>
      <c r="ATO177" s="27"/>
      <c r="ATP177" s="27"/>
      <c r="ATQ177" s="27"/>
      <c r="ATR177" s="27"/>
      <c r="ATS177" s="27"/>
      <c r="ATT177" s="27"/>
      <c r="ATU177" s="27"/>
      <c r="ATV177" s="27"/>
      <c r="ATW177" s="27"/>
      <c r="ATX177" s="27"/>
      <c r="ATY177" s="27"/>
      <c r="ATZ177" s="27"/>
      <c r="AUA177" s="27"/>
      <c r="AUB177" s="27"/>
      <c r="AUC177" s="27"/>
      <c r="AUD177" s="27"/>
      <c r="AUE177" s="27"/>
      <c r="AUF177" s="27"/>
      <c r="AUG177" s="27"/>
      <c r="AUH177" s="27"/>
      <c r="AUI177" s="27"/>
      <c r="AUJ177" s="27"/>
      <c r="AUK177" s="27"/>
      <c r="AUL177" s="27"/>
      <c r="AUM177" s="27"/>
      <c r="AUN177" s="27"/>
      <c r="AUO177" s="27"/>
      <c r="AUP177" s="27"/>
      <c r="AUQ177" s="27"/>
      <c r="AUR177" s="27"/>
      <c r="AUS177" s="27"/>
      <c r="AUT177" s="27"/>
      <c r="AUU177" s="27"/>
      <c r="AUV177" s="27"/>
      <c r="AUW177" s="27"/>
      <c r="AUX177" s="27"/>
      <c r="AUY177" s="27"/>
      <c r="AUZ177" s="27"/>
      <c r="AVA177" s="27"/>
      <c r="AVB177" s="27"/>
      <c r="AVC177" s="27"/>
      <c r="AVD177" s="27"/>
      <c r="AVE177" s="27"/>
      <c r="AVF177" s="27"/>
      <c r="AVG177" s="27"/>
      <c r="AVH177" s="27"/>
      <c r="AVI177" s="27"/>
      <c r="AVJ177" s="27"/>
      <c r="AVK177" s="27"/>
      <c r="AVL177" s="27"/>
      <c r="AVM177" s="27"/>
      <c r="AVN177" s="27"/>
      <c r="AVO177" s="27"/>
      <c r="AVP177" s="27"/>
      <c r="AVQ177" s="27"/>
      <c r="AVR177" s="27"/>
      <c r="AVS177" s="27"/>
      <c r="AVT177" s="27"/>
      <c r="AVU177" s="27"/>
      <c r="AVV177" s="27"/>
      <c r="AVW177" s="27"/>
      <c r="AVX177" s="27"/>
      <c r="AVY177" s="27"/>
      <c r="AVZ177" s="27"/>
      <c r="AWA177" s="27"/>
      <c r="AWB177" s="27"/>
      <c r="AWC177" s="27"/>
      <c r="AWD177" s="27"/>
      <c r="AWE177" s="27"/>
      <c r="AWF177" s="27"/>
      <c r="AWG177" s="27"/>
      <c r="AWH177" s="27"/>
      <c r="AWI177" s="27"/>
      <c r="AWJ177" s="27"/>
      <c r="AWK177" s="27"/>
      <c r="AWL177" s="27"/>
      <c r="AWM177" s="27"/>
      <c r="AWN177" s="27"/>
      <c r="AWO177" s="27"/>
      <c r="AWP177" s="27"/>
      <c r="AWQ177" s="27"/>
      <c r="AWR177" s="27"/>
      <c r="AWS177" s="27"/>
      <c r="AWT177" s="27"/>
      <c r="AWU177" s="27"/>
      <c r="AWV177" s="27"/>
      <c r="AWW177" s="27"/>
      <c r="AWX177" s="27"/>
      <c r="AWY177" s="27"/>
      <c r="AWZ177" s="27"/>
      <c r="AXA177" s="27"/>
      <c r="AXB177" s="27"/>
      <c r="AXC177" s="27"/>
      <c r="AXD177" s="27"/>
      <c r="AXE177" s="27"/>
      <c r="AXF177" s="27"/>
      <c r="AXG177" s="27"/>
      <c r="AXH177" s="27"/>
      <c r="AXI177" s="27"/>
      <c r="AXJ177" s="27"/>
      <c r="AXK177" s="27"/>
      <c r="AXL177" s="27"/>
      <c r="AXM177" s="27"/>
      <c r="AXN177" s="27"/>
      <c r="AXO177" s="27"/>
      <c r="AXP177" s="27"/>
      <c r="AXQ177" s="27"/>
      <c r="AXR177" s="27"/>
      <c r="AXS177" s="27"/>
      <c r="AXT177" s="27"/>
      <c r="AXU177" s="27"/>
      <c r="AXV177" s="27"/>
      <c r="AXW177" s="27"/>
      <c r="AXX177" s="27"/>
      <c r="AXY177" s="27"/>
      <c r="AXZ177" s="27"/>
      <c r="AYA177" s="27"/>
      <c r="AYB177" s="27"/>
      <c r="AYC177" s="27"/>
      <c r="AYD177" s="27"/>
      <c r="AYE177" s="27"/>
      <c r="AYF177" s="27"/>
      <c r="AYG177" s="27"/>
      <c r="AYH177" s="27"/>
      <c r="AYI177" s="27"/>
      <c r="AYJ177" s="27"/>
      <c r="AYK177" s="27"/>
      <c r="AYL177" s="27"/>
      <c r="AYM177" s="27"/>
      <c r="AYN177" s="27"/>
      <c r="AYO177" s="27"/>
      <c r="AYP177" s="27"/>
      <c r="AYQ177" s="27"/>
      <c r="AYR177" s="27"/>
      <c r="AYS177" s="27"/>
      <c r="AYT177" s="27"/>
      <c r="AYU177" s="27"/>
      <c r="AYV177" s="27"/>
      <c r="AYW177" s="27"/>
      <c r="AYX177" s="27"/>
      <c r="AYY177" s="27"/>
      <c r="AYZ177" s="27"/>
      <c r="AZA177" s="27"/>
      <c r="AZB177" s="27"/>
      <c r="AZC177" s="27"/>
      <c r="AZD177" s="27"/>
      <c r="AZE177" s="27"/>
      <c r="AZF177" s="27"/>
      <c r="AZG177" s="27"/>
      <c r="AZH177" s="27"/>
      <c r="AZI177" s="27"/>
      <c r="AZJ177" s="27"/>
      <c r="AZK177" s="27"/>
      <c r="AZL177" s="27"/>
      <c r="AZM177" s="27"/>
      <c r="AZN177" s="27"/>
      <c r="AZO177" s="27"/>
      <c r="AZP177" s="27"/>
      <c r="AZQ177" s="27"/>
      <c r="AZR177" s="27"/>
      <c r="AZS177" s="27"/>
      <c r="AZT177" s="27"/>
      <c r="AZU177" s="27"/>
      <c r="AZV177" s="27"/>
      <c r="AZW177" s="27"/>
      <c r="AZX177" s="27"/>
      <c r="AZY177" s="27"/>
      <c r="AZZ177" s="27"/>
      <c r="BAA177" s="27"/>
      <c r="BAB177" s="27"/>
      <c r="BAC177" s="27"/>
      <c r="BAD177" s="27"/>
      <c r="BAE177" s="27"/>
      <c r="BAF177" s="27"/>
      <c r="BAG177" s="27"/>
      <c r="BAH177" s="27"/>
      <c r="BAI177" s="27"/>
      <c r="BAJ177" s="27"/>
      <c r="BAK177" s="27"/>
      <c r="BAL177" s="27"/>
      <c r="BAM177" s="27"/>
      <c r="BAN177" s="27"/>
      <c r="BAO177" s="27"/>
      <c r="BAP177" s="27"/>
      <c r="BAQ177" s="27"/>
      <c r="BAR177" s="27"/>
      <c r="BAS177" s="27"/>
      <c r="BAT177" s="27"/>
      <c r="BAU177" s="27"/>
      <c r="BAV177" s="27"/>
      <c r="BAW177" s="27"/>
      <c r="BAX177" s="27"/>
      <c r="BAY177" s="27"/>
      <c r="BAZ177" s="27"/>
      <c r="BBA177" s="27"/>
      <c r="BBB177" s="27"/>
      <c r="BBC177" s="27"/>
      <c r="BBD177" s="27"/>
      <c r="BBE177" s="27"/>
      <c r="BBF177" s="27"/>
      <c r="BBG177" s="27"/>
      <c r="BBH177" s="27"/>
      <c r="BBI177" s="27"/>
      <c r="BBJ177" s="27"/>
      <c r="BBK177" s="27"/>
      <c r="BBL177" s="27"/>
      <c r="BBM177" s="27"/>
      <c r="BBN177" s="27"/>
      <c r="BBO177" s="27"/>
      <c r="BBP177" s="27"/>
      <c r="BBQ177" s="27"/>
      <c r="BBR177" s="27"/>
      <c r="BBS177" s="27"/>
      <c r="BBT177" s="27"/>
      <c r="BBU177" s="27"/>
      <c r="BBV177" s="27"/>
      <c r="BBW177" s="27"/>
      <c r="BBX177" s="27"/>
      <c r="BBY177" s="27"/>
      <c r="BBZ177" s="27"/>
      <c r="BCA177" s="27"/>
      <c r="BCB177" s="27"/>
      <c r="BCC177" s="27"/>
      <c r="BCD177" s="27"/>
      <c r="BCE177" s="27"/>
      <c r="BCF177" s="27"/>
      <c r="BCG177" s="27"/>
      <c r="BCH177" s="27"/>
      <c r="BCI177" s="27"/>
      <c r="BCJ177" s="27"/>
      <c r="BCK177" s="27"/>
      <c r="BCL177" s="27"/>
      <c r="BCM177" s="27"/>
      <c r="BCN177" s="27"/>
      <c r="BCO177" s="27"/>
      <c r="BCP177" s="27"/>
      <c r="BCQ177" s="27"/>
      <c r="BCR177" s="27"/>
      <c r="BCS177" s="27"/>
      <c r="BCT177" s="27"/>
      <c r="BCU177" s="27"/>
      <c r="BCV177" s="27"/>
      <c r="BCW177" s="27"/>
      <c r="BCX177" s="27"/>
      <c r="BCY177" s="27"/>
      <c r="BCZ177" s="27"/>
      <c r="BDA177" s="27"/>
      <c r="BDB177" s="27"/>
      <c r="BDC177" s="27"/>
      <c r="BDD177" s="27"/>
      <c r="BDE177" s="27"/>
      <c r="BDF177" s="27"/>
      <c r="BDG177" s="27"/>
      <c r="BDH177" s="27"/>
      <c r="BDI177" s="27"/>
      <c r="BDJ177" s="27"/>
      <c r="BDK177" s="27"/>
      <c r="BDL177" s="27"/>
      <c r="BDM177" s="27"/>
      <c r="BDN177" s="27"/>
      <c r="BDO177" s="27"/>
      <c r="BDP177" s="27"/>
      <c r="BDQ177" s="27"/>
      <c r="BDR177" s="27"/>
      <c r="BDS177" s="27"/>
      <c r="BDT177" s="27"/>
      <c r="BDU177" s="27"/>
      <c r="BDV177" s="27"/>
      <c r="BDW177" s="27"/>
      <c r="BDX177" s="27"/>
      <c r="BDY177" s="27"/>
      <c r="BDZ177" s="27"/>
      <c r="BEA177" s="27"/>
      <c r="BEB177" s="27"/>
      <c r="BEC177" s="27"/>
      <c r="BED177" s="27"/>
      <c r="BEE177" s="27"/>
      <c r="BEF177" s="27"/>
      <c r="BEG177" s="27"/>
      <c r="BEH177" s="27"/>
      <c r="BEI177" s="27"/>
      <c r="BEJ177" s="27"/>
      <c r="BEK177" s="27"/>
      <c r="BEL177" s="27"/>
      <c r="BEM177" s="27"/>
      <c r="BEN177" s="27"/>
      <c r="BEO177" s="27"/>
      <c r="BEP177" s="27"/>
      <c r="BEQ177" s="27"/>
      <c r="BER177" s="27"/>
      <c r="BES177" s="27"/>
      <c r="BET177" s="27"/>
      <c r="BEU177" s="27"/>
      <c r="BEV177" s="27"/>
      <c r="BEW177" s="27"/>
      <c r="BEX177" s="27"/>
      <c r="BEY177" s="27"/>
      <c r="BEZ177" s="27"/>
      <c r="BFA177" s="27"/>
      <c r="BFB177" s="27"/>
      <c r="BFC177" s="27"/>
      <c r="BFD177" s="27"/>
      <c r="BFE177" s="27"/>
      <c r="BFF177" s="27"/>
      <c r="BFG177" s="27"/>
      <c r="BFH177" s="27"/>
      <c r="BFI177" s="27"/>
      <c r="BFJ177" s="27"/>
      <c r="BFK177" s="27"/>
      <c r="BFL177" s="27"/>
      <c r="BFM177" s="27"/>
      <c r="BFN177" s="27"/>
      <c r="BFO177" s="27"/>
      <c r="BFP177" s="27"/>
      <c r="BFQ177" s="27"/>
      <c r="BFR177" s="27"/>
      <c r="BFS177" s="27"/>
      <c r="BFT177" s="27"/>
      <c r="BFU177" s="27"/>
      <c r="BFV177" s="27"/>
      <c r="BFW177" s="27"/>
      <c r="BFX177" s="27"/>
      <c r="BFY177" s="27"/>
      <c r="BFZ177" s="27"/>
      <c r="BGA177" s="27"/>
      <c r="BGB177" s="27"/>
      <c r="BGC177" s="27"/>
      <c r="BGD177" s="27"/>
      <c r="BGE177" s="27"/>
      <c r="BGF177" s="27"/>
      <c r="BGG177" s="27"/>
      <c r="BGH177" s="27"/>
      <c r="BGI177" s="27"/>
      <c r="BGJ177" s="27"/>
      <c r="BGK177" s="27"/>
      <c r="BGL177" s="27"/>
      <c r="BGM177" s="27"/>
      <c r="BGN177" s="27"/>
      <c r="BGO177" s="27"/>
      <c r="BGP177" s="27"/>
      <c r="BGQ177" s="27"/>
      <c r="BGR177" s="27"/>
      <c r="BGS177" s="27"/>
      <c r="BGT177" s="27"/>
      <c r="BGU177" s="27"/>
      <c r="BGV177" s="27"/>
      <c r="BGW177" s="27"/>
      <c r="BGX177" s="27"/>
      <c r="BGY177" s="27"/>
      <c r="BGZ177" s="27"/>
      <c r="BHA177" s="27"/>
      <c r="BHB177" s="27"/>
      <c r="BHC177" s="27"/>
      <c r="BHD177" s="27"/>
      <c r="BHE177" s="27"/>
      <c r="BHF177" s="27"/>
      <c r="BHG177" s="27"/>
      <c r="BHH177" s="27"/>
      <c r="BHI177" s="27"/>
      <c r="BHJ177" s="27"/>
      <c r="BHK177" s="27"/>
      <c r="BHL177" s="27"/>
      <c r="BHM177" s="27"/>
      <c r="BHN177" s="27"/>
      <c r="BHO177" s="27"/>
      <c r="BHP177" s="27"/>
      <c r="BHQ177" s="27"/>
      <c r="BHR177" s="27"/>
      <c r="BHS177" s="27"/>
      <c r="BHT177" s="27"/>
      <c r="BHU177" s="27"/>
      <c r="BHV177" s="27"/>
      <c r="BHW177" s="27"/>
      <c r="BHX177" s="27"/>
      <c r="BHY177" s="27"/>
      <c r="BHZ177" s="27"/>
      <c r="BIA177" s="27"/>
      <c r="BIB177" s="27"/>
      <c r="BIC177" s="27"/>
      <c r="BID177" s="27"/>
      <c r="BIE177" s="27"/>
      <c r="BIF177" s="27"/>
      <c r="BIG177" s="27"/>
      <c r="BIH177" s="27"/>
      <c r="BII177" s="27"/>
      <c r="BIJ177" s="27"/>
      <c r="BIK177" s="27"/>
      <c r="BIL177" s="27"/>
      <c r="BIM177" s="27"/>
      <c r="BIN177" s="27"/>
      <c r="BIO177" s="27"/>
      <c r="BIP177" s="27"/>
      <c r="BIQ177" s="27"/>
      <c r="BIR177" s="27"/>
      <c r="BIS177" s="27"/>
      <c r="BIT177" s="27"/>
      <c r="BIU177" s="27"/>
      <c r="BIV177" s="27"/>
      <c r="BIW177" s="27"/>
      <c r="BIX177" s="27"/>
      <c r="BIY177" s="27"/>
      <c r="BIZ177" s="27"/>
      <c r="BJA177" s="27"/>
      <c r="BJB177" s="27"/>
      <c r="BJC177" s="27"/>
      <c r="BJD177" s="27"/>
      <c r="BJE177" s="27"/>
      <c r="BJF177" s="27"/>
      <c r="BJG177" s="27"/>
      <c r="BJH177" s="27"/>
      <c r="BJI177" s="27"/>
      <c r="BJJ177" s="27"/>
      <c r="BJK177" s="27"/>
      <c r="BJL177" s="27"/>
      <c r="BJM177" s="27"/>
      <c r="BJN177" s="27"/>
      <c r="BJO177" s="27"/>
      <c r="BJP177" s="27"/>
      <c r="BJQ177" s="27"/>
      <c r="BJR177" s="27"/>
      <c r="BJS177" s="27"/>
      <c r="BJT177" s="27"/>
      <c r="BJU177" s="27"/>
      <c r="BJV177" s="27"/>
      <c r="BJW177" s="27"/>
      <c r="BJX177" s="27"/>
      <c r="BJY177" s="27"/>
      <c r="BJZ177" s="27"/>
      <c r="BKA177" s="27"/>
      <c r="BKB177" s="27"/>
      <c r="BKC177" s="27"/>
      <c r="BKD177" s="27"/>
      <c r="BKE177" s="27"/>
      <c r="BKF177" s="27"/>
      <c r="BKG177" s="27"/>
      <c r="BKH177" s="27"/>
      <c r="BKI177" s="27"/>
      <c r="BKJ177" s="27"/>
      <c r="BKK177" s="27"/>
      <c r="BKL177" s="27"/>
      <c r="BKM177" s="27"/>
      <c r="BKN177" s="27"/>
      <c r="BKO177" s="27"/>
      <c r="BKP177" s="27"/>
      <c r="BKQ177" s="27"/>
      <c r="BKR177" s="27"/>
      <c r="BKS177" s="27"/>
      <c r="BKT177" s="27"/>
      <c r="BKU177" s="27"/>
      <c r="BKV177" s="27"/>
      <c r="BKW177" s="27"/>
      <c r="BKX177" s="27"/>
      <c r="BKY177" s="27"/>
      <c r="BKZ177" s="27"/>
      <c r="BLA177" s="27"/>
      <c r="BLB177" s="27"/>
      <c r="BLC177" s="27"/>
      <c r="BLD177" s="27"/>
      <c r="BLE177" s="27"/>
      <c r="BLF177" s="27"/>
      <c r="BLG177" s="27"/>
      <c r="BLH177" s="27"/>
      <c r="BLI177" s="27"/>
      <c r="BLJ177" s="27"/>
      <c r="BLK177" s="27"/>
      <c r="BLL177" s="27"/>
      <c r="BLM177" s="27"/>
      <c r="BLN177" s="27"/>
      <c r="BLO177" s="27"/>
      <c r="BLP177" s="27"/>
      <c r="BLQ177" s="27"/>
      <c r="BLR177" s="27"/>
      <c r="BLS177" s="27"/>
      <c r="BLT177" s="27"/>
      <c r="BLU177" s="27"/>
      <c r="BLV177" s="27"/>
      <c r="BLW177" s="27"/>
      <c r="BLX177" s="27"/>
      <c r="BLY177" s="27"/>
      <c r="BLZ177" s="27"/>
      <c r="BMA177" s="27"/>
      <c r="BMB177" s="27"/>
      <c r="BMC177" s="27"/>
      <c r="BMD177" s="27"/>
      <c r="BME177" s="27"/>
      <c r="BMF177" s="27"/>
      <c r="BMG177" s="27"/>
      <c r="BMH177" s="27"/>
      <c r="BMI177" s="27"/>
      <c r="BMJ177" s="27"/>
      <c r="BMK177" s="27"/>
      <c r="BML177" s="27"/>
      <c r="BMM177" s="27"/>
      <c r="BMN177" s="27"/>
      <c r="BMO177" s="27"/>
      <c r="BMP177" s="27"/>
      <c r="BMQ177" s="27"/>
      <c r="BMR177" s="27"/>
      <c r="BMS177" s="27"/>
      <c r="BMT177" s="27"/>
      <c r="BMU177" s="27"/>
      <c r="BMV177" s="27"/>
      <c r="BMW177" s="27"/>
      <c r="BMX177" s="27"/>
      <c r="BMY177" s="27"/>
      <c r="BMZ177" s="27"/>
      <c r="BNA177" s="27"/>
      <c r="BNB177" s="27"/>
      <c r="BNC177" s="27"/>
      <c r="BND177" s="27"/>
      <c r="BNE177" s="27"/>
      <c r="BNF177" s="27"/>
      <c r="BNG177" s="27"/>
      <c r="BNH177" s="27"/>
      <c r="BNI177" s="27"/>
      <c r="BNJ177" s="27"/>
      <c r="BNK177" s="27"/>
      <c r="BNL177" s="27"/>
      <c r="BNM177" s="27"/>
      <c r="BNN177" s="27"/>
      <c r="BNO177" s="27"/>
      <c r="BNP177" s="27"/>
      <c r="BNQ177" s="27"/>
      <c r="BNR177" s="27"/>
      <c r="BNS177" s="27"/>
      <c r="BNT177" s="27"/>
      <c r="BNU177" s="27"/>
      <c r="BNV177" s="27"/>
      <c r="BNW177" s="27"/>
      <c r="BNX177" s="27"/>
      <c r="BNY177" s="27"/>
      <c r="BNZ177" s="27"/>
      <c r="BOA177" s="27"/>
      <c r="BOB177" s="27"/>
      <c r="BOC177" s="27"/>
      <c r="BOD177" s="27"/>
      <c r="BOE177" s="27"/>
      <c r="BOF177" s="27"/>
      <c r="BOG177" s="27"/>
      <c r="BOH177" s="27"/>
      <c r="BOI177" s="27"/>
      <c r="BOJ177" s="27"/>
      <c r="BOK177" s="27"/>
      <c r="BOL177" s="27"/>
      <c r="BOM177" s="27"/>
      <c r="BON177" s="27"/>
      <c r="BOO177" s="27"/>
      <c r="BOP177" s="27"/>
      <c r="BOQ177" s="27"/>
      <c r="BOR177" s="27"/>
      <c r="BOS177" s="27"/>
      <c r="BOT177" s="27"/>
      <c r="BOU177" s="27"/>
      <c r="BOV177" s="27"/>
      <c r="BOW177" s="27"/>
      <c r="BOX177" s="27"/>
      <c r="BOY177" s="27"/>
      <c r="BOZ177" s="27"/>
      <c r="BPA177" s="27"/>
      <c r="BPB177" s="27"/>
      <c r="BPC177" s="27"/>
      <c r="BPD177" s="27"/>
      <c r="BPE177" s="27"/>
      <c r="BPF177" s="27"/>
      <c r="BPG177" s="27"/>
      <c r="BPH177" s="27"/>
      <c r="BPI177" s="27"/>
      <c r="BPJ177" s="27"/>
      <c r="BPK177" s="27"/>
      <c r="BPL177" s="27"/>
      <c r="BPM177" s="27"/>
      <c r="BPN177" s="27"/>
      <c r="BPO177" s="27"/>
      <c r="BPP177" s="27"/>
      <c r="BPQ177" s="27"/>
      <c r="BPR177" s="27"/>
      <c r="BPS177" s="27"/>
      <c r="BPT177" s="27"/>
      <c r="BPU177" s="27"/>
      <c r="BPV177" s="27"/>
      <c r="BPW177" s="27"/>
      <c r="BPX177" s="27"/>
      <c r="BPY177" s="27"/>
      <c r="BPZ177" s="27"/>
      <c r="BQA177" s="27"/>
      <c r="BQB177" s="27"/>
      <c r="BQC177" s="27"/>
      <c r="BQD177" s="27"/>
      <c r="BQE177" s="27"/>
      <c r="BQF177" s="27"/>
      <c r="BQG177" s="27"/>
      <c r="BQH177" s="27"/>
      <c r="BQI177" s="27"/>
      <c r="BQJ177" s="27"/>
      <c r="BQK177" s="27"/>
      <c r="BQL177" s="27"/>
      <c r="BQM177" s="27"/>
      <c r="BQN177" s="27"/>
      <c r="BQO177" s="27"/>
      <c r="BQP177" s="27"/>
      <c r="BQQ177" s="27"/>
      <c r="BQR177" s="27"/>
      <c r="BQS177" s="27"/>
      <c r="BQT177" s="27"/>
      <c r="BQU177" s="27"/>
      <c r="BQV177" s="27"/>
      <c r="BQW177" s="27"/>
      <c r="BQX177" s="27"/>
      <c r="BQY177" s="27"/>
      <c r="BQZ177" s="27"/>
      <c r="BRA177" s="27"/>
      <c r="BRB177" s="27"/>
      <c r="BRC177" s="27"/>
      <c r="BRD177" s="27"/>
      <c r="BRE177" s="27"/>
      <c r="BRF177" s="27"/>
      <c r="BRG177" s="27"/>
      <c r="BRH177" s="27"/>
      <c r="BRI177" s="27"/>
      <c r="BRJ177" s="27"/>
      <c r="BRK177" s="27"/>
      <c r="BRL177" s="27"/>
      <c r="BRM177" s="27"/>
      <c r="BRN177" s="27"/>
      <c r="BRO177" s="27"/>
      <c r="BRP177" s="27"/>
      <c r="BRQ177" s="27"/>
      <c r="BRR177" s="27"/>
      <c r="BRS177" s="27"/>
      <c r="BRT177" s="27"/>
      <c r="BRU177" s="27"/>
      <c r="BRV177" s="27"/>
      <c r="BRW177" s="27"/>
      <c r="BRX177" s="27"/>
      <c r="BRY177" s="27"/>
      <c r="BRZ177" s="27"/>
      <c r="BSA177" s="27"/>
      <c r="BSB177" s="27"/>
      <c r="BSC177" s="27"/>
      <c r="BSD177" s="27"/>
      <c r="BSE177" s="27"/>
      <c r="BSF177" s="27"/>
      <c r="BSG177" s="27"/>
      <c r="BSH177" s="27"/>
      <c r="BSI177" s="27"/>
      <c r="BSJ177" s="27"/>
      <c r="BSK177" s="27"/>
      <c r="BSL177" s="27"/>
      <c r="BSM177" s="27"/>
      <c r="BSN177" s="27"/>
      <c r="BSO177" s="27"/>
      <c r="BSP177" s="27"/>
      <c r="BSQ177" s="27"/>
      <c r="BSR177" s="27"/>
      <c r="BSS177" s="27"/>
      <c r="BST177" s="27"/>
      <c r="BSU177" s="27"/>
      <c r="BSV177" s="27"/>
      <c r="BSW177" s="27"/>
      <c r="BSX177" s="27"/>
      <c r="BSY177" s="27"/>
      <c r="BSZ177" s="27"/>
      <c r="BTA177" s="27"/>
      <c r="BTB177" s="27"/>
      <c r="BTC177" s="27"/>
      <c r="BTD177" s="27"/>
      <c r="BTE177" s="27"/>
      <c r="BTF177" s="27"/>
      <c r="BTG177" s="27"/>
      <c r="BTH177" s="27"/>
      <c r="BTI177" s="27"/>
      <c r="BTJ177" s="27"/>
      <c r="BTK177" s="27"/>
      <c r="BTL177" s="27"/>
      <c r="BTM177" s="27"/>
      <c r="BTN177" s="27"/>
      <c r="BTO177" s="27"/>
      <c r="BTP177" s="27"/>
      <c r="BTQ177" s="27"/>
      <c r="BTR177" s="27"/>
      <c r="BTS177" s="27"/>
      <c r="BTT177" s="27"/>
      <c r="BTU177" s="27"/>
      <c r="BTV177" s="27"/>
      <c r="BTW177" s="27"/>
      <c r="BTX177" s="27"/>
      <c r="BTY177" s="27"/>
      <c r="BTZ177" s="27"/>
      <c r="BUA177" s="27"/>
      <c r="BUB177" s="27"/>
      <c r="BUC177" s="27"/>
      <c r="BUD177" s="27"/>
      <c r="BUE177" s="27"/>
      <c r="BUF177" s="27"/>
      <c r="BUG177" s="27"/>
      <c r="BUH177" s="27"/>
      <c r="BUI177" s="27"/>
      <c r="BUJ177" s="27"/>
      <c r="BUK177" s="27"/>
      <c r="BUL177" s="27"/>
      <c r="BUM177" s="27"/>
      <c r="BUN177" s="27"/>
      <c r="BUO177" s="27"/>
      <c r="BUP177" s="27"/>
      <c r="BUQ177" s="27"/>
    </row>
    <row r="178" spans="1:1915" s="47" customFormat="1" ht="12.75">
      <c r="A178" s="23"/>
      <c r="B178" s="152"/>
      <c r="C178" s="153" t="s">
        <v>224</v>
      </c>
      <c r="D178" s="153"/>
      <c r="E178" s="231"/>
      <c r="F178" s="232"/>
      <c r="G178" s="165"/>
      <c r="H178" s="26"/>
      <c r="I178" s="26">
        <f>IF(E178="YES",2,0)</f>
        <v>0</v>
      </c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2"/>
      <c r="U178" s="22"/>
      <c r="V178" s="22"/>
      <c r="W178" s="22"/>
      <c r="X178" s="22"/>
      <c r="Y178" s="22"/>
      <c r="Z178" s="22"/>
      <c r="AA178" s="22"/>
      <c r="AB178" s="22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  <c r="FJ178" s="27"/>
      <c r="FK178" s="27"/>
      <c r="FL178" s="27"/>
      <c r="FM178" s="27"/>
      <c r="FN178" s="27"/>
      <c r="FO178" s="27"/>
      <c r="FP178" s="27"/>
      <c r="FQ178" s="27"/>
      <c r="FR178" s="27"/>
      <c r="FS178" s="27"/>
      <c r="FT178" s="27"/>
      <c r="FU178" s="27"/>
      <c r="FV178" s="27"/>
      <c r="FW178" s="27"/>
      <c r="FX178" s="27"/>
      <c r="FY178" s="27"/>
      <c r="FZ178" s="27"/>
      <c r="GA178" s="27"/>
      <c r="GB178" s="27"/>
      <c r="GC178" s="27"/>
      <c r="GD178" s="27"/>
      <c r="GE178" s="27"/>
      <c r="GF178" s="27"/>
      <c r="GG178" s="27"/>
      <c r="GH178" s="27"/>
      <c r="GI178" s="27"/>
      <c r="GJ178" s="27"/>
      <c r="GK178" s="27"/>
      <c r="GL178" s="27"/>
      <c r="GM178" s="27"/>
      <c r="GN178" s="27"/>
      <c r="GO178" s="27"/>
      <c r="GP178" s="27"/>
      <c r="GQ178" s="27"/>
      <c r="GR178" s="27"/>
      <c r="GS178" s="27"/>
      <c r="GT178" s="27"/>
      <c r="GU178" s="27"/>
      <c r="GV178" s="27"/>
      <c r="GW178" s="27"/>
      <c r="GX178" s="27"/>
      <c r="GY178" s="27"/>
      <c r="GZ178" s="27"/>
      <c r="HA178" s="27"/>
      <c r="HB178" s="27"/>
      <c r="HC178" s="27"/>
      <c r="HD178" s="27"/>
      <c r="HE178" s="27"/>
      <c r="HF178" s="27"/>
      <c r="HG178" s="27"/>
      <c r="HH178" s="27"/>
      <c r="HI178" s="27"/>
      <c r="HJ178" s="27"/>
      <c r="HK178" s="27"/>
      <c r="HL178" s="27"/>
      <c r="HM178" s="27"/>
      <c r="HN178" s="27"/>
      <c r="HO178" s="27"/>
      <c r="HP178" s="27"/>
      <c r="HQ178" s="27"/>
      <c r="HR178" s="27"/>
      <c r="HS178" s="27"/>
      <c r="HT178" s="27"/>
      <c r="HU178" s="27"/>
      <c r="HV178" s="27"/>
      <c r="HW178" s="27"/>
      <c r="HX178" s="27"/>
      <c r="HY178" s="27"/>
      <c r="HZ178" s="27"/>
      <c r="IA178" s="27"/>
      <c r="IB178" s="27"/>
      <c r="IC178" s="27"/>
      <c r="ID178" s="27"/>
      <c r="IE178" s="27"/>
      <c r="IF178" s="27"/>
      <c r="IG178" s="27"/>
      <c r="IH178" s="27"/>
      <c r="II178" s="27"/>
      <c r="IJ178" s="27"/>
      <c r="IK178" s="27"/>
      <c r="IL178" s="27"/>
      <c r="IM178" s="27"/>
      <c r="IN178" s="27"/>
      <c r="IO178" s="27"/>
      <c r="IP178" s="27"/>
      <c r="IQ178" s="27"/>
      <c r="IR178" s="27"/>
      <c r="IS178" s="27"/>
      <c r="IT178" s="27"/>
      <c r="IU178" s="27"/>
      <c r="IV178" s="27"/>
      <c r="IW178" s="27"/>
      <c r="IX178" s="27"/>
      <c r="IY178" s="27"/>
      <c r="IZ178" s="27"/>
      <c r="JA178" s="27"/>
      <c r="JB178" s="27"/>
      <c r="JC178" s="27"/>
      <c r="JD178" s="27"/>
      <c r="JE178" s="27"/>
      <c r="JF178" s="27"/>
      <c r="JG178" s="27"/>
      <c r="JH178" s="27"/>
      <c r="JI178" s="27"/>
      <c r="JJ178" s="27"/>
      <c r="JK178" s="27"/>
      <c r="JL178" s="27"/>
      <c r="JM178" s="27"/>
      <c r="JN178" s="27"/>
      <c r="JO178" s="27"/>
      <c r="JP178" s="27"/>
      <c r="JQ178" s="27"/>
      <c r="JR178" s="27"/>
      <c r="JS178" s="27"/>
      <c r="JT178" s="27"/>
      <c r="JU178" s="27"/>
      <c r="JV178" s="27"/>
      <c r="JW178" s="27"/>
      <c r="JX178" s="27"/>
      <c r="JY178" s="27"/>
      <c r="JZ178" s="27"/>
      <c r="KA178" s="27"/>
      <c r="KB178" s="27"/>
      <c r="KC178" s="27"/>
      <c r="KD178" s="27"/>
      <c r="KE178" s="27"/>
      <c r="KF178" s="27"/>
      <c r="KG178" s="27"/>
      <c r="KH178" s="27"/>
      <c r="KI178" s="27"/>
      <c r="KJ178" s="27"/>
      <c r="KK178" s="27"/>
      <c r="KL178" s="27"/>
      <c r="KM178" s="27"/>
      <c r="KN178" s="27"/>
      <c r="KO178" s="27"/>
      <c r="KP178" s="27"/>
      <c r="KQ178" s="27"/>
      <c r="KR178" s="27"/>
      <c r="KS178" s="27"/>
      <c r="KT178" s="27"/>
      <c r="KU178" s="27"/>
      <c r="KV178" s="27"/>
      <c r="KW178" s="27"/>
      <c r="KX178" s="27"/>
      <c r="KY178" s="27"/>
      <c r="KZ178" s="27"/>
      <c r="LA178" s="27"/>
      <c r="LB178" s="27"/>
      <c r="LC178" s="27"/>
      <c r="LD178" s="27"/>
      <c r="LE178" s="27"/>
      <c r="LF178" s="27"/>
      <c r="LG178" s="27"/>
      <c r="LH178" s="27"/>
      <c r="LI178" s="27"/>
      <c r="LJ178" s="27"/>
      <c r="LK178" s="27"/>
      <c r="LL178" s="27"/>
      <c r="LM178" s="27"/>
      <c r="LN178" s="27"/>
      <c r="LO178" s="27"/>
      <c r="LP178" s="27"/>
      <c r="LQ178" s="27"/>
      <c r="LR178" s="27"/>
      <c r="LS178" s="27"/>
      <c r="LT178" s="27"/>
      <c r="LU178" s="27"/>
      <c r="LV178" s="27"/>
      <c r="LW178" s="27"/>
      <c r="LX178" s="27"/>
      <c r="LY178" s="27"/>
      <c r="LZ178" s="27"/>
      <c r="MA178" s="27"/>
      <c r="MB178" s="27"/>
      <c r="MC178" s="27"/>
      <c r="MD178" s="27"/>
      <c r="ME178" s="27"/>
      <c r="MF178" s="27"/>
      <c r="MG178" s="27"/>
      <c r="MH178" s="27"/>
      <c r="MI178" s="27"/>
      <c r="MJ178" s="27"/>
      <c r="MK178" s="27"/>
      <c r="ML178" s="27"/>
      <c r="MM178" s="27"/>
      <c r="MN178" s="27"/>
      <c r="MO178" s="27"/>
      <c r="MP178" s="27"/>
      <c r="MQ178" s="27"/>
      <c r="MR178" s="27"/>
      <c r="MS178" s="27"/>
      <c r="MT178" s="27"/>
      <c r="MU178" s="27"/>
      <c r="MV178" s="27"/>
      <c r="MW178" s="27"/>
      <c r="MX178" s="27"/>
      <c r="MY178" s="27"/>
      <c r="MZ178" s="27"/>
      <c r="NA178" s="27"/>
      <c r="NB178" s="27"/>
      <c r="NC178" s="27"/>
      <c r="ND178" s="27"/>
      <c r="NE178" s="27"/>
      <c r="NF178" s="27"/>
      <c r="NG178" s="27"/>
      <c r="NH178" s="27"/>
      <c r="NI178" s="27"/>
      <c r="NJ178" s="27"/>
      <c r="NK178" s="27"/>
      <c r="NL178" s="27"/>
      <c r="NM178" s="27"/>
      <c r="NN178" s="27"/>
      <c r="NO178" s="27"/>
      <c r="NP178" s="27"/>
      <c r="NQ178" s="27"/>
      <c r="NR178" s="27"/>
      <c r="NS178" s="27"/>
      <c r="NT178" s="27"/>
      <c r="NU178" s="27"/>
      <c r="NV178" s="27"/>
      <c r="NW178" s="27"/>
      <c r="NX178" s="27"/>
      <c r="NY178" s="27"/>
      <c r="NZ178" s="27"/>
      <c r="OA178" s="27"/>
      <c r="OB178" s="27"/>
      <c r="OC178" s="27"/>
      <c r="OD178" s="27"/>
      <c r="OE178" s="27"/>
      <c r="OF178" s="27"/>
      <c r="OG178" s="27"/>
      <c r="OH178" s="27"/>
      <c r="OI178" s="27"/>
      <c r="OJ178" s="27"/>
      <c r="OK178" s="27"/>
      <c r="OL178" s="27"/>
      <c r="OM178" s="27"/>
      <c r="ON178" s="27"/>
      <c r="OO178" s="27"/>
      <c r="OP178" s="27"/>
      <c r="OQ178" s="27"/>
      <c r="OR178" s="27"/>
      <c r="OS178" s="27"/>
      <c r="OT178" s="27"/>
      <c r="OU178" s="27"/>
      <c r="OV178" s="27"/>
      <c r="OW178" s="27"/>
      <c r="OX178" s="27"/>
      <c r="OY178" s="27"/>
      <c r="OZ178" s="27"/>
      <c r="PA178" s="27"/>
      <c r="PB178" s="27"/>
      <c r="PC178" s="27"/>
      <c r="PD178" s="27"/>
      <c r="PE178" s="27"/>
      <c r="PF178" s="27"/>
      <c r="PG178" s="27"/>
      <c r="PH178" s="27"/>
      <c r="PI178" s="27"/>
      <c r="PJ178" s="27"/>
      <c r="PK178" s="27"/>
      <c r="PL178" s="27"/>
      <c r="PM178" s="27"/>
      <c r="PN178" s="27"/>
      <c r="PO178" s="27"/>
      <c r="PP178" s="27"/>
      <c r="PQ178" s="27"/>
      <c r="PR178" s="27"/>
      <c r="PS178" s="27"/>
      <c r="PT178" s="27"/>
      <c r="PU178" s="27"/>
      <c r="PV178" s="27"/>
      <c r="PW178" s="27"/>
      <c r="PX178" s="27"/>
      <c r="PY178" s="27"/>
      <c r="PZ178" s="27"/>
      <c r="QA178" s="27"/>
      <c r="QB178" s="27"/>
      <c r="QC178" s="27"/>
      <c r="QD178" s="27"/>
      <c r="QE178" s="27"/>
      <c r="QF178" s="27"/>
      <c r="QG178" s="27"/>
      <c r="QH178" s="27"/>
      <c r="QI178" s="27"/>
      <c r="QJ178" s="27"/>
      <c r="QK178" s="27"/>
      <c r="QL178" s="27"/>
      <c r="QM178" s="27"/>
      <c r="QN178" s="27"/>
      <c r="QO178" s="27"/>
      <c r="QP178" s="27"/>
      <c r="QQ178" s="27"/>
      <c r="QR178" s="27"/>
      <c r="QS178" s="27"/>
      <c r="QT178" s="27"/>
      <c r="QU178" s="27"/>
      <c r="QV178" s="27"/>
      <c r="QW178" s="27"/>
      <c r="QX178" s="27"/>
      <c r="QY178" s="27"/>
      <c r="QZ178" s="27"/>
      <c r="RA178" s="27"/>
      <c r="RB178" s="27"/>
      <c r="RC178" s="27"/>
      <c r="RD178" s="27"/>
      <c r="RE178" s="27"/>
      <c r="RF178" s="27"/>
      <c r="RG178" s="27"/>
      <c r="RH178" s="27"/>
      <c r="RI178" s="27"/>
      <c r="RJ178" s="27"/>
      <c r="RK178" s="27"/>
      <c r="RL178" s="27"/>
      <c r="RM178" s="27"/>
      <c r="RN178" s="27"/>
      <c r="RO178" s="27"/>
      <c r="RP178" s="27"/>
      <c r="RQ178" s="27"/>
      <c r="RR178" s="27"/>
      <c r="RS178" s="27"/>
      <c r="RT178" s="27"/>
      <c r="RU178" s="27"/>
      <c r="RV178" s="27"/>
      <c r="RW178" s="27"/>
      <c r="RX178" s="27"/>
      <c r="RY178" s="27"/>
      <c r="RZ178" s="27"/>
      <c r="SA178" s="27"/>
      <c r="SB178" s="27"/>
      <c r="SC178" s="27"/>
      <c r="SD178" s="27"/>
      <c r="SE178" s="27"/>
      <c r="SF178" s="27"/>
      <c r="SG178" s="27"/>
      <c r="SH178" s="27"/>
      <c r="SI178" s="27"/>
      <c r="SJ178" s="27"/>
      <c r="SK178" s="27"/>
      <c r="SL178" s="27"/>
      <c r="SM178" s="27"/>
      <c r="SN178" s="27"/>
      <c r="SO178" s="27"/>
      <c r="SP178" s="27"/>
      <c r="SQ178" s="27"/>
      <c r="SR178" s="27"/>
      <c r="SS178" s="27"/>
      <c r="ST178" s="27"/>
      <c r="SU178" s="27"/>
      <c r="SV178" s="27"/>
      <c r="SW178" s="27"/>
      <c r="SX178" s="27"/>
      <c r="SY178" s="27"/>
      <c r="SZ178" s="27"/>
      <c r="TA178" s="27"/>
      <c r="TB178" s="27"/>
      <c r="TC178" s="27"/>
      <c r="TD178" s="27"/>
      <c r="TE178" s="27"/>
      <c r="TF178" s="27"/>
      <c r="TG178" s="27"/>
      <c r="TH178" s="27"/>
      <c r="TI178" s="27"/>
      <c r="TJ178" s="27"/>
      <c r="TK178" s="27"/>
      <c r="TL178" s="27"/>
      <c r="TM178" s="27"/>
      <c r="TN178" s="27"/>
      <c r="TO178" s="27"/>
      <c r="TP178" s="27"/>
      <c r="TQ178" s="27"/>
      <c r="TR178" s="27"/>
      <c r="TS178" s="27"/>
      <c r="TT178" s="27"/>
      <c r="TU178" s="27"/>
      <c r="TV178" s="27"/>
      <c r="TW178" s="27"/>
      <c r="TX178" s="27"/>
      <c r="TY178" s="27"/>
      <c r="TZ178" s="27"/>
      <c r="UA178" s="27"/>
      <c r="UB178" s="27"/>
      <c r="UC178" s="27"/>
      <c r="UD178" s="27"/>
      <c r="UE178" s="27"/>
      <c r="UF178" s="27"/>
      <c r="UG178" s="27"/>
      <c r="UH178" s="27"/>
      <c r="UI178" s="27"/>
      <c r="UJ178" s="27"/>
      <c r="UK178" s="27"/>
      <c r="UL178" s="27"/>
      <c r="UM178" s="27"/>
      <c r="UN178" s="27"/>
      <c r="UO178" s="27"/>
      <c r="UP178" s="27"/>
      <c r="UQ178" s="27"/>
      <c r="UR178" s="27"/>
      <c r="US178" s="27"/>
      <c r="UT178" s="27"/>
      <c r="UU178" s="27"/>
      <c r="UV178" s="27"/>
      <c r="UW178" s="27"/>
      <c r="UX178" s="27"/>
      <c r="UY178" s="27"/>
      <c r="UZ178" s="27"/>
      <c r="VA178" s="27"/>
      <c r="VB178" s="27"/>
      <c r="VC178" s="27"/>
      <c r="VD178" s="27"/>
      <c r="VE178" s="27"/>
      <c r="VF178" s="27"/>
      <c r="VG178" s="27"/>
      <c r="VH178" s="27"/>
      <c r="VI178" s="27"/>
      <c r="VJ178" s="27"/>
      <c r="VK178" s="27"/>
      <c r="VL178" s="27"/>
      <c r="VM178" s="27"/>
      <c r="VN178" s="27"/>
      <c r="VO178" s="27"/>
      <c r="VP178" s="27"/>
      <c r="VQ178" s="27"/>
      <c r="VR178" s="27"/>
      <c r="VS178" s="27"/>
      <c r="VT178" s="27"/>
      <c r="VU178" s="27"/>
      <c r="VV178" s="27"/>
      <c r="VW178" s="27"/>
      <c r="VX178" s="27"/>
      <c r="VY178" s="27"/>
      <c r="VZ178" s="27"/>
      <c r="WA178" s="27"/>
      <c r="WB178" s="27"/>
      <c r="WC178" s="27"/>
      <c r="WD178" s="27"/>
      <c r="WE178" s="27"/>
      <c r="WF178" s="27"/>
      <c r="WG178" s="27"/>
      <c r="WH178" s="27"/>
      <c r="WI178" s="27"/>
      <c r="WJ178" s="27"/>
      <c r="WK178" s="27"/>
      <c r="WL178" s="27"/>
      <c r="WM178" s="27"/>
      <c r="WN178" s="27"/>
      <c r="WO178" s="27"/>
      <c r="WP178" s="27"/>
      <c r="WQ178" s="27"/>
      <c r="WR178" s="27"/>
      <c r="WS178" s="27"/>
      <c r="WT178" s="27"/>
      <c r="WU178" s="27"/>
      <c r="WV178" s="27"/>
      <c r="WW178" s="27"/>
      <c r="WX178" s="27"/>
      <c r="WY178" s="27"/>
      <c r="WZ178" s="27"/>
      <c r="XA178" s="27"/>
      <c r="XB178" s="27"/>
      <c r="XC178" s="27"/>
      <c r="XD178" s="27"/>
      <c r="XE178" s="27"/>
      <c r="XF178" s="27"/>
      <c r="XG178" s="27"/>
      <c r="XH178" s="27"/>
      <c r="XI178" s="27"/>
      <c r="XJ178" s="27"/>
      <c r="XK178" s="27"/>
      <c r="XL178" s="27"/>
      <c r="XM178" s="27"/>
      <c r="XN178" s="27"/>
      <c r="XO178" s="27"/>
      <c r="XP178" s="27"/>
      <c r="XQ178" s="27"/>
      <c r="XR178" s="27"/>
      <c r="XS178" s="27"/>
      <c r="XT178" s="27"/>
      <c r="XU178" s="27"/>
      <c r="XV178" s="27"/>
      <c r="XW178" s="27"/>
      <c r="XX178" s="27"/>
      <c r="XY178" s="27"/>
      <c r="XZ178" s="27"/>
      <c r="YA178" s="27"/>
      <c r="YB178" s="27"/>
      <c r="YC178" s="27"/>
      <c r="YD178" s="27"/>
      <c r="YE178" s="27"/>
      <c r="YF178" s="27"/>
      <c r="YG178" s="27"/>
      <c r="YH178" s="27"/>
      <c r="YI178" s="27"/>
      <c r="YJ178" s="27"/>
      <c r="YK178" s="27"/>
      <c r="YL178" s="27"/>
      <c r="YM178" s="27"/>
      <c r="YN178" s="27"/>
      <c r="YO178" s="27"/>
      <c r="YP178" s="27"/>
      <c r="YQ178" s="27"/>
      <c r="YR178" s="27"/>
      <c r="YS178" s="27"/>
      <c r="YT178" s="27"/>
      <c r="YU178" s="27"/>
      <c r="YV178" s="27"/>
      <c r="YW178" s="27"/>
      <c r="YX178" s="27"/>
      <c r="YY178" s="27"/>
      <c r="YZ178" s="27"/>
      <c r="ZA178" s="27"/>
      <c r="ZB178" s="27"/>
      <c r="ZC178" s="27"/>
      <c r="ZD178" s="27"/>
      <c r="ZE178" s="27"/>
      <c r="ZF178" s="27"/>
      <c r="ZG178" s="27"/>
      <c r="ZH178" s="27"/>
      <c r="ZI178" s="27"/>
      <c r="ZJ178" s="27"/>
      <c r="ZK178" s="27"/>
      <c r="ZL178" s="27"/>
      <c r="ZM178" s="27"/>
      <c r="ZN178" s="27"/>
      <c r="ZO178" s="27"/>
      <c r="ZP178" s="27"/>
      <c r="ZQ178" s="27"/>
      <c r="ZR178" s="27"/>
      <c r="ZS178" s="27"/>
      <c r="ZT178" s="27"/>
      <c r="ZU178" s="27"/>
      <c r="ZV178" s="27"/>
      <c r="ZW178" s="27"/>
      <c r="ZX178" s="27"/>
      <c r="ZY178" s="27"/>
      <c r="ZZ178" s="27"/>
      <c r="AAA178" s="27"/>
      <c r="AAB178" s="27"/>
      <c r="AAC178" s="27"/>
      <c r="AAD178" s="27"/>
      <c r="AAE178" s="27"/>
      <c r="AAF178" s="27"/>
      <c r="AAG178" s="27"/>
      <c r="AAH178" s="27"/>
      <c r="AAI178" s="27"/>
      <c r="AAJ178" s="27"/>
      <c r="AAK178" s="27"/>
      <c r="AAL178" s="27"/>
      <c r="AAM178" s="27"/>
      <c r="AAN178" s="27"/>
      <c r="AAO178" s="27"/>
      <c r="AAP178" s="27"/>
      <c r="AAQ178" s="27"/>
      <c r="AAR178" s="27"/>
      <c r="AAS178" s="27"/>
      <c r="AAT178" s="27"/>
      <c r="AAU178" s="27"/>
      <c r="AAV178" s="27"/>
      <c r="AAW178" s="27"/>
      <c r="AAX178" s="27"/>
      <c r="AAY178" s="27"/>
      <c r="AAZ178" s="27"/>
      <c r="ABA178" s="27"/>
      <c r="ABB178" s="27"/>
      <c r="ABC178" s="27"/>
      <c r="ABD178" s="27"/>
      <c r="ABE178" s="27"/>
      <c r="ABF178" s="27"/>
      <c r="ABG178" s="27"/>
      <c r="ABH178" s="27"/>
      <c r="ABI178" s="27"/>
      <c r="ABJ178" s="27"/>
      <c r="ABK178" s="27"/>
      <c r="ABL178" s="27"/>
      <c r="ABM178" s="27"/>
      <c r="ABN178" s="27"/>
      <c r="ABO178" s="27"/>
      <c r="ABP178" s="27"/>
      <c r="ABQ178" s="27"/>
      <c r="ABR178" s="27"/>
      <c r="ABS178" s="27"/>
      <c r="ABT178" s="27"/>
      <c r="ABU178" s="27"/>
      <c r="ABV178" s="27"/>
      <c r="ABW178" s="27"/>
      <c r="ABX178" s="27"/>
      <c r="ABY178" s="27"/>
      <c r="ABZ178" s="27"/>
      <c r="ACA178" s="27"/>
      <c r="ACB178" s="27"/>
      <c r="ACC178" s="27"/>
      <c r="ACD178" s="27"/>
      <c r="ACE178" s="27"/>
      <c r="ACF178" s="27"/>
      <c r="ACG178" s="27"/>
      <c r="ACH178" s="27"/>
      <c r="ACI178" s="27"/>
      <c r="ACJ178" s="27"/>
      <c r="ACK178" s="27"/>
      <c r="ACL178" s="27"/>
      <c r="ACM178" s="27"/>
      <c r="ACN178" s="27"/>
      <c r="ACO178" s="27"/>
      <c r="ACP178" s="27"/>
      <c r="ACQ178" s="27"/>
      <c r="ACR178" s="27"/>
      <c r="ACS178" s="27"/>
      <c r="ACT178" s="27"/>
      <c r="ACU178" s="27"/>
      <c r="ACV178" s="27"/>
      <c r="ACW178" s="27"/>
      <c r="ACX178" s="27"/>
      <c r="ACY178" s="27"/>
      <c r="ACZ178" s="27"/>
      <c r="ADA178" s="27"/>
      <c r="ADB178" s="27"/>
      <c r="ADC178" s="27"/>
      <c r="ADD178" s="27"/>
      <c r="ADE178" s="27"/>
      <c r="ADF178" s="27"/>
      <c r="ADG178" s="27"/>
      <c r="ADH178" s="27"/>
      <c r="ADI178" s="27"/>
      <c r="ADJ178" s="27"/>
      <c r="ADK178" s="27"/>
      <c r="ADL178" s="27"/>
      <c r="ADM178" s="27"/>
      <c r="ADN178" s="27"/>
      <c r="ADO178" s="27"/>
      <c r="ADP178" s="27"/>
      <c r="ADQ178" s="27"/>
      <c r="ADR178" s="27"/>
      <c r="ADS178" s="27"/>
      <c r="ADT178" s="27"/>
      <c r="ADU178" s="27"/>
      <c r="ADV178" s="27"/>
      <c r="ADW178" s="27"/>
      <c r="ADX178" s="27"/>
      <c r="ADY178" s="27"/>
      <c r="ADZ178" s="27"/>
      <c r="AEA178" s="27"/>
      <c r="AEB178" s="27"/>
      <c r="AEC178" s="27"/>
      <c r="AED178" s="27"/>
      <c r="AEE178" s="27"/>
      <c r="AEF178" s="27"/>
      <c r="AEG178" s="27"/>
      <c r="AEH178" s="27"/>
      <c r="AEI178" s="27"/>
      <c r="AEJ178" s="27"/>
      <c r="AEK178" s="27"/>
      <c r="AEL178" s="27"/>
      <c r="AEM178" s="27"/>
      <c r="AEN178" s="27"/>
      <c r="AEO178" s="27"/>
      <c r="AEP178" s="27"/>
      <c r="AEQ178" s="27"/>
      <c r="AER178" s="27"/>
      <c r="AES178" s="27"/>
      <c r="AET178" s="27"/>
      <c r="AEU178" s="27"/>
      <c r="AEV178" s="27"/>
      <c r="AEW178" s="27"/>
      <c r="AEX178" s="27"/>
      <c r="AEY178" s="27"/>
      <c r="AEZ178" s="27"/>
      <c r="AFA178" s="27"/>
      <c r="AFB178" s="27"/>
      <c r="AFC178" s="27"/>
      <c r="AFD178" s="27"/>
      <c r="AFE178" s="27"/>
      <c r="AFF178" s="27"/>
      <c r="AFG178" s="27"/>
      <c r="AFH178" s="27"/>
      <c r="AFI178" s="27"/>
      <c r="AFJ178" s="27"/>
      <c r="AFK178" s="27"/>
      <c r="AFL178" s="27"/>
      <c r="AFM178" s="27"/>
      <c r="AFN178" s="27"/>
      <c r="AFO178" s="27"/>
      <c r="AFP178" s="27"/>
      <c r="AFQ178" s="27"/>
      <c r="AFR178" s="27"/>
      <c r="AFS178" s="27"/>
      <c r="AFT178" s="27"/>
      <c r="AFU178" s="27"/>
      <c r="AFV178" s="27"/>
      <c r="AFW178" s="27"/>
      <c r="AFX178" s="27"/>
      <c r="AFY178" s="27"/>
      <c r="AFZ178" s="27"/>
      <c r="AGA178" s="27"/>
      <c r="AGB178" s="27"/>
      <c r="AGC178" s="27"/>
      <c r="AGD178" s="27"/>
      <c r="AGE178" s="27"/>
      <c r="AGF178" s="27"/>
      <c r="AGG178" s="27"/>
      <c r="AGH178" s="27"/>
      <c r="AGI178" s="27"/>
      <c r="AGJ178" s="27"/>
      <c r="AGK178" s="27"/>
      <c r="AGL178" s="27"/>
      <c r="AGM178" s="27"/>
      <c r="AGN178" s="27"/>
      <c r="AGO178" s="27"/>
      <c r="AGP178" s="27"/>
      <c r="AGQ178" s="27"/>
      <c r="AGR178" s="27"/>
      <c r="AGS178" s="27"/>
      <c r="AGT178" s="27"/>
      <c r="AGU178" s="27"/>
      <c r="AGV178" s="27"/>
      <c r="AGW178" s="27"/>
      <c r="AGX178" s="27"/>
      <c r="AGY178" s="27"/>
      <c r="AGZ178" s="27"/>
      <c r="AHA178" s="27"/>
      <c r="AHB178" s="27"/>
      <c r="AHC178" s="27"/>
      <c r="AHD178" s="27"/>
      <c r="AHE178" s="27"/>
      <c r="AHF178" s="27"/>
      <c r="AHG178" s="27"/>
      <c r="AHH178" s="27"/>
      <c r="AHI178" s="27"/>
      <c r="AHJ178" s="27"/>
      <c r="AHK178" s="27"/>
      <c r="AHL178" s="27"/>
      <c r="AHM178" s="27"/>
      <c r="AHN178" s="27"/>
      <c r="AHO178" s="27"/>
      <c r="AHP178" s="27"/>
      <c r="AHQ178" s="27"/>
      <c r="AHR178" s="27"/>
      <c r="AHS178" s="27"/>
      <c r="AHT178" s="27"/>
      <c r="AHU178" s="27"/>
      <c r="AHV178" s="27"/>
      <c r="AHW178" s="27"/>
      <c r="AHX178" s="27"/>
      <c r="AHY178" s="27"/>
      <c r="AHZ178" s="27"/>
      <c r="AIA178" s="27"/>
      <c r="AIB178" s="27"/>
      <c r="AIC178" s="27"/>
      <c r="AID178" s="27"/>
      <c r="AIE178" s="27"/>
      <c r="AIF178" s="27"/>
      <c r="AIG178" s="27"/>
      <c r="AIH178" s="27"/>
      <c r="AII178" s="27"/>
      <c r="AIJ178" s="27"/>
      <c r="AIK178" s="27"/>
      <c r="AIL178" s="27"/>
      <c r="AIM178" s="27"/>
      <c r="AIN178" s="27"/>
      <c r="AIO178" s="27"/>
      <c r="AIP178" s="27"/>
      <c r="AIQ178" s="27"/>
      <c r="AIR178" s="27"/>
      <c r="AIS178" s="27"/>
      <c r="AIT178" s="27"/>
      <c r="AIU178" s="27"/>
      <c r="AIV178" s="27"/>
      <c r="AIW178" s="27"/>
      <c r="AIX178" s="27"/>
      <c r="AIY178" s="27"/>
      <c r="AIZ178" s="27"/>
      <c r="AJA178" s="27"/>
      <c r="AJB178" s="27"/>
      <c r="AJC178" s="27"/>
      <c r="AJD178" s="27"/>
      <c r="AJE178" s="27"/>
      <c r="AJF178" s="27"/>
      <c r="AJG178" s="27"/>
      <c r="AJH178" s="27"/>
      <c r="AJI178" s="27"/>
      <c r="AJJ178" s="27"/>
      <c r="AJK178" s="27"/>
      <c r="AJL178" s="27"/>
      <c r="AJM178" s="27"/>
      <c r="AJN178" s="27"/>
      <c r="AJO178" s="27"/>
      <c r="AJP178" s="27"/>
      <c r="AJQ178" s="27"/>
      <c r="AJR178" s="27"/>
      <c r="AJS178" s="27"/>
      <c r="AJT178" s="27"/>
      <c r="AJU178" s="27"/>
      <c r="AJV178" s="27"/>
      <c r="AJW178" s="27"/>
      <c r="AJX178" s="27"/>
      <c r="AJY178" s="27"/>
      <c r="AJZ178" s="27"/>
      <c r="AKA178" s="27"/>
      <c r="AKB178" s="27"/>
      <c r="AKC178" s="27"/>
      <c r="AKD178" s="27"/>
      <c r="AKE178" s="27"/>
      <c r="AKF178" s="27"/>
      <c r="AKG178" s="27"/>
      <c r="AKH178" s="27"/>
      <c r="AKI178" s="27"/>
      <c r="AKJ178" s="27"/>
      <c r="AKK178" s="27"/>
      <c r="AKL178" s="27"/>
      <c r="AKM178" s="27"/>
      <c r="AKN178" s="27"/>
      <c r="AKO178" s="27"/>
      <c r="AKP178" s="27"/>
      <c r="AKQ178" s="27"/>
      <c r="AKR178" s="27"/>
      <c r="AKS178" s="27"/>
      <c r="AKT178" s="27"/>
      <c r="AKU178" s="27"/>
      <c r="AKV178" s="27"/>
      <c r="AKW178" s="27"/>
      <c r="AKX178" s="27"/>
      <c r="AKY178" s="27"/>
      <c r="AKZ178" s="27"/>
      <c r="ALA178" s="27"/>
      <c r="ALB178" s="27"/>
      <c r="ALC178" s="27"/>
      <c r="ALD178" s="27"/>
      <c r="ALE178" s="27"/>
      <c r="ALF178" s="27"/>
      <c r="ALG178" s="27"/>
      <c r="ALH178" s="27"/>
      <c r="ALI178" s="27"/>
      <c r="ALJ178" s="27"/>
      <c r="ALK178" s="27"/>
      <c r="ALL178" s="27"/>
      <c r="ALM178" s="27"/>
      <c r="ALN178" s="27"/>
      <c r="ALO178" s="27"/>
      <c r="ALP178" s="27"/>
      <c r="ALQ178" s="27"/>
      <c r="ALR178" s="27"/>
      <c r="ALS178" s="27"/>
      <c r="ALT178" s="27"/>
      <c r="ALU178" s="27"/>
      <c r="ALV178" s="27"/>
      <c r="ALW178" s="27"/>
      <c r="ALX178" s="27"/>
      <c r="ALY178" s="27"/>
      <c r="ALZ178" s="27"/>
      <c r="AMA178" s="27"/>
      <c r="AMB178" s="27"/>
      <c r="AMC178" s="27"/>
      <c r="AMD178" s="27"/>
      <c r="AME178" s="27"/>
      <c r="AMF178" s="27"/>
      <c r="AMG178" s="27"/>
      <c r="AMH178" s="27"/>
      <c r="AMI178" s="27"/>
      <c r="AMJ178" s="27"/>
      <c r="AMK178" s="27"/>
      <c r="AML178" s="27"/>
      <c r="AMM178" s="27"/>
      <c r="AMN178" s="27"/>
      <c r="AMO178" s="27"/>
      <c r="AMP178" s="27"/>
      <c r="AMQ178" s="27"/>
      <c r="AMR178" s="27"/>
      <c r="AMS178" s="27"/>
      <c r="AMT178" s="27"/>
      <c r="AMU178" s="27"/>
      <c r="AMV178" s="27"/>
      <c r="AMW178" s="27"/>
      <c r="AMX178" s="27"/>
      <c r="AMY178" s="27"/>
      <c r="AMZ178" s="27"/>
      <c r="ANA178" s="27"/>
      <c r="ANB178" s="27"/>
      <c r="ANC178" s="27"/>
      <c r="AND178" s="27"/>
      <c r="ANE178" s="27"/>
      <c r="ANF178" s="27"/>
      <c r="ANG178" s="27"/>
      <c r="ANH178" s="27"/>
      <c r="ANI178" s="27"/>
      <c r="ANJ178" s="27"/>
      <c r="ANK178" s="27"/>
      <c r="ANL178" s="27"/>
      <c r="ANM178" s="27"/>
      <c r="ANN178" s="27"/>
      <c r="ANO178" s="27"/>
      <c r="ANP178" s="27"/>
      <c r="ANQ178" s="27"/>
      <c r="ANR178" s="27"/>
      <c r="ANS178" s="27"/>
      <c r="ANT178" s="27"/>
      <c r="ANU178" s="27"/>
      <c r="ANV178" s="27"/>
      <c r="ANW178" s="27"/>
      <c r="ANX178" s="27"/>
      <c r="ANY178" s="27"/>
      <c r="ANZ178" s="27"/>
      <c r="AOA178" s="27"/>
      <c r="AOB178" s="27"/>
      <c r="AOC178" s="27"/>
      <c r="AOD178" s="27"/>
      <c r="AOE178" s="27"/>
      <c r="AOF178" s="27"/>
      <c r="AOG178" s="27"/>
      <c r="AOH178" s="27"/>
      <c r="AOI178" s="27"/>
      <c r="AOJ178" s="27"/>
      <c r="AOK178" s="27"/>
      <c r="AOL178" s="27"/>
      <c r="AOM178" s="27"/>
      <c r="AON178" s="27"/>
      <c r="AOO178" s="27"/>
      <c r="AOP178" s="27"/>
      <c r="AOQ178" s="27"/>
      <c r="AOR178" s="27"/>
      <c r="AOS178" s="27"/>
      <c r="AOT178" s="27"/>
      <c r="AOU178" s="27"/>
      <c r="AOV178" s="27"/>
      <c r="AOW178" s="27"/>
      <c r="AOX178" s="27"/>
      <c r="AOY178" s="27"/>
      <c r="AOZ178" s="27"/>
      <c r="APA178" s="27"/>
      <c r="APB178" s="27"/>
      <c r="APC178" s="27"/>
      <c r="APD178" s="27"/>
      <c r="APE178" s="27"/>
      <c r="APF178" s="27"/>
      <c r="APG178" s="27"/>
      <c r="APH178" s="27"/>
      <c r="API178" s="27"/>
      <c r="APJ178" s="27"/>
      <c r="APK178" s="27"/>
      <c r="APL178" s="27"/>
      <c r="APM178" s="27"/>
      <c r="APN178" s="27"/>
      <c r="APO178" s="27"/>
      <c r="APP178" s="27"/>
      <c r="APQ178" s="27"/>
      <c r="APR178" s="27"/>
      <c r="APS178" s="27"/>
      <c r="APT178" s="27"/>
      <c r="APU178" s="27"/>
      <c r="APV178" s="27"/>
      <c r="APW178" s="27"/>
      <c r="APX178" s="27"/>
      <c r="APY178" s="27"/>
      <c r="APZ178" s="27"/>
      <c r="AQA178" s="27"/>
      <c r="AQB178" s="27"/>
      <c r="AQC178" s="27"/>
      <c r="AQD178" s="27"/>
      <c r="AQE178" s="27"/>
      <c r="AQF178" s="27"/>
      <c r="AQG178" s="27"/>
      <c r="AQH178" s="27"/>
      <c r="AQI178" s="27"/>
      <c r="AQJ178" s="27"/>
      <c r="AQK178" s="27"/>
      <c r="AQL178" s="27"/>
      <c r="AQM178" s="27"/>
      <c r="AQN178" s="27"/>
      <c r="AQO178" s="27"/>
      <c r="AQP178" s="27"/>
      <c r="AQQ178" s="27"/>
      <c r="AQR178" s="27"/>
      <c r="AQS178" s="27"/>
      <c r="AQT178" s="27"/>
      <c r="AQU178" s="27"/>
      <c r="AQV178" s="27"/>
      <c r="AQW178" s="27"/>
      <c r="AQX178" s="27"/>
      <c r="AQY178" s="27"/>
      <c r="AQZ178" s="27"/>
      <c r="ARA178" s="27"/>
      <c r="ARB178" s="27"/>
      <c r="ARC178" s="27"/>
      <c r="ARD178" s="27"/>
      <c r="ARE178" s="27"/>
      <c r="ARF178" s="27"/>
      <c r="ARG178" s="27"/>
      <c r="ARH178" s="27"/>
      <c r="ARI178" s="27"/>
      <c r="ARJ178" s="27"/>
      <c r="ARK178" s="27"/>
      <c r="ARL178" s="27"/>
      <c r="ARM178" s="27"/>
      <c r="ARN178" s="27"/>
      <c r="ARO178" s="27"/>
      <c r="ARP178" s="27"/>
      <c r="ARQ178" s="27"/>
      <c r="ARR178" s="27"/>
      <c r="ARS178" s="27"/>
      <c r="ART178" s="27"/>
      <c r="ARU178" s="27"/>
      <c r="ARV178" s="27"/>
      <c r="ARW178" s="27"/>
      <c r="ARX178" s="27"/>
      <c r="ARY178" s="27"/>
      <c r="ARZ178" s="27"/>
      <c r="ASA178" s="27"/>
      <c r="ASB178" s="27"/>
      <c r="ASC178" s="27"/>
      <c r="ASD178" s="27"/>
      <c r="ASE178" s="27"/>
      <c r="ASF178" s="27"/>
      <c r="ASG178" s="27"/>
      <c r="ASH178" s="27"/>
      <c r="ASI178" s="27"/>
      <c r="ASJ178" s="27"/>
      <c r="ASK178" s="27"/>
      <c r="ASL178" s="27"/>
      <c r="ASM178" s="27"/>
      <c r="ASN178" s="27"/>
      <c r="ASO178" s="27"/>
      <c r="ASP178" s="27"/>
      <c r="ASQ178" s="27"/>
      <c r="ASR178" s="27"/>
      <c r="ASS178" s="27"/>
      <c r="AST178" s="27"/>
      <c r="ASU178" s="27"/>
      <c r="ASV178" s="27"/>
      <c r="ASW178" s="27"/>
      <c r="ASX178" s="27"/>
      <c r="ASY178" s="27"/>
      <c r="ASZ178" s="27"/>
      <c r="ATA178" s="27"/>
      <c r="ATB178" s="27"/>
      <c r="ATC178" s="27"/>
      <c r="ATD178" s="27"/>
      <c r="ATE178" s="27"/>
      <c r="ATF178" s="27"/>
      <c r="ATG178" s="27"/>
      <c r="ATH178" s="27"/>
      <c r="ATI178" s="27"/>
      <c r="ATJ178" s="27"/>
      <c r="ATK178" s="27"/>
      <c r="ATL178" s="27"/>
      <c r="ATM178" s="27"/>
      <c r="ATN178" s="27"/>
      <c r="ATO178" s="27"/>
      <c r="ATP178" s="27"/>
      <c r="ATQ178" s="27"/>
      <c r="ATR178" s="27"/>
      <c r="ATS178" s="27"/>
      <c r="ATT178" s="27"/>
      <c r="ATU178" s="27"/>
      <c r="ATV178" s="27"/>
      <c r="ATW178" s="27"/>
      <c r="ATX178" s="27"/>
      <c r="ATY178" s="27"/>
      <c r="ATZ178" s="27"/>
      <c r="AUA178" s="27"/>
      <c r="AUB178" s="27"/>
      <c r="AUC178" s="27"/>
      <c r="AUD178" s="27"/>
      <c r="AUE178" s="27"/>
      <c r="AUF178" s="27"/>
      <c r="AUG178" s="27"/>
      <c r="AUH178" s="27"/>
      <c r="AUI178" s="27"/>
      <c r="AUJ178" s="27"/>
      <c r="AUK178" s="27"/>
      <c r="AUL178" s="27"/>
      <c r="AUM178" s="27"/>
      <c r="AUN178" s="27"/>
      <c r="AUO178" s="27"/>
      <c r="AUP178" s="27"/>
      <c r="AUQ178" s="27"/>
      <c r="AUR178" s="27"/>
      <c r="AUS178" s="27"/>
      <c r="AUT178" s="27"/>
      <c r="AUU178" s="27"/>
      <c r="AUV178" s="27"/>
      <c r="AUW178" s="27"/>
      <c r="AUX178" s="27"/>
      <c r="AUY178" s="27"/>
      <c r="AUZ178" s="27"/>
      <c r="AVA178" s="27"/>
      <c r="AVB178" s="27"/>
      <c r="AVC178" s="27"/>
      <c r="AVD178" s="27"/>
      <c r="AVE178" s="27"/>
      <c r="AVF178" s="27"/>
      <c r="AVG178" s="27"/>
      <c r="AVH178" s="27"/>
      <c r="AVI178" s="27"/>
      <c r="AVJ178" s="27"/>
      <c r="AVK178" s="27"/>
      <c r="AVL178" s="27"/>
      <c r="AVM178" s="27"/>
      <c r="AVN178" s="27"/>
      <c r="AVO178" s="27"/>
      <c r="AVP178" s="27"/>
      <c r="AVQ178" s="27"/>
      <c r="AVR178" s="27"/>
      <c r="AVS178" s="27"/>
      <c r="AVT178" s="27"/>
      <c r="AVU178" s="27"/>
      <c r="AVV178" s="27"/>
      <c r="AVW178" s="27"/>
      <c r="AVX178" s="27"/>
      <c r="AVY178" s="27"/>
      <c r="AVZ178" s="27"/>
      <c r="AWA178" s="27"/>
      <c r="AWB178" s="27"/>
      <c r="AWC178" s="27"/>
      <c r="AWD178" s="27"/>
      <c r="AWE178" s="27"/>
      <c r="AWF178" s="27"/>
      <c r="AWG178" s="27"/>
      <c r="AWH178" s="27"/>
      <c r="AWI178" s="27"/>
      <c r="AWJ178" s="27"/>
      <c r="AWK178" s="27"/>
      <c r="AWL178" s="27"/>
      <c r="AWM178" s="27"/>
      <c r="AWN178" s="27"/>
      <c r="AWO178" s="27"/>
      <c r="AWP178" s="27"/>
      <c r="AWQ178" s="27"/>
      <c r="AWR178" s="27"/>
      <c r="AWS178" s="27"/>
      <c r="AWT178" s="27"/>
      <c r="AWU178" s="27"/>
      <c r="AWV178" s="27"/>
      <c r="AWW178" s="27"/>
      <c r="AWX178" s="27"/>
      <c r="AWY178" s="27"/>
      <c r="AWZ178" s="27"/>
      <c r="AXA178" s="27"/>
      <c r="AXB178" s="27"/>
      <c r="AXC178" s="27"/>
      <c r="AXD178" s="27"/>
      <c r="AXE178" s="27"/>
      <c r="AXF178" s="27"/>
      <c r="AXG178" s="27"/>
      <c r="AXH178" s="27"/>
      <c r="AXI178" s="27"/>
      <c r="AXJ178" s="27"/>
      <c r="AXK178" s="27"/>
      <c r="AXL178" s="27"/>
      <c r="AXM178" s="27"/>
      <c r="AXN178" s="27"/>
      <c r="AXO178" s="27"/>
      <c r="AXP178" s="27"/>
      <c r="AXQ178" s="27"/>
      <c r="AXR178" s="27"/>
      <c r="AXS178" s="27"/>
      <c r="AXT178" s="27"/>
      <c r="AXU178" s="27"/>
      <c r="AXV178" s="27"/>
      <c r="AXW178" s="27"/>
      <c r="AXX178" s="27"/>
      <c r="AXY178" s="27"/>
      <c r="AXZ178" s="27"/>
      <c r="AYA178" s="27"/>
      <c r="AYB178" s="27"/>
      <c r="AYC178" s="27"/>
      <c r="AYD178" s="27"/>
      <c r="AYE178" s="27"/>
      <c r="AYF178" s="27"/>
      <c r="AYG178" s="27"/>
      <c r="AYH178" s="27"/>
      <c r="AYI178" s="27"/>
      <c r="AYJ178" s="27"/>
      <c r="AYK178" s="27"/>
      <c r="AYL178" s="27"/>
      <c r="AYM178" s="27"/>
      <c r="AYN178" s="27"/>
      <c r="AYO178" s="27"/>
      <c r="AYP178" s="27"/>
      <c r="AYQ178" s="27"/>
      <c r="AYR178" s="27"/>
      <c r="AYS178" s="27"/>
      <c r="AYT178" s="27"/>
      <c r="AYU178" s="27"/>
      <c r="AYV178" s="27"/>
      <c r="AYW178" s="27"/>
      <c r="AYX178" s="27"/>
      <c r="AYY178" s="27"/>
      <c r="AYZ178" s="27"/>
      <c r="AZA178" s="27"/>
      <c r="AZB178" s="27"/>
      <c r="AZC178" s="27"/>
      <c r="AZD178" s="27"/>
      <c r="AZE178" s="27"/>
      <c r="AZF178" s="27"/>
      <c r="AZG178" s="27"/>
      <c r="AZH178" s="27"/>
      <c r="AZI178" s="27"/>
      <c r="AZJ178" s="27"/>
      <c r="AZK178" s="27"/>
      <c r="AZL178" s="27"/>
      <c r="AZM178" s="27"/>
      <c r="AZN178" s="27"/>
      <c r="AZO178" s="27"/>
      <c r="AZP178" s="27"/>
      <c r="AZQ178" s="27"/>
      <c r="AZR178" s="27"/>
      <c r="AZS178" s="27"/>
      <c r="AZT178" s="27"/>
      <c r="AZU178" s="27"/>
      <c r="AZV178" s="27"/>
      <c r="AZW178" s="27"/>
      <c r="AZX178" s="27"/>
      <c r="AZY178" s="27"/>
      <c r="AZZ178" s="27"/>
      <c r="BAA178" s="27"/>
      <c r="BAB178" s="27"/>
      <c r="BAC178" s="27"/>
      <c r="BAD178" s="27"/>
      <c r="BAE178" s="27"/>
      <c r="BAF178" s="27"/>
      <c r="BAG178" s="27"/>
      <c r="BAH178" s="27"/>
      <c r="BAI178" s="27"/>
      <c r="BAJ178" s="27"/>
      <c r="BAK178" s="27"/>
      <c r="BAL178" s="27"/>
      <c r="BAM178" s="27"/>
      <c r="BAN178" s="27"/>
      <c r="BAO178" s="27"/>
      <c r="BAP178" s="27"/>
      <c r="BAQ178" s="27"/>
      <c r="BAR178" s="27"/>
      <c r="BAS178" s="27"/>
      <c r="BAT178" s="27"/>
      <c r="BAU178" s="27"/>
      <c r="BAV178" s="27"/>
      <c r="BAW178" s="27"/>
      <c r="BAX178" s="27"/>
      <c r="BAY178" s="27"/>
      <c r="BAZ178" s="27"/>
      <c r="BBA178" s="27"/>
      <c r="BBB178" s="27"/>
      <c r="BBC178" s="27"/>
      <c r="BBD178" s="27"/>
      <c r="BBE178" s="27"/>
      <c r="BBF178" s="27"/>
      <c r="BBG178" s="27"/>
      <c r="BBH178" s="27"/>
      <c r="BBI178" s="27"/>
      <c r="BBJ178" s="27"/>
      <c r="BBK178" s="27"/>
      <c r="BBL178" s="27"/>
      <c r="BBM178" s="27"/>
      <c r="BBN178" s="27"/>
      <c r="BBO178" s="27"/>
      <c r="BBP178" s="27"/>
      <c r="BBQ178" s="27"/>
      <c r="BBR178" s="27"/>
      <c r="BBS178" s="27"/>
      <c r="BBT178" s="27"/>
      <c r="BBU178" s="27"/>
      <c r="BBV178" s="27"/>
      <c r="BBW178" s="27"/>
      <c r="BBX178" s="27"/>
      <c r="BBY178" s="27"/>
      <c r="BBZ178" s="27"/>
      <c r="BCA178" s="27"/>
      <c r="BCB178" s="27"/>
      <c r="BCC178" s="27"/>
      <c r="BCD178" s="27"/>
      <c r="BCE178" s="27"/>
      <c r="BCF178" s="27"/>
      <c r="BCG178" s="27"/>
      <c r="BCH178" s="27"/>
      <c r="BCI178" s="27"/>
      <c r="BCJ178" s="27"/>
      <c r="BCK178" s="27"/>
      <c r="BCL178" s="27"/>
      <c r="BCM178" s="27"/>
      <c r="BCN178" s="27"/>
      <c r="BCO178" s="27"/>
      <c r="BCP178" s="27"/>
      <c r="BCQ178" s="27"/>
      <c r="BCR178" s="27"/>
      <c r="BCS178" s="27"/>
      <c r="BCT178" s="27"/>
      <c r="BCU178" s="27"/>
      <c r="BCV178" s="27"/>
      <c r="BCW178" s="27"/>
      <c r="BCX178" s="27"/>
      <c r="BCY178" s="27"/>
      <c r="BCZ178" s="27"/>
      <c r="BDA178" s="27"/>
      <c r="BDB178" s="27"/>
      <c r="BDC178" s="27"/>
      <c r="BDD178" s="27"/>
      <c r="BDE178" s="27"/>
      <c r="BDF178" s="27"/>
      <c r="BDG178" s="27"/>
      <c r="BDH178" s="27"/>
      <c r="BDI178" s="27"/>
      <c r="BDJ178" s="27"/>
      <c r="BDK178" s="27"/>
      <c r="BDL178" s="27"/>
      <c r="BDM178" s="27"/>
      <c r="BDN178" s="27"/>
      <c r="BDO178" s="27"/>
      <c r="BDP178" s="27"/>
      <c r="BDQ178" s="27"/>
      <c r="BDR178" s="27"/>
      <c r="BDS178" s="27"/>
      <c r="BDT178" s="27"/>
      <c r="BDU178" s="27"/>
      <c r="BDV178" s="27"/>
      <c r="BDW178" s="27"/>
      <c r="BDX178" s="27"/>
      <c r="BDY178" s="27"/>
      <c r="BDZ178" s="27"/>
      <c r="BEA178" s="27"/>
      <c r="BEB178" s="27"/>
      <c r="BEC178" s="27"/>
      <c r="BED178" s="27"/>
      <c r="BEE178" s="27"/>
      <c r="BEF178" s="27"/>
      <c r="BEG178" s="27"/>
      <c r="BEH178" s="27"/>
      <c r="BEI178" s="27"/>
      <c r="BEJ178" s="27"/>
      <c r="BEK178" s="27"/>
      <c r="BEL178" s="27"/>
      <c r="BEM178" s="27"/>
      <c r="BEN178" s="27"/>
      <c r="BEO178" s="27"/>
      <c r="BEP178" s="27"/>
      <c r="BEQ178" s="27"/>
      <c r="BER178" s="27"/>
      <c r="BES178" s="27"/>
      <c r="BET178" s="27"/>
      <c r="BEU178" s="27"/>
      <c r="BEV178" s="27"/>
      <c r="BEW178" s="27"/>
      <c r="BEX178" s="27"/>
      <c r="BEY178" s="27"/>
      <c r="BEZ178" s="27"/>
      <c r="BFA178" s="27"/>
      <c r="BFB178" s="27"/>
      <c r="BFC178" s="27"/>
      <c r="BFD178" s="27"/>
      <c r="BFE178" s="27"/>
      <c r="BFF178" s="27"/>
      <c r="BFG178" s="27"/>
      <c r="BFH178" s="27"/>
      <c r="BFI178" s="27"/>
      <c r="BFJ178" s="27"/>
      <c r="BFK178" s="27"/>
      <c r="BFL178" s="27"/>
      <c r="BFM178" s="27"/>
      <c r="BFN178" s="27"/>
      <c r="BFO178" s="27"/>
      <c r="BFP178" s="27"/>
      <c r="BFQ178" s="27"/>
      <c r="BFR178" s="27"/>
      <c r="BFS178" s="27"/>
      <c r="BFT178" s="27"/>
      <c r="BFU178" s="27"/>
      <c r="BFV178" s="27"/>
      <c r="BFW178" s="27"/>
      <c r="BFX178" s="27"/>
      <c r="BFY178" s="27"/>
      <c r="BFZ178" s="27"/>
      <c r="BGA178" s="27"/>
      <c r="BGB178" s="27"/>
      <c r="BGC178" s="27"/>
      <c r="BGD178" s="27"/>
      <c r="BGE178" s="27"/>
      <c r="BGF178" s="27"/>
      <c r="BGG178" s="27"/>
      <c r="BGH178" s="27"/>
      <c r="BGI178" s="27"/>
      <c r="BGJ178" s="27"/>
      <c r="BGK178" s="27"/>
      <c r="BGL178" s="27"/>
      <c r="BGM178" s="27"/>
      <c r="BGN178" s="27"/>
      <c r="BGO178" s="27"/>
      <c r="BGP178" s="27"/>
      <c r="BGQ178" s="27"/>
      <c r="BGR178" s="27"/>
      <c r="BGS178" s="27"/>
      <c r="BGT178" s="27"/>
      <c r="BGU178" s="27"/>
      <c r="BGV178" s="27"/>
      <c r="BGW178" s="27"/>
      <c r="BGX178" s="27"/>
      <c r="BGY178" s="27"/>
      <c r="BGZ178" s="27"/>
      <c r="BHA178" s="27"/>
      <c r="BHB178" s="27"/>
      <c r="BHC178" s="27"/>
      <c r="BHD178" s="27"/>
      <c r="BHE178" s="27"/>
      <c r="BHF178" s="27"/>
      <c r="BHG178" s="27"/>
      <c r="BHH178" s="27"/>
      <c r="BHI178" s="27"/>
      <c r="BHJ178" s="27"/>
      <c r="BHK178" s="27"/>
      <c r="BHL178" s="27"/>
      <c r="BHM178" s="27"/>
      <c r="BHN178" s="27"/>
      <c r="BHO178" s="27"/>
      <c r="BHP178" s="27"/>
      <c r="BHQ178" s="27"/>
      <c r="BHR178" s="27"/>
      <c r="BHS178" s="27"/>
      <c r="BHT178" s="27"/>
      <c r="BHU178" s="27"/>
      <c r="BHV178" s="27"/>
      <c r="BHW178" s="27"/>
      <c r="BHX178" s="27"/>
      <c r="BHY178" s="27"/>
      <c r="BHZ178" s="27"/>
      <c r="BIA178" s="27"/>
      <c r="BIB178" s="27"/>
      <c r="BIC178" s="27"/>
      <c r="BID178" s="27"/>
      <c r="BIE178" s="27"/>
      <c r="BIF178" s="27"/>
      <c r="BIG178" s="27"/>
      <c r="BIH178" s="27"/>
      <c r="BII178" s="27"/>
      <c r="BIJ178" s="27"/>
      <c r="BIK178" s="27"/>
      <c r="BIL178" s="27"/>
      <c r="BIM178" s="27"/>
      <c r="BIN178" s="27"/>
      <c r="BIO178" s="27"/>
      <c r="BIP178" s="27"/>
      <c r="BIQ178" s="27"/>
      <c r="BIR178" s="27"/>
      <c r="BIS178" s="27"/>
      <c r="BIT178" s="27"/>
      <c r="BIU178" s="27"/>
      <c r="BIV178" s="27"/>
      <c r="BIW178" s="27"/>
      <c r="BIX178" s="27"/>
      <c r="BIY178" s="27"/>
      <c r="BIZ178" s="27"/>
      <c r="BJA178" s="27"/>
      <c r="BJB178" s="27"/>
      <c r="BJC178" s="27"/>
      <c r="BJD178" s="27"/>
      <c r="BJE178" s="27"/>
      <c r="BJF178" s="27"/>
      <c r="BJG178" s="27"/>
      <c r="BJH178" s="27"/>
      <c r="BJI178" s="27"/>
      <c r="BJJ178" s="27"/>
      <c r="BJK178" s="27"/>
      <c r="BJL178" s="27"/>
      <c r="BJM178" s="27"/>
      <c r="BJN178" s="27"/>
      <c r="BJO178" s="27"/>
      <c r="BJP178" s="27"/>
      <c r="BJQ178" s="27"/>
      <c r="BJR178" s="27"/>
      <c r="BJS178" s="27"/>
      <c r="BJT178" s="27"/>
      <c r="BJU178" s="27"/>
      <c r="BJV178" s="27"/>
      <c r="BJW178" s="27"/>
      <c r="BJX178" s="27"/>
      <c r="BJY178" s="27"/>
      <c r="BJZ178" s="27"/>
      <c r="BKA178" s="27"/>
      <c r="BKB178" s="27"/>
      <c r="BKC178" s="27"/>
      <c r="BKD178" s="27"/>
      <c r="BKE178" s="27"/>
      <c r="BKF178" s="27"/>
      <c r="BKG178" s="27"/>
      <c r="BKH178" s="27"/>
      <c r="BKI178" s="27"/>
      <c r="BKJ178" s="27"/>
      <c r="BKK178" s="27"/>
      <c r="BKL178" s="27"/>
      <c r="BKM178" s="27"/>
      <c r="BKN178" s="27"/>
      <c r="BKO178" s="27"/>
      <c r="BKP178" s="27"/>
      <c r="BKQ178" s="27"/>
      <c r="BKR178" s="27"/>
      <c r="BKS178" s="27"/>
      <c r="BKT178" s="27"/>
      <c r="BKU178" s="27"/>
      <c r="BKV178" s="27"/>
      <c r="BKW178" s="27"/>
      <c r="BKX178" s="27"/>
      <c r="BKY178" s="27"/>
      <c r="BKZ178" s="27"/>
      <c r="BLA178" s="27"/>
      <c r="BLB178" s="27"/>
      <c r="BLC178" s="27"/>
      <c r="BLD178" s="27"/>
      <c r="BLE178" s="27"/>
      <c r="BLF178" s="27"/>
      <c r="BLG178" s="27"/>
      <c r="BLH178" s="27"/>
      <c r="BLI178" s="27"/>
      <c r="BLJ178" s="27"/>
      <c r="BLK178" s="27"/>
      <c r="BLL178" s="27"/>
      <c r="BLM178" s="27"/>
      <c r="BLN178" s="27"/>
      <c r="BLO178" s="27"/>
      <c r="BLP178" s="27"/>
      <c r="BLQ178" s="27"/>
      <c r="BLR178" s="27"/>
      <c r="BLS178" s="27"/>
      <c r="BLT178" s="27"/>
      <c r="BLU178" s="27"/>
      <c r="BLV178" s="27"/>
      <c r="BLW178" s="27"/>
      <c r="BLX178" s="27"/>
      <c r="BLY178" s="27"/>
      <c r="BLZ178" s="27"/>
      <c r="BMA178" s="27"/>
      <c r="BMB178" s="27"/>
      <c r="BMC178" s="27"/>
      <c r="BMD178" s="27"/>
      <c r="BME178" s="27"/>
      <c r="BMF178" s="27"/>
      <c r="BMG178" s="27"/>
      <c r="BMH178" s="27"/>
      <c r="BMI178" s="27"/>
      <c r="BMJ178" s="27"/>
      <c r="BMK178" s="27"/>
      <c r="BML178" s="27"/>
      <c r="BMM178" s="27"/>
      <c r="BMN178" s="27"/>
      <c r="BMO178" s="27"/>
      <c r="BMP178" s="27"/>
      <c r="BMQ178" s="27"/>
      <c r="BMR178" s="27"/>
      <c r="BMS178" s="27"/>
      <c r="BMT178" s="27"/>
      <c r="BMU178" s="27"/>
      <c r="BMV178" s="27"/>
      <c r="BMW178" s="27"/>
      <c r="BMX178" s="27"/>
      <c r="BMY178" s="27"/>
      <c r="BMZ178" s="27"/>
      <c r="BNA178" s="27"/>
      <c r="BNB178" s="27"/>
      <c r="BNC178" s="27"/>
      <c r="BND178" s="27"/>
      <c r="BNE178" s="27"/>
      <c r="BNF178" s="27"/>
      <c r="BNG178" s="27"/>
      <c r="BNH178" s="27"/>
      <c r="BNI178" s="27"/>
      <c r="BNJ178" s="27"/>
      <c r="BNK178" s="27"/>
      <c r="BNL178" s="27"/>
      <c r="BNM178" s="27"/>
      <c r="BNN178" s="27"/>
      <c r="BNO178" s="27"/>
      <c r="BNP178" s="27"/>
      <c r="BNQ178" s="27"/>
      <c r="BNR178" s="27"/>
      <c r="BNS178" s="27"/>
      <c r="BNT178" s="27"/>
      <c r="BNU178" s="27"/>
      <c r="BNV178" s="27"/>
      <c r="BNW178" s="27"/>
      <c r="BNX178" s="27"/>
      <c r="BNY178" s="27"/>
      <c r="BNZ178" s="27"/>
      <c r="BOA178" s="27"/>
      <c r="BOB178" s="27"/>
      <c r="BOC178" s="27"/>
      <c r="BOD178" s="27"/>
      <c r="BOE178" s="27"/>
      <c r="BOF178" s="27"/>
      <c r="BOG178" s="27"/>
      <c r="BOH178" s="27"/>
      <c r="BOI178" s="27"/>
      <c r="BOJ178" s="27"/>
      <c r="BOK178" s="27"/>
      <c r="BOL178" s="27"/>
      <c r="BOM178" s="27"/>
      <c r="BON178" s="27"/>
      <c r="BOO178" s="27"/>
      <c r="BOP178" s="27"/>
      <c r="BOQ178" s="27"/>
      <c r="BOR178" s="27"/>
      <c r="BOS178" s="27"/>
      <c r="BOT178" s="27"/>
      <c r="BOU178" s="27"/>
      <c r="BOV178" s="27"/>
      <c r="BOW178" s="27"/>
      <c r="BOX178" s="27"/>
      <c r="BOY178" s="27"/>
      <c r="BOZ178" s="27"/>
      <c r="BPA178" s="27"/>
      <c r="BPB178" s="27"/>
      <c r="BPC178" s="27"/>
      <c r="BPD178" s="27"/>
      <c r="BPE178" s="27"/>
      <c r="BPF178" s="27"/>
      <c r="BPG178" s="27"/>
      <c r="BPH178" s="27"/>
      <c r="BPI178" s="27"/>
      <c r="BPJ178" s="27"/>
      <c r="BPK178" s="27"/>
      <c r="BPL178" s="27"/>
      <c r="BPM178" s="27"/>
      <c r="BPN178" s="27"/>
      <c r="BPO178" s="27"/>
      <c r="BPP178" s="27"/>
      <c r="BPQ178" s="27"/>
      <c r="BPR178" s="27"/>
      <c r="BPS178" s="27"/>
      <c r="BPT178" s="27"/>
      <c r="BPU178" s="27"/>
      <c r="BPV178" s="27"/>
      <c r="BPW178" s="27"/>
      <c r="BPX178" s="27"/>
      <c r="BPY178" s="27"/>
      <c r="BPZ178" s="27"/>
      <c r="BQA178" s="27"/>
      <c r="BQB178" s="27"/>
      <c r="BQC178" s="27"/>
      <c r="BQD178" s="27"/>
      <c r="BQE178" s="27"/>
      <c r="BQF178" s="27"/>
      <c r="BQG178" s="27"/>
      <c r="BQH178" s="27"/>
      <c r="BQI178" s="27"/>
      <c r="BQJ178" s="27"/>
      <c r="BQK178" s="27"/>
      <c r="BQL178" s="27"/>
      <c r="BQM178" s="27"/>
      <c r="BQN178" s="27"/>
      <c r="BQO178" s="27"/>
      <c r="BQP178" s="27"/>
      <c r="BQQ178" s="27"/>
      <c r="BQR178" s="27"/>
      <c r="BQS178" s="27"/>
      <c r="BQT178" s="27"/>
      <c r="BQU178" s="27"/>
      <c r="BQV178" s="27"/>
      <c r="BQW178" s="27"/>
      <c r="BQX178" s="27"/>
      <c r="BQY178" s="27"/>
      <c r="BQZ178" s="27"/>
      <c r="BRA178" s="27"/>
      <c r="BRB178" s="27"/>
      <c r="BRC178" s="27"/>
      <c r="BRD178" s="27"/>
      <c r="BRE178" s="27"/>
      <c r="BRF178" s="27"/>
      <c r="BRG178" s="27"/>
      <c r="BRH178" s="27"/>
      <c r="BRI178" s="27"/>
      <c r="BRJ178" s="27"/>
      <c r="BRK178" s="27"/>
      <c r="BRL178" s="27"/>
      <c r="BRM178" s="27"/>
      <c r="BRN178" s="27"/>
      <c r="BRO178" s="27"/>
      <c r="BRP178" s="27"/>
      <c r="BRQ178" s="27"/>
      <c r="BRR178" s="27"/>
      <c r="BRS178" s="27"/>
      <c r="BRT178" s="27"/>
      <c r="BRU178" s="27"/>
      <c r="BRV178" s="27"/>
      <c r="BRW178" s="27"/>
      <c r="BRX178" s="27"/>
      <c r="BRY178" s="27"/>
      <c r="BRZ178" s="27"/>
      <c r="BSA178" s="27"/>
      <c r="BSB178" s="27"/>
      <c r="BSC178" s="27"/>
      <c r="BSD178" s="27"/>
      <c r="BSE178" s="27"/>
      <c r="BSF178" s="27"/>
      <c r="BSG178" s="27"/>
      <c r="BSH178" s="27"/>
      <c r="BSI178" s="27"/>
      <c r="BSJ178" s="27"/>
      <c r="BSK178" s="27"/>
      <c r="BSL178" s="27"/>
      <c r="BSM178" s="27"/>
      <c r="BSN178" s="27"/>
      <c r="BSO178" s="27"/>
      <c r="BSP178" s="27"/>
      <c r="BSQ178" s="27"/>
      <c r="BSR178" s="27"/>
      <c r="BSS178" s="27"/>
      <c r="BST178" s="27"/>
      <c r="BSU178" s="27"/>
      <c r="BSV178" s="27"/>
      <c r="BSW178" s="27"/>
      <c r="BSX178" s="27"/>
      <c r="BSY178" s="27"/>
      <c r="BSZ178" s="27"/>
      <c r="BTA178" s="27"/>
      <c r="BTB178" s="27"/>
      <c r="BTC178" s="27"/>
      <c r="BTD178" s="27"/>
      <c r="BTE178" s="27"/>
      <c r="BTF178" s="27"/>
      <c r="BTG178" s="27"/>
      <c r="BTH178" s="27"/>
      <c r="BTI178" s="27"/>
      <c r="BTJ178" s="27"/>
      <c r="BTK178" s="27"/>
      <c r="BTL178" s="27"/>
      <c r="BTM178" s="27"/>
      <c r="BTN178" s="27"/>
      <c r="BTO178" s="27"/>
      <c r="BTP178" s="27"/>
      <c r="BTQ178" s="27"/>
      <c r="BTR178" s="27"/>
      <c r="BTS178" s="27"/>
      <c r="BTT178" s="27"/>
      <c r="BTU178" s="27"/>
      <c r="BTV178" s="27"/>
      <c r="BTW178" s="27"/>
      <c r="BTX178" s="27"/>
      <c r="BTY178" s="27"/>
      <c r="BTZ178" s="27"/>
      <c r="BUA178" s="27"/>
      <c r="BUB178" s="27"/>
      <c r="BUC178" s="27"/>
      <c r="BUD178" s="27"/>
      <c r="BUE178" s="27"/>
      <c r="BUF178" s="27"/>
      <c r="BUG178" s="27"/>
      <c r="BUH178" s="27"/>
      <c r="BUI178" s="27"/>
      <c r="BUJ178" s="27"/>
      <c r="BUK178" s="27"/>
      <c r="BUL178" s="27"/>
      <c r="BUM178" s="27"/>
      <c r="BUN178" s="27"/>
      <c r="BUO178" s="27"/>
      <c r="BUP178" s="27"/>
      <c r="BUQ178" s="27"/>
    </row>
    <row r="179" spans="1:1915" s="47" customFormat="1" ht="12.75">
      <c r="A179" s="22"/>
      <c r="B179" s="214"/>
      <c r="C179" s="96" t="s">
        <v>347</v>
      </c>
      <c r="D179" s="96"/>
      <c r="E179" s="231"/>
      <c r="F179" s="232"/>
      <c r="G179" s="220"/>
      <c r="H179" s="26"/>
      <c r="I179" s="26">
        <f>IF(E179="YES",2,0)</f>
        <v>0</v>
      </c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2"/>
      <c r="U179" s="22"/>
      <c r="V179" s="22"/>
      <c r="W179" s="22"/>
      <c r="X179" s="22"/>
      <c r="Y179" s="22"/>
      <c r="Z179" s="22"/>
      <c r="AA179" s="22"/>
      <c r="AB179" s="22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  <c r="FX179" s="25"/>
      <c r="FY179" s="25"/>
      <c r="FZ179" s="25"/>
      <c r="GA179" s="25"/>
      <c r="GB179" s="25"/>
      <c r="GC179" s="25"/>
      <c r="GD179" s="25"/>
      <c r="GE179" s="25"/>
      <c r="GF179" s="25"/>
      <c r="GG179" s="25"/>
      <c r="GH179" s="25"/>
      <c r="GI179" s="25"/>
      <c r="GJ179" s="25"/>
      <c r="GK179" s="25"/>
      <c r="GL179" s="25"/>
      <c r="GM179" s="25"/>
      <c r="GN179" s="25"/>
      <c r="GO179" s="25"/>
      <c r="GP179" s="25"/>
      <c r="GQ179" s="25"/>
      <c r="GR179" s="25"/>
      <c r="GS179" s="25"/>
      <c r="GT179" s="25"/>
      <c r="GU179" s="25"/>
      <c r="GV179" s="25"/>
      <c r="GW179" s="25"/>
      <c r="GX179" s="25"/>
      <c r="GY179" s="25"/>
      <c r="GZ179" s="25"/>
      <c r="HA179" s="25"/>
      <c r="HB179" s="25"/>
      <c r="HC179" s="25"/>
      <c r="HD179" s="25"/>
      <c r="HE179" s="25"/>
      <c r="HF179" s="25"/>
      <c r="HG179" s="25"/>
      <c r="HH179" s="25"/>
      <c r="HI179" s="25"/>
      <c r="HJ179" s="25"/>
      <c r="HK179" s="25"/>
      <c r="HL179" s="25"/>
      <c r="HM179" s="25"/>
      <c r="HN179" s="25"/>
      <c r="HO179" s="25"/>
      <c r="HP179" s="25"/>
      <c r="HQ179" s="25"/>
      <c r="HR179" s="25"/>
      <c r="HS179" s="25"/>
      <c r="HT179" s="25"/>
      <c r="HU179" s="25"/>
      <c r="HV179" s="25"/>
      <c r="HW179" s="25"/>
      <c r="HX179" s="25"/>
      <c r="HY179" s="25"/>
      <c r="HZ179" s="25"/>
      <c r="IA179" s="25"/>
      <c r="IB179" s="25"/>
      <c r="IC179" s="25"/>
      <c r="ID179" s="25"/>
      <c r="IE179" s="25"/>
      <c r="IF179" s="25"/>
      <c r="IG179" s="25"/>
      <c r="IH179" s="25"/>
      <c r="II179" s="25"/>
      <c r="IJ179" s="25"/>
      <c r="IK179" s="25"/>
      <c r="IL179" s="25"/>
      <c r="IM179" s="25"/>
      <c r="IN179" s="25"/>
      <c r="IO179" s="25"/>
      <c r="IP179" s="25"/>
      <c r="IQ179" s="25"/>
      <c r="IR179" s="25"/>
      <c r="IS179" s="25"/>
      <c r="IT179" s="25"/>
      <c r="IU179" s="25"/>
      <c r="IV179" s="25"/>
      <c r="IW179" s="25"/>
      <c r="IX179" s="25"/>
      <c r="IY179" s="25"/>
      <c r="IZ179" s="25"/>
      <c r="JA179" s="25"/>
      <c r="JB179" s="25"/>
      <c r="JC179" s="25"/>
      <c r="JD179" s="25"/>
      <c r="JE179" s="25"/>
      <c r="JF179" s="25"/>
      <c r="JG179" s="25"/>
      <c r="JH179" s="25"/>
      <c r="JI179" s="25"/>
      <c r="JJ179" s="25"/>
      <c r="JK179" s="25"/>
      <c r="JL179" s="25"/>
      <c r="JM179" s="25"/>
      <c r="JN179" s="25"/>
      <c r="JO179" s="25"/>
      <c r="JP179" s="25"/>
      <c r="JQ179" s="25"/>
      <c r="JR179" s="25"/>
      <c r="JS179" s="25"/>
      <c r="JT179" s="25"/>
      <c r="JU179" s="25"/>
      <c r="JV179" s="25"/>
      <c r="JW179" s="25"/>
      <c r="JX179" s="25"/>
      <c r="JY179" s="25"/>
      <c r="JZ179" s="25"/>
      <c r="KA179" s="25"/>
      <c r="KB179" s="25"/>
      <c r="KC179" s="25"/>
      <c r="KD179" s="25"/>
      <c r="KE179" s="25"/>
      <c r="KF179" s="25"/>
      <c r="KG179" s="25"/>
      <c r="KH179" s="25"/>
      <c r="KI179" s="25"/>
      <c r="KJ179" s="25"/>
      <c r="KK179" s="25"/>
      <c r="KL179" s="25"/>
      <c r="KM179" s="25"/>
      <c r="KN179" s="25"/>
      <c r="KO179" s="25"/>
      <c r="KP179" s="25"/>
      <c r="KQ179" s="25"/>
      <c r="KR179" s="25"/>
      <c r="KS179" s="25"/>
      <c r="KT179" s="25"/>
      <c r="KU179" s="25"/>
      <c r="KV179" s="25"/>
      <c r="KW179" s="25"/>
      <c r="KX179" s="25"/>
      <c r="KY179" s="25"/>
      <c r="KZ179" s="25"/>
      <c r="LA179" s="25"/>
      <c r="LB179" s="25"/>
      <c r="LC179" s="25"/>
      <c r="LD179" s="25"/>
      <c r="LE179" s="25"/>
      <c r="LF179" s="25"/>
      <c r="LG179" s="25"/>
      <c r="LH179" s="25"/>
      <c r="LI179" s="25"/>
      <c r="LJ179" s="25"/>
      <c r="LK179" s="25"/>
      <c r="LL179" s="25"/>
      <c r="LM179" s="25"/>
      <c r="LN179" s="25"/>
      <c r="LO179" s="25"/>
      <c r="LP179" s="25"/>
      <c r="LQ179" s="25"/>
      <c r="LR179" s="25"/>
      <c r="LS179" s="25"/>
      <c r="LT179" s="25"/>
      <c r="LU179" s="25"/>
      <c r="LV179" s="25"/>
      <c r="LW179" s="25"/>
      <c r="LX179" s="25"/>
      <c r="LY179" s="25"/>
      <c r="LZ179" s="25"/>
      <c r="MA179" s="25"/>
      <c r="MB179" s="25"/>
      <c r="MC179" s="25"/>
      <c r="MD179" s="25"/>
      <c r="ME179" s="25"/>
      <c r="MF179" s="25"/>
      <c r="MG179" s="25"/>
      <c r="MH179" s="25"/>
      <c r="MI179" s="25"/>
      <c r="MJ179" s="25"/>
      <c r="MK179" s="25"/>
      <c r="ML179" s="25"/>
      <c r="MM179" s="25"/>
      <c r="MN179" s="25"/>
      <c r="MO179" s="25"/>
      <c r="MP179" s="25"/>
      <c r="MQ179" s="25"/>
      <c r="MR179" s="25"/>
      <c r="MS179" s="25"/>
      <c r="MT179" s="25"/>
      <c r="MU179" s="25"/>
      <c r="MV179" s="25"/>
      <c r="MW179" s="25"/>
      <c r="MX179" s="25"/>
      <c r="MY179" s="25"/>
      <c r="MZ179" s="25"/>
      <c r="NA179" s="25"/>
      <c r="NB179" s="25"/>
      <c r="NC179" s="25"/>
      <c r="ND179" s="25"/>
      <c r="NE179" s="25"/>
      <c r="NF179" s="25"/>
      <c r="NG179" s="25"/>
      <c r="NH179" s="25"/>
      <c r="NI179" s="25"/>
      <c r="NJ179" s="25"/>
      <c r="NK179" s="25"/>
      <c r="NL179" s="25"/>
      <c r="NM179" s="25"/>
      <c r="NN179" s="25"/>
      <c r="NO179" s="25"/>
      <c r="NP179" s="25"/>
      <c r="NQ179" s="25"/>
      <c r="NR179" s="25"/>
      <c r="NS179" s="25"/>
      <c r="NT179" s="25"/>
      <c r="NU179" s="25"/>
      <c r="NV179" s="25"/>
      <c r="NW179" s="25"/>
      <c r="NX179" s="25"/>
      <c r="NY179" s="25"/>
      <c r="NZ179" s="25"/>
      <c r="OA179" s="25"/>
      <c r="OB179" s="25"/>
      <c r="OC179" s="25"/>
      <c r="OD179" s="25"/>
      <c r="OE179" s="25"/>
      <c r="OF179" s="25"/>
      <c r="OG179" s="25"/>
      <c r="OH179" s="25"/>
      <c r="OI179" s="25"/>
      <c r="OJ179" s="25"/>
      <c r="OK179" s="25"/>
      <c r="OL179" s="25"/>
      <c r="OM179" s="25"/>
      <c r="ON179" s="25"/>
      <c r="OO179" s="25"/>
      <c r="OP179" s="25"/>
      <c r="OQ179" s="25"/>
      <c r="OR179" s="25"/>
      <c r="OS179" s="25"/>
      <c r="OT179" s="25"/>
      <c r="OU179" s="25"/>
      <c r="OV179" s="25"/>
      <c r="OW179" s="25"/>
      <c r="OX179" s="25"/>
      <c r="OY179" s="25"/>
      <c r="OZ179" s="25"/>
      <c r="PA179" s="25"/>
      <c r="PB179" s="25"/>
      <c r="PC179" s="25"/>
      <c r="PD179" s="25"/>
      <c r="PE179" s="25"/>
      <c r="PF179" s="25"/>
      <c r="PG179" s="25"/>
      <c r="PH179" s="25"/>
      <c r="PI179" s="25"/>
      <c r="PJ179" s="25"/>
      <c r="PK179" s="25"/>
      <c r="PL179" s="25"/>
      <c r="PM179" s="25"/>
      <c r="PN179" s="25"/>
      <c r="PO179" s="25"/>
      <c r="PP179" s="25"/>
      <c r="PQ179" s="25"/>
      <c r="PR179" s="25"/>
      <c r="PS179" s="25"/>
      <c r="PT179" s="25"/>
      <c r="PU179" s="25"/>
      <c r="PV179" s="25"/>
      <c r="PW179" s="25"/>
      <c r="PX179" s="25"/>
      <c r="PY179" s="25"/>
      <c r="PZ179" s="25"/>
      <c r="QA179" s="25"/>
      <c r="QB179" s="25"/>
      <c r="QC179" s="25"/>
      <c r="QD179" s="25"/>
      <c r="QE179" s="25"/>
      <c r="QF179" s="25"/>
      <c r="QG179" s="25"/>
      <c r="QH179" s="25"/>
      <c r="QI179" s="25"/>
      <c r="QJ179" s="25"/>
      <c r="QK179" s="25"/>
      <c r="QL179" s="25"/>
      <c r="QM179" s="25"/>
      <c r="QN179" s="25"/>
      <c r="QO179" s="25"/>
      <c r="QP179" s="25"/>
      <c r="QQ179" s="25"/>
      <c r="QR179" s="25"/>
      <c r="QS179" s="25"/>
      <c r="QT179" s="25"/>
      <c r="QU179" s="25"/>
      <c r="QV179" s="25"/>
      <c r="QW179" s="25"/>
      <c r="QX179" s="25"/>
      <c r="QY179" s="25"/>
      <c r="QZ179" s="25"/>
      <c r="RA179" s="25"/>
      <c r="RB179" s="25"/>
      <c r="RC179" s="25"/>
      <c r="RD179" s="25"/>
      <c r="RE179" s="25"/>
      <c r="RF179" s="25"/>
      <c r="RG179" s="25"/>
      <c r="RH179" s="25"/>
      <c r="RI179" s="25"/>
      <c r="RJ179" s="25"/>
      <c r="RK179" s="25"/>
      <c r="RL179" s="25"/>
      <c r="RM179" s="25"/>
      <c r="RN179" s="25"/>
      <c r="RO179" s="25"/>
      <c r="RP179" s="25"/>
      <c r="RQ179" s="25"/>
      <c r="RR179" s="25"/>
      <c r="RS179" s="25"/>
      <c r="RT179" s="25"/>
      <c r="RU179" s="25"/>
      <c r="RV179" s="25"/>
      <c r="RW179" s="25"/>
      <c r="RX179" s="25"/>
      <c r="RY179" s="25"/>
      <c r="RZ179" s="25"/>
      <c r="SA179" s="25"/>
      <c r="SB179" s="25"/>
      <c r="SC179" s="25"/>
      <c r="SD179" s="25"/>
      <c r="SE179" s="25"/>
      <c r="SF179" s="25"/>
      <c r="SG179" s="25"/>
      <c r="SH179" s="25"/>
      <c r="SI179" s="25"/>
      <c r="SJ179" s="25"/>
      <c r="SK179" s="25"/>
      <c r="SL179" s="25"/>
      <c r="SM179" s="25"/>
      <c r="SN179" s="25"/>
      <c r="SO179" s="25"/>
      <c r="SP179" s="25"/>
      <c r="SQ179" s="25"/>
      <c r="SR179" s="25"/>
      <c r="SS179" s="25"/>
      <c r="ST179" s="25"/>
      <c r="SU179" s="25"/>
      <c r="SV179" s="25"/>
      <c r="SW179" s="25"/>
      <c r="SX179" s="25"/>
      <c r="SY179" s="25"/>
      <c r="SZ179" s="25"/>
      <c r="TA179" s="25"/>
      <c r="TB179" s="25"/>
      <c r="TC179" s="25"/>
      <c r="TD179" s="25"/>
      <c r="TE179" s="25"/>
      <c r="TF179" s="25"/>
      <c r="TG179" s="25"/>
      <c r="TH179" s="25"/>
      <c r="TI179" s="25"/>
      <c r="TJ179" s="25"/>
      <c r="TK179" s="25"/>
      <c r="TL179" s="25"/>
      <c r="TM179" s="25"/>
      <c r="TN179" s="25"/>
      <c r="TO179" s="25"/>
      <c r="TP179" s="25"/>
      <c r="TQ179" s="25"/>
      <c r="TR179" s="25"/>
      <c r="TS179" s="25"/>
      <c r="TT179" s="25"/>
      <c r="TU179" s="25"/>
      <c r="TV179" s="25"/>
      <c r="TW179" s="25"/>
      <c r="TX179" s="25"/>
      <c r="TY179" s="25"/>
      <c r="TZ179" s="25"/>
      <c r="UA179" s="25"/>
      <c r="UB179" s="25"/>
      <c r="UC179" s="25"/>
      <c r="UD179" s="25"/>
      <c r="UE179" s="25"/>
      <c r="UF179" s="25"/>
      <c r="UG179" s="25"/>
      <c r="UH179" s="25"/>
      <c r="UI179" s="25"/>
      <c r="UJ179" s="25"/>
      <c r="UK179" s="25"/>
      <c r="UL179" s="25"/>
      <c r="UM179" s="25"/>
      <c r="UN179" s="25"/>
      <c r="UO179" s="25"/>
      <c r="UP179" s="25"/>
      <c r="UQ179" s="25"/>
      <c r="UR179" s="25"/>
      <c r="US179" s="25"/>
      <c r="UT179" s="25"/>
      <c r="UU179" s="25"/>
      <c r="UV179" s="25"/>
      <c r="UW179" s="25"/>
      <c r="UX179" s="25"/>
      <c r="UY179" s="25"/>
      <c r="UZ179" s="25"/>
      <c r="VA179" s="25"/>
      <c r="VB179" s="25"/>
      <c r="VC179" s="25"/>
      <c r="VD179" s="25"/>
      <c r="VE179" s="25"/>
      <c r="VF179" s="25"/>
      <c r="VG179" s="25"/>
      <c r="VH179" s="25"/>
      <c r="VI179" s="25"/>
      <c r="VJ179" s="25"/>
      <c r="VK179" s="25"/>
      <c r="VL179" s="25"/>
      <c r="VM179" s="25"/>
      <c r="VN179" s="25"/>
      <c r="VO179" s="25"/>
      <c r="VP179" s="25"/>
      <c r="VQ179" s="25"/>
      <c r="VR179" s="25"/>
      <c r="VS179" s="25"/>
      <c r="VT179" s="25"/>
      <c r="VU179" s="25"/>
      <c r="VV179" s="25"/>
      <c r="VW179" s="25"/>
      <c r="VX179" s="25"/>
      <c r="VY179" s="25"/>
      <c r="VZ179" s="25"/>
      <c r="WA179" s="25"/>
      <c r="WB179" s="25"/>
      <c r="WC179" s="25"/>
      <c r="WD179" s="25"/>
      <c r="WE179" s="25"/>
      <c r="WF179" s="25"/>
      <c r="WG179" s="25"/>
      <c r="WH179" s="25"/>
      <c r="WI179" s="25"/>
      <c r="WJ179" s="25"/>
      <c r="WK179" s="25"/>
      <c r="WL179" s="25"/>
      <c r="WM179" s="25"/>
      <c r="WN179" s="25"/>
      <c r="WO179" s="25"/>
      <c r="WP179" s="25"/>
      <c r="WQ179" s="25"/>
      <c r="WR179" s="25"/>
      <c r="WS179" s="25"/>
      <c r="WT179" s="25"/>
      <c r="WU179" s="25"/>
      <c r="WV179" s="25"/>
      <c r="WW179" s="25"/>
      <c r="WX179" s="25"/>
      <c r="WY179" s="25"/>
      <c r="WZ179" s="25"/>
      <c r="XA179" s="25"/>
      <c r="XB179" s="25"/>
      <c r="XC179" s="25"/>
      <c r="XD179" s="25"/>
      <c r="XE179" s="25"/>
      <c r="XF179" s="25"/>
      <c r="XG179" s="25"/>
      <c r="XH179" s="25"/>
      <c r="XI179" s="25"/>
      <c r="XJ179" s="25"/>
      <c r="XK179" s="25"/>
      <c r="XL179" s="25"/>
      <c r="XM179" s="25"/>
      <c r="XN179" s="25"/>
      <c r="XO179" s="25"/>
      <c r="XP179" s="25"/>
      <c r="XQ179" s="25"/>
      <c r="XR179" s="25"/>
      <c r="XS179" s="25"/>
      <c r="XT179" s="25"/>
      <c r="XU179" s="25"/>
      <c r="XV179" s="25"/>
      <c r="XW179" s="25"/>
      <c r="XX179" s="25"/>
      <c r="XY179" s="25"/>
      <c r="XZ179" s="25"/>
      <c r="YA179" s="25"/>
      <c r="YB179" s="25"/>
      <c r="YC179" s="25"/>
      <c r="YD179" s="25"/>
      <c r="YE179" s="25"/>
      <c r="YF179" s="25"/>
      <c r="YG179" s="25"/>
      <c r="YH179" s="25"/>
      <c r="YI179" s="25"/>
      <c r="YJ179" s="25"/>
      <c r="YK179" s="25"/>
      <c r="YL179" s="25"/>
      <c r="YM179" s="25"/>
      <c r="YN179" s="25"/>
      <c r="YO179" s="25"/>
      <c r="YP179" s="25"/>
      <c r="YQ179" s="25"/>
      <c r="YR179" s="25"/>
      <c r="YS179" s="25"/>
      <c r="YT179" s="25"/>
      <c r="YU179" s="25"/>
      <c r="YV179" s="25"/>
      <c r="YW179" s="25"/>
      <c r="YX179" s="25"/>
      <c r="YY179" s="25"/>
      <c r="YZ179" s="25"/>
      <c r="ZA179" s="25"/>
      <c r="ZB179" s="25"/>
      <c r="ZC179" s="25"/>
      <c r="ZD179" s="25"/>
      <c r="ZE179" s="25"/>
      <c r="ZF179" s="25"/>
      <c r="ZG179" s="25"/>
      <c r="ZH179" s="25"/>
      <c r="ZI179" s="25"/>
      <c r="ZJ179" s="25"/>
      <c r="ZK179" s="25"/>
      <c r="ZL179" s="25"/>
      <c r="ZM179" s="25"/>
      <c r="ZN179" s="25"/>
      <c r="ZO179" s="25"/>
      <c r="ZP179" s="25"/>
      <c r="ZQ179" s="25"/>
      <c r="ZR179" s="25"/>
      <c r="ZS179" s="25"/>
      <c r="ZT179" s="25"/>
      <c r="ZU179" s="25"/>
      <c r="ZV179" s="25"/>
      <c r="ZW179" s="25"/>
      <c r="ZX179" s="25"/>
      <c r="ZY179" s="25"/>
      <c r="ZZ179" s="25"/>
      <c r="AAA179" s="25"/>
      <c r="AAB179" s="25"/>
      <c r="AAC179" s="25"/>
      <c r="AAD179" s="25"/>
      <c r="AAE179" s="25"/>
      <c r="AAF179" s="25"/>
      <c r="AAG179" s="25"/>
      <c r="AAH179" s="25"/>
      <c r="AAI179" s="25"/>
      <c r="AAJ179" s="25"/>
      <c r="AAK179" s="25"/>
      <c r="AAL179" s="25"/>
      <c r="AAM179" s="25"/>
      <c r="AAN179" s="25"/>
      <c r="AAO179" s="25"/>
      <c r="AAP179" s="25"/>
      <c r="AAQ179" s="25"/>
      <c r="AAR179" s="25"/>
      <c r="AAS179" s="25"/>
      <c r="AAT179" s="25"/>
      <c r="AAU179" s="25"/>
      <c r="AAV179" s="25"/>
      <c r="AAW179" s="25"/>
      <c r="AAX179" s="25"/>
      <c r="AAY179" s="25"/>
      <c r="AAZ179" s="25"/>
      <c r="ABA179" s="25"/>
      <c r="ABB179" s="25"/>
      <c r="ABC179" s="25"/>
      <c r="ABD179" s="25"/>
      <c r="ABE179" s="25"/>
      <c r="ABF179" s="25"/>
      <c r="ABG179" s="25"/>
      <c r="ABH179" s="25"/>
      <c r="ABI179" s="25"/>
      <c r="ABJ179" s="25"/>
      <c r="ABK179" s="25"/>
      <c r="ABL179" s="25"/>
      <c r="ABM179" s="25"/>
      <c r="ABN179" s="25"/>
      <c r="ABO179" s="25"/>
      <c r="ABP179" s="25"/>
      <c r="ABQ179" s="25"/>
      <c r="ABR179" s="25"/>
      <c r="ABS179" s="25"/>
      <c r="ABT179" s="25"/>
      <c r="ABU179" s="25"/>
      <c r="ABV179" s="25"/>
      <c r="ABW179" s="25"/>
      <c r="ABX179" s="25"/>
      <c r="ABY179" s="25"/>
      <c r="ABZ179" s="25"/>
      <c r="ACA179" s="25"/>
      <c r="ACB179" s="25"/>
      <c r="ACC179" s="25"/>
      <c r="ACD179" s="25"/>
      <c r="ACE179" s="25"/>
      <c r="ACF179" s="25"/>
      <c r="ACG179" s="25"/>
      <c r="ACH179" s="25"/>
      <c r="ACI179" s="25"/>
      <c r="ACJ179" s="25"/>
      <c r="ACK179" s="25"/>
      <c r="ACL179" s="25"/>
      <c r="ACM179" s="25"/>
      <c r="ACN179" s="25"/>
      <c r="ACO179" s="25"/>
      <c r="ACP179" s="25"/>
      <c r="ACQ179" s="25"/>
      <c r="ACR179" s="25"/>
      <c r="ACS179" s="25"/>
      <c r="ACT179" s="25"/>
      <c r="ACU179" s="25"/>
      <c r="ACV179" s="25"/>
      <c r="ACW179" s="25"/>
      <c r="ACX179" s="25"/>
      <c r="ACY179" s="25"/>
      <c r="ACZ179" s="25"/>
      <c r="ADA179" s="25"/>
      <c r="ADB179" s="25"/>
      <c r="ADC179" s="25"/>
      <c r="ADD179" s="25"/>
      <c r="ADE179" s="25"/>
      <c r="ADF179" s="25"/>
      <c r="ADG179" s="25"/>
      <c r="ADH179" s="25"/>
      <c r="ADI179" s="25"/>
      <c r="ADJ179" s="25"/>
      <c r="ADK179" s="25"/>
      <c r="ADL179" s="25"/>
      <c r="ADM179" s="25"/>
      <c r="ADN179" s="25"/>
      <c r="ADO179" s="25"/>
      <c r="ADP179" s="25"/>
      <c r="ADQ179" s="25"/>
      <c r="ADR179" s="25"/>
      <c r="ADS179" s="25"/>
      <c r="ADT179" s="25"/>
      <c r="ADU179" s="25"/>
      <c r="ADV179" s="25"/>
      <c r="ADW179" s="25"/>
      <c r="ADX179" s="25"/>
      <c r="ADY179" s="25"/>
      <c r="ADZ179" s="25"/>
      <c r="AEA179" s="25"/>
      <c r="AEB179" s="25"/>
      <c r="AEC179" s="25"/>
      <c r="AED179" s="25"/>
      <c r="AEE179" s="25"/>
      <c r="AEF179" s="25"/>
      <c r="AEG179" s="25"/>
      <c r="AEH179" s="25"/>
      <c r="AEI179" s="25"/>
      <c r="AEJ179" s="25"/>
      <c r="AEK179" s="25"/>
      <c r="AEL179" s="25"/>
      <c r="AEM179" s="25"/>
      <c r="AEN179" s="25"/>
      <c r="AEO179" s="25"/>
      <c r="AEP179" s="25"/>
      <c r="AEQ179" s="25"/>
      <c r="AER179" s="25"/>
      <c r="AES179" s="25"/>
      <c r="AET179" s="25"/>
      <c r="AEU179" s="25"/>
      <c r="AEV179" s="25"/>
      <c r="AEW179" s="25"/>
      <c r="AEX179" s="25"/>
      <c r="AEY179" s="25"/>
      <c r="AEZ179" s="25"/>
      <c r="AFA179" s="25"/>
      <c r="AFB179" s="25"/>
      <c r="AFC179" s="25"/>
      <c r="AFD179" s="25"/>
      <c r="AFE179" s="25"/>
      <c r="AFF179" s="25"/>
      <c r="AFG179" s="25"/>
      <c r="AFH179" s="25"/>
      <c r="AFI179" s="25"/>
      <c r="AFJ179" s="25"/>
      <c r="AFK179" s="25"/>
      <c r="AFL179" s="25"/>
      <c r="AFM179" s="25"/>
      <c r="AFN179" s="25"/>
      <c r="AFO179" s="25"/>
      <c r="AFP179" s="25"/>
      <c r="AFQ179" s="25"/>
      <c r="AFR179" s="25"/>
      <c r="AFS179" s="25"/>
      <c r="AFT179" s="25"/>
      <c r="AFU179" s="25"/>
      <c r="AFV179" s="25"/>
      <c r="AFW179" s="25"/>
      <c r="AFX179" s="25"/>
      <c r="AFY179" s="25"/>
      <c r="AFZ179" s="25"/>
      <c r="AGA179" s="25"/>
      <c r="AGB179" s="25"/>
      <c r="AGC179" s="25"/>
      <c r="AGD179" s="25"/>
      <c r="AGE179" s="25"/>
      <c r="AGF179" s="25"/>
      <c r="AGG179" s="25"/>
      <c r="AGH179" s="25"/>
      <c r="AGI179" s="25"/>
      <c r="AGJ179" s="25"/>
      <c r="AGK179" s="25"/>
      <c r="AGL179" s="25"/>
      <c r="AGM179" s="25"/>
      <c r="AGN179" s="25"/>
      <c r="AGO179" s="25"/>
      <c r="AGP179" s="25"/>
      <c r="AGQ179" s="25"/>
      <c r="AGR179" s="25"/>
      <c r="AGS179" s="25"/>
      <c r="AGT179" s="25"/>
      <c r="AGU179" s="25"/>
      <c r="AGV179" s="25"/>
      <c r="AGW179" s="25"/>
      <c r="AGX179" s="25"/>
      <c r="AGY179" s="25"/>
      <c r="AGZ179" s="25"/>
      <c r="AHA179" s="25"/>
      <c r="AHB179" s="25"/>
      <c r="AHC179" s="25"/>
      <c r="AHD179" s="25"/>
      <c r="AHE179" s="25"/>
      <c r="AHF179" s="25"/>
      <c r="AHG179" s="25"/>
      <c r="AHH179" s="25"/>
      <c r="AHI179" s="25"/>
      <c r="AHJ179" s="25"/>
      <c r="AHK179" s="25"/>
      <c r="AHL179" s="25"/>
      <c r="AHM179" s="25"/>
      <c r="AHN179" s="25"/>
      <c r="AHO179" s="25"/>
      <c r="AHP179" s="25"/>
      <c r="AHQ179" s="25"/>
      <c r="AHR179" s="25"/>
      <c r="AHS179" s="25"/>
      <c r="AHT179" s="25"/>
      <c r="AHU179" s="25"/>
      <c r="AHV179" s="25"/>
      <c r="AHW179" s="25"/>
      <c r="AHX179" s="25"/>
      <c r="AHY179" s="25"/>
      <c r="AHZ179" s="25"/>
      <c r="AIA179" s="25"/>
      <c r="AIB179" s="25"/>
      <c r="AIC179" s="25"/>
      <c r="AID179" s="25"/>
      <c r="AIE179" s="25"/>
      <c r="AIF179" s="25"/>
      <c r="AIG179" s="25"/>
      <c r="AIH179" s="25"/>
      <c r="AII179" s="25"/>
      <c r="AIJ179" s="25"/>
      <c r="AIK179" s="25"/>
      <c r="AIL179" s="25"/>
      <c r="AIM179" s="25"/>
      <c r="AIN179" s="25"/>
      <c r="AIO179" s="25"/>
      <c r="AIP179" s="25"/>
      <c r="AIQ179" s="25"/>
      <c r="AIR179" s="25"/>
      <c r="AIS179" s="25"/>
      <c r="AIT179" s="25"/>
      <c r="AIU179" s="25"/>
      <c r="AIV179" s="25"/>
      <c r="AIW179" s="25"/>
      <c r="AIX179" s="25"/>
      <c r="AIY179" s="25"/>
      <c r="AIZ179" s="25"/>
      <c r="AJA179" s="25"/>
      <c r="AJB179" s="25"/>
      <c r="AJC179" s="25"/>
      <c r="AJD179" s="25"/>
      <c r="AJE179" s="25"/>
      <c r="AJF179" s="25"/>
      <c r="AJG179" s="25"/>
      <c r="AJH179" s="25"/>
      <c r="AJI179" s="25"/>
      <c r="AJJ179" s="25"/>
      <c r="AJK179" s="25"/>
      <c r="AJL179" s="25"/>
      <c r="AJM179" s="25"/>
      <c r="AJN179" s="25"/>
      <c r="AJO179" s="25"/>
      <c r="AJP179" s="25"/>
      <c r="AJQ179" s="25"/>
      <c r="AJR179" s="25"/>
      <c r="AJS179" s="25"/>
      <c r="AJT179" s="25"/>
      <c r="AJU179" s="25"/>
      <c r="AJV179" s="25"/>
      <c r="AJW179" s="25"/>
      <c r="AJX179" s="25"/>
      <c r="AJY179" s="25"/>
      <c r="AJZ179" s="25"/>
      <c r="AKA179" s="25"/>
      <c r="AKB179" s="25"/>
      <c r="AKC179" s="25"/>
      <c r="AKD179" s="25"/>
      <c r="AKE179" s="25"/>
      <c r="AKF179" s="25"/>
      <c r="AKG179" s="25"/>
      <c r="AKH179" s="25"/>
      <c r="AKI179" s="25"/>
      <c r="AKJ179" s="25"/>
      <c r="AKK179" s="25"/>
      <c r="AKL179" s="25"/>
      <c r="AKM179" s="25"/>
      <c r="AKN179" s="25"/>
      <c r="AKO179" s="25"/>
      <c r="AKP179" s="25"/>
      <c r="AKQ179" s="25"/>
      <c r="AKR179" s="25"/>
      <c r="AKS179" s="25"/>
      <c r="AKT179" s="25"/>
      <c r="AKU179" s="25"/>
      <c r="AKV179" s="25"/>
      <c r="AKW179" s="25"/>
      <c r="AKX179" s="25"/>
      <c r="AKY179" s="25"/>
      <c r="AKZ179" s="25"/>
      <c r="ALA179" s="25"/>
      <c r="ALB179" s="25"/>
      <c r="ALC179" s="25"/>
      <c r="ALD179" s="25"/>
      <c r="ALE179" s="25"/>
      <c r="ALF179" s="25"/>
      <c r="ALG179" s="25"/>
      <c r="ALH179" s="25"/>
      <c r="ALI179" s="25"/>
      <c r="ALJ179" s="25"/>
      <c r="ALK179" s="25"/>
      <c r="ALL179" s="25"/>
      <c r="ALM179" s="25"/>
      <c r="ALN179" s="25"/>
      <c r="ALO179" s="25"/>
      <c r="ALP179" s="25"/>
      <c r="ALQ179" s="25"/>
      <c r="ALR179" s="25"/>
      <c r="ALS179" s="25"/>
      <c r="ALT179" s="25"/>
      <c r="ALU179" s="25"/>
      <c r="ALV179" s="25"/>
      <c r="ALW179" s="25"/>
      <c r="ALX179" s="25"/>
      <c r="ALY179" s="25"/>
      <c r="ALZ179" s="25"/>
      <c r="AMA179" s="25"/>
      <c r="AMB179" s="25"/>
      <c r="AMC179" s="25"/>
      <c r="AMD179" s="25"/>
      <c r="AME179" s="25"/>
      <c r="AMF179" s="25"/>
      <c r="AMG179" s="25"/>
      <c r="AMH179" s="25"/>
      <c r="AMI179" s="25"/>
      <c r="AMJ179" s="25"/>
      <c r="AMK179" s="25"/>
      <c r="AML179" s="25"/>
      <c r="AMM179" s="25"/>
      <c r="AMN179" s="25"/>
      <c r="AMO179" s="25"/>
      <c r="AMP179" s="25"/>
      <c r="AMQ179" s="25"/>
      <c r="AMR179" s="25"/>
      <c r="AMS179" s="25"/>
      <c r="AMT179" s="25"/>
      <c r="AMU179" s="25"/>
      <c r="AMV179" s="25"/>
      <c r="AMW179" s="25"/>
      <c r="AMX179" s="25"/>
      <c r="AMY179" s="25"/>
      <c r="AMZ179" s="25"/>
      <c r="ANA179" s="25"/>
      <c r="ANB179" s="25"/>
      <c r="ANC179" s="25"/>
      <c r="AND179" s="25"/>
      <c r="ANE179" s="25"/>
      <c r="ANF179" s="25"/>
      <c r="ANG179" s="25"/>
      <c r="ANH179" s="25"/>
      <c r="ANI179" s="25"/>
      <c r="ANJ179" s="25"/>
      <c r="ANK179" s="25"/>
      <c r="ANL179" s="25"/>
      <c r="ANM179" s="25"/>
      <c r="ANN179" s="25"/>
      <c r="ANO179" s="25"/>
      <c r="ANP179" s="25"/>
      <c r="ANQ179" s="25"/>
      <c r="ANR179" s="25"/>
      <c r="ANS179" s="25"/>
      <c r="ANT179" s="25"/>
      <c r="ANU179" s="25"/>
      <c r="ANV179" s="25"/>
      <c r="ANW179" s="25"/>
      <c r="ANX179" s="25"/>
      <c r="ANY179" s="25"/>
      <c r="ANZ179" s="25"/>
      <c r="AOA179" s="25"/>
      <c r="AOB179" s="25"/>
      <c r="AOC179" s="25"/>
      <c r="AOD179" s="25"/>
      <c r="AOE179" s="25"/>
      <c r="AOF179" s="25"/>
      <c r="AOG179" s="25"/>
      <c r="AOH179" s="25"/>
      <c r="AOI179" s="25"/>
      <c r="AOJ179" s="25"/>
      <c r="AOK179" s="25"/>
      <c r="AOL179" s="25"/>
      <c r="AOM179" s="25"/>
      <c r="AON179" s="25"/>
      <c r="AOO179" s="25"/>
      <c r="AOP179" s="25"/>
      <c r="AOQ179" s="25"/>
      <c r="AOR179" s="25"/>
      <c r="AOS179" s="25"/>
      <c r="AOT179" s="25"/>
      <c r="AOU179" s="25"/>
      <c r="AOV179" s="25"/>
      <c r="AOW179" s="25"/>
      <c r="AOX179" s="25"/>
      <c r="AOY179" s="25"/>
      <c r="AOZ179" s="25"/>
      <c r="APA179" s="25"/>
      <c r="APB179" s="25"/>
      <c r="APC179" s="25"/>
      <c r="APD179" s="25"/>
      <c r="APE179" s="25"/>
      <c r="APF179" s="25"/>
      <c r="APG179" s="25"/>
      <c r="APH179" s="25"/>
      <c r="API179" s="25"/>
      <c r="APJ179" s="25"/>
      <c r="APK179" s="25"/>
      <c r="APL179" s="25"/>
      <c r="APM179" s="25"/>
      <c r="APN179" s="25"/>
      <c r="APO179" s="25"/>
      <c r="APP179" s="25"/>
      <c r="APQ179" s="25"/>
      <c r="APR179" s="25"/>
      <c r="APS179" s="25"/>
      <c r="APT179" s="25"/>
      <c r="APU179" s="25"/>
      <c r="APV179" s="25"/>
      <c r="APW179" s="25"/>
      <c r="APX179" s="25"/>
      <c r="APY179" s="25"/>
      <c r="APZ179" s="25"/>
      <c r="AQA179" s="25"/>
      <c r="AQB179" s="25"/>
      <c r="AQC179" s="25"/>
      <c r="AQD179" s="25"/>
      <c r="AQE179" s="25"/>
      <c r="AQF179" s="25"/>
      <c r="AQG179" s="25"/>
      <c r="AQH179" s="25"/>
      <c r="AQI179" s="25"/>
      <c r="AQJ179" s="25"/>
      <c r="AQK179" s="25"/>
      <c r="AQL179" s="25"/>
      <c r="AQM179" s="25"/>
      <c r="AQN179" s="25"/>
      <c r="AQO179" s="25"/>
      <c r="AQP179" s="25"/>
      <c r="AQQ179" s="25"/>
      <c r="AQR179" s="25"/>
      <c r="AQS179" s="25"/>
      <c r="AQT179" s="25"/>
      <c r="AQU179" s="25"/>
      <c r="AQV179" s="25"/>
      <c r="AQW179" s="25"/>
      <c r="AQX179" s="25"/>
      <c r="AQY179" s="25"/>
      <c r="AQZ179" s="25"/>
      <c r="ARA179" s="25"/>
      <c r="ARB179" s="25"/>
      <c r="ARC179" s="25"/>
      <c r="ARD179" s="25"/>
      <c r="ARE179" s="25"/>
      <c r="ARF179" s="25"/>
      <c r="ARG179" s="25"/>
      <c r="ARH179" s="25"/>
      <c r="ARI179" s="25"/>
      <c r="ARJ179" s="25"/>
      <c r="ARK179" s="25"/>
      <c r="ARL179" s="25"/>
      <c r="ARM179" s="25"/>
      <c r="ARN179" s="25"/>
      <c r="ARO179" s="25"/>
      <c r="ARP179" s="25"/>
      <c r="ARQ179" s="25"/>
      <c r="ARR179" s="25"/>
      <c r="ARS179" s="25"/>
      <c r="ART179" s="25"/>
      <c r="ARU179" s="25"/>
      <c r="ARV179" s="25"/>
      <c r="ARW179" s="25"/>
      <c r="ARX179" s="25"/>
      <c r="ARY179" s="25"/>
      <c r="ARZ179" s="25"/>
      <c r="ASA179" s="25"/>
      <c r="ASB179" s="25"/>
      <c r="ASC179" s="25"/>
      <c r="ASD179" s="25"/>
      <c r="ASE179" s="25"/>
      <c r="ASF179" s="25"/>
      <c r="ASG179" s="25"/>
      <c r="ASH179" s="25"/>
      <c r="ASI179" s="25"/>
      <c r="ASJ179" s="25"/>
      <c r="ASK179" s="25"/>
      <c r="ASL179" s="25"/>
      <c r="ASM179" s="25"/>
      <c r="ASN179" s="25"/>
      <c r="ASO179" s="25"/>
      <c r="ASP179" s="25"/>
      <c r="ASQ179" s="25"/>
      <c r="ASR179" s="25"/>
      <c r="ASS179" s="25"/>
      <c r="AST179" s="25"/>
      <c r="ASU179" s="25"/>
      <c r="ASV179" s="25"/>
      <c r="ASW179" s="25"/>
      <c r="ASX179" s="25"/>
      <c r="ASY179" s="25"/>
      <c r="ASZ179" s="25"/>
      <c r="ATA179" s="25"/>
      <c r="ATB179" s="25"/>
      <c r="ATC179" s="25"/>
      <c r="ATD179" s="25"/>
      <c r="ATE179" s="25"/>
      <c r="ATF179" s="25"/>
      <c r="ATG179" s="25"/>
      <c r="ATH179" s="25"/>
      <c r="ATI179" s="25"/>
      <c r="ATJ179" s="25"/>
      <c r="ATK179" s="25"/>
      <c r="ATL179" s="25"/>
      <c r="ATM179" s="25"/>
      <c r="ATN179" s="25"/>
      <c r="ATO179" s="25"/>
      <c r="ATP179" s="25"/>
      <c r="ATQ179" s="25"/>
      <c r="ATR179" s="25"/>
      <c r="ATS179" s="25"/>
      <c r="ATT179" s="25"/>
      <c r="ATU179" s="25"/>
      <c r="ATV179" s="25"/>
      <c r="ATW179" s="25"/>
      <c r="ATX179" s="25"/>
      <c r="ATY179" s="25"/>
      <c r="ATZ179" s="25"/>
      <c r="AUA179" s="25"/>
      <c r="AUB179" s="25"/>
      <c r="AUC179" s="25"/>
      <c r="AUD179" s="25"/>
      <c r="AUE179" s="25"/>
      <c r="AUF179" s="25"/>
      <c r="AUG179" s="25"/>
      <c r="AUH179" s="25"/>
      <c r="AUI179" s="25"/>
      <c r="AUJ179" s="25"/>
      <c r="AUK179" s="25"/>
      <c r="AUL179" s="25"/>
      <c r="AUM179" s="25"/>
      <c r="AUN179" s="25"/>
      <c r="AUO179" s="25"/>
      <c r="AUP179" s="25"/>
      <c r="AUQ179" s="25"/>
      <c r="AUR179" s="25"/>
      <c r="AUS179" s="25"/>
      <c r="AUT179" s="25"/>
      <c r="AUU179" s="25"/>
      <c r="AUV179" s="25"/>
      <c r="AUW179" s="25"/>
      <c r="AUX179" s="25"/>
      <c r="AUY179" s="25"/>
      <c r="AUZ179" s="25"/>
      <c r="AVA179" s="25"/>
      <c r="AVB179" s="25"/>
      <c r="AVC179" s="25"/>
      <c r="AVD179" s="25"/>
      <c r="AVE179" s="25"/>
      <c r="AVF179" s="25"/>
      <c r="AVG179" s="25"/>
      <c r="AVH179" s="25"/>
      <c r="AVI179" s="25"/>
      <c r="AVJ179" s="25"/>
      <c r="AVK179" s="25"/>
      <c r="AVL179" s="25"/>
      <c r="AVM179" s="25"/>
      <c r="AVN179" s="25"/>
      <c r="AVO179" s="25"/>
      <c r="AVP179" s="25"/>
      <c r="AVQ179" s="25"/>
      <c r="AVR179" s="25"/>
      <c r="AVS179" s="25"/>
      <c r="AVT179" s="25"/>
      <c r="AVU179" s="25"/>
      <c r="AVV179" s="25"/>
      <c r="AVW179" s="25"/>
      <c r="AVX179" s="25"/>
      <c r="AVY179" s="25"/>
      <c r="AVZ179" s="25"/>
      <c r="AWA179" s="25"/>
      <c r="AWB179" s="25"/>
      <c r="AWC179" s="25"/>
      <c r="AWD179" s="25"/>
      <c r="AWE179" s="25"/>
      <c r="AWF179" s="25"/>
      <c r="AWG179" s="25"/>
      <c r="AWH179" s="25"/>
      <c r="AWI179" s="25"/>
      <c r="AWJ179" s="25"/>
      <c r="AWK179" s="25"/>
      <c r="AWL179" s="25"/>
      <c r="AWM179" s="25"/>
      <c r="AWN179" s="25"/>
      <c r="AWO179" s="25"/>
      <c r="AWP179" s="25"/>
      <c r="AWQ179" s="25"/>
      <c r="AWR179" s="25"/>
      <c r="AWS179" s="25"/>
      <c r="AWT179" s="25"/>
      <c r="AWU179" s="25"/>
      <c r="AWV179" s="25"/>
      <c r="AWW179" s="25"/>
      <c r="AWX179" s="25"/>
      <c r="AWY179" s="25"/>
      <c r="AWZ179" s="25"/>
      <c r="AXA179" s="25"/>
      <c r="AXB179" s="25"/>
      <c r="AXC179" s="25"/>
      <c r="AXD179" s="25"/>
      <c r="AXE179" s="25"/>
      <c r="AXF179" s="25"/>
      <c r="AXG179" s="25"/>
      <c r="AXH179" s="25"/>
      <c r="AXI179" s="25"/>
      <c r="AXJ179" s="25"/>
      <c r="AXK179" s="25"/>
      <c r="AXL179" s="25"/>
      <c r="AXM179" s="25"/>
      <c r="AXN179" s="25"/>
      <c r="AXO179" s="25"/>
      <c r="AXP179" s="25"/>
      <c r="AXQ179" s="25"/>
      <c r="AXR179" s="25"/>
      <c r="AXS179" s="25"/>
      <c r="AXT179" s="25"/>
      <c r="AXU179" s="25"/>
      <c r="AXV179" s="25"/>
      <c r="AXW179" s="25"/>
      <c r="AXX179" s="25"/>
      <c r="AXY179" s="25"/>
      <c r="AXZ179" s="25"/>
      <c r="AYA179" s="25"/>
      <c r="AYB179" s="25"/>
      <c r="AYC179" s="25"/>
      <c r="AYD179" s="25"/>
      <c r="AYE179" s="25"/>
      <c r="AYF179" s="25"/>
      <c r="AYG179" s="25"/>
      <c r="AYH179" s="25"/>
      <c r="AYI179" s="25"/>
      <c r="AYJ179" s="25"/>
      <c r="AYK179" s="25"/>
      <c r="AYL179" s="25"/>
      <c r="AYM179" s="25"/>
      <c r="AYN179" s="25"/>
      <c r="AYO179" s="25"/>
      <c r="AYP179" s="25"/>
      <c r="AYQ179" s="25"/>
      <c r="AYR179" s="25"/>
      <c r="AYS179" s="25"/>
      <c r="AYT179" s="25"/>
      <c r="AYU179" s="25"/>
      <c r="AYV179" s="25"/>
      <c r="AYW179" s="25"/>
      <c r="AYX179" s="25"/>
      <c r="AYY179" s="25"/>
      <c r="AYZ179" s="25"/>
      <c r="AZA179" s="25"/>
      <c r="AZB179" s="25"/>
      <c r="AZC179" s="25"/>
      <c r="AZD179" s="25"/>
      <c r="AZE179" s="25"/>
      <c r="AZF179" s="25"/>
      <c r="AZG179" s="25"/>
      <c r="AZH179" s="25"/>
      <c r="AZI179" s="25"/>
      <c r="AZJ179" s="25"/>
      <c r="AZK179" s="25"/>
      <c r="AZL179" s="25"/>
      <c r="AZM179" s="25"/>
      <c r="AZN179" s="25"/>
      <c r="AZO179" s="25"/>
      <c r="AZP179" s="25"/>
      <c r="AZQ179" s="25"/>
      <c r="AZR179" s="25"/>
      <c r="AZS179" s="25"/>
      <c r="AZT179" s="25"/>
      <c r="AZU179" s="25"/>
      <c r="AZV179" s="25"/>
      <c r="AZW179" s="25"/>
      <c r="AZX179" s="25"/>
      <c r="AZY179" s="25"/>
      <c r="AZZ179" s="25"/>
      <c r="BAA179" s="25"/>
      <c r="BAB179" s="25"/>
      <c r="BAC179" s="25"/>
      <c r="BAD179" s="25"/>
      <c r="BAE179" s="25"/>
      <c r="BAF179" s="25"/>
      <c r="BAG179" s="25"/>
      <c r="BAH179" s="25"/>
      <c r="BAI179" s="25"/>
      <c r="BAJ179" s="25"/>
      <c r="BAK179" s="25"/>
      <c r="BAL179" s="25"/>
      <c r="BAM179" s="25"/>
      <c r="BAN179" s="25"/>
      <c r="BAO179" s="25"/>
      <c r="BAP179" s="25"/>
      <c r="BAQ179" s="25"/>
      <c r="BAR179" s="25"/>
      <c r="BAS179" s="25"/>
      <c r="BAT179" s="25"/>
      <c r="BAU179" s="25"/>
      <c r="BAV179" s="25"/>
      <c r="BAW179" s="25"/>
      <c r="BAX179" s="25"/>
      <c r="BAY179" s="25"/>
      <c r="BAZ179" s="25"/>
      <c r="BBA179" s="25"/>
      <c r="BBB179" s="25"/>
      <c r="BBC179" s="25"/>
      <c r="BBD179" s="25"/>
      <c r="BBE179" s="25"/>
      <c r="BBF179" s="25"/>
      <c r="BBG179" s="25"/>
      <c r="BBH179" s="25"/>
      <c r="BBI179" s="25"/>
      <c r="BBJ179" s="25"/>
      <c r="BBK179" s="25"/>
      <c r="BBL179" s="25"/>
      <c r="BBM179" s="25"/>
      <c r="BBN179" s="25"/>
      <c r="BBO179" s="25"/>
      <c r="BBP179" s="25"/>
      <c r="BBQ179" s="25"/>
      <c r="BBR179" s="25"/>
      <c r="BBS179" s="25"/>
      <c r="BBT179" s="25"/>
      <c r="BBU179" s="25"/>
      <c r="BBV179" s="25"/>
      <c r="BBW179" s="25"/>
      <c r="BBX179" s="25"/>
      <c r="BBY179" s="25"/>
      <c r="BBZ179" s="25"/>
      <c r="BCA179" s="25"/>
      <c r="BCB179" s="25"/>
      <c r="BCC179" s="25"/>
      <c r="BCD179" s="25"/>
      <c r="BCE179" s="25"/>
      <c r="BCF179" s="25"/>
      <c r="BCG179" s="25"/>
      <c r="BCH179" s="25"/>
      <c r="BCI179" s="25"/>
      <c r="BCJ179" s="25"/>
      <c r="BCK179" s="25"/>
      <c r="BCL179" s="25"/>
      <c r="BCM179" s="25"/>
      <c r="BCN179" s="25"/>
      <c r="BCO179" s="25"/>
      <c r="BCP179" s="25"/>
      <c r="BCQ179" s="25"/>
      <c r="BCR179" s="25"/>
      <c r="BCS179" s="25"/>
      <c r="BCT179" s="25"/>
      <c r="BCU179" s="25"/>
      <c r="BCV179" s="25"/>
      <c r="BCW179" s="25"/>
      <c r="BCX179" s="25"/>
      <c r="BCY179" s="25"/>
      <c r="BCZ179" s="25"/>
      <c r="BDA179" s="25"/>
      <c r="BDB179" s="25"/>
      <c r="BDC179" s="25"/>
      <c r="BDD179" s="25"/>
      <c r="BDE179" s="25"/>
      <c r="BDF179" s="25"/>
      <c r="BDG179" s="25"/>
      <c r="BDH179" s="25"/>
      <c r="BDI179" s="25"/>
      <c r="BDJ179" s="25"/>
      <c r="BDK179" s="25"/>
      <c r="BDL179" s="25"/>
      <c r="BDM179" s="25"/>
      <c r="BDN179" s="25"/>
      <c r="BDO179" s="25"/>
      <c r="BDP179" s="25"/>
      <c r="BDQ179" s="25"/>
      <c r="BDR179" s="25"/>
      <c r="BDS179" s="25"/>
      <c r="BDT179" s="25"/>
      <c r="BDU179" s="25"/>
      <c r="BDV179" s="25"/>
      <c r="BDW179" s="25"/>
      <c r="BDX179" s="25"/>
      <c r="BDY179" s="25"/>
      <c r="BDZ179" s="25"/>
      <c r="BEA179" s="25"/>
      <c r="BEB179" s="25"/>
      <c r="BEC179" s="25"/>
      <c r="BED179" s="25"/>
      <c r="BEE179" s="25"/>
      <c r="BEF179" s="25"/>
      <c r="BEG179" s="25"/>
      <c r="BEH179" s="25"/>
      <c r="BEI179" s="25"/>
      <c r="BEJ179" s="25"/>
      <c r="BEK179" s="25"/>
      <c r="BEL179" s="25"/>
      <c r="BEM179" s="25"/>
      <c r="BEN179" s="25"/>
      <c r="BEO179" s="25"/>
      <c r="BEP179" s="25"/>
      <c r="BEQ179" s="25"/>
      <c r="BER179" s="25"/>
      <c r="BES179" s="25"/>
      <c r="BET179" s="25"/>
      <c r="BEU179" s="25"/>
      <c r="BEV179" s="25"/>
      <c r="BEW179" s="25"/>
      <c r="BEX179" s="25"/>
      <c r="BEY179" s="25"/>
      <c r="BEZ179" s="25"/>
      <c r="BFA179" s="25"/>
      <c r="BFB179" s="25"/>
      <c r="BFC179" s="25"/>
      <c r="BFD179" s="25"/>
      <c r="BFE179" s="25"/>
      <c r="BFF179" s="25"/>
      <c r="BFG179" s="25"/>
      <c r="BFH179" s="25"/>
      <c r="BFI179" s="25"/>
      <c r="BFJ179" s="25"/>
      <c r="BFK179" s="25"/>
      <c r="BFL179" s="25"/>
      <c r="BFM179" s="25"/>
      <c r="BFN179" s="25"/>
      <c r="BFO179" s="25"/>
      <c r="BFP179" s="25"/>
      <c r="BFQ179" s="25"/>
      <c r="BFR179" s="25"/>
      <c r="BFS179" s="25"/>
      <c r="BFT179" s="25"/>
      <c r="BFU179" s="25"/>
      <c r="BFV179" s="25"/>
      <c r="BFW179" s="25"/>
      <c r="BFX179" s="25"/>
      <c r="BFY179" s="25"/>
      <c r="BFZ179" s="25"/>
      <c r="BGA179" s="25"/>
      <c r="BGB179" s="25"/>
      <c r="BGC179" s="25"/>
      <c r="BGD179" s="25"/>
      <c r="BGE179" s="25"/>
      <c r="BGF179" s="25"/>
      <c r="BGG179" s="25"/>
      <c r="BGH179" s="25"/>
      <c r="BGI179" s="25"/>
      <c r="BGJ179" s="25"/>
      <c r="BGK179" s="25"/>
      <c r="BGL179" s="25"/>
      <c r="BGM179" s="25"/>
      <c r="BGN179" s="25"/>
      <c r="BGO179" s="25"/>
      <c r="BGP179" s="25"/>
      <c r="BGQ179" s="25"/>
      <c r="BGR179" s="25"/>
      <c r="BGS179" s="25"/>
      <c r="BGT179" s="25"/>
      <c r="BGU179" s="25"/>
      <c r="BGV179" s="25"/>
      <c r="BGW179" s="25"/>
      <c r="BGX179" s="25"/>
      <c r="BGY179" s="25"/>
      <c r="BGZ179" s="25"/>
      <c r="BHA179" s="25"/>
      <c r="BHB179" s="25"/>
      <c r="BHC179" s="25"/>
      <c r="BHD179" s="25"/>
      <c r="BHE179" s="25"/>
      <c r="BHF179" s="25"/>
      <c r="BHG179" s="25"/>
      <c r="BHH179" s="25"/>
      <c r="BHI179" s="25"/>
      <c r="BHJ179" s="25"/>
      <c r="BHK179" s="25"/>
      <c r="BHL179" s="25"/>
      <c r="BHM179" s="25"/>
      <c r="BHN179" s="25"/>
      <c r="BHO179" s="25"/>
      <c r="BHP179" s="25"/>
      <c r="BHQ179" s="25"/>
      <c r="BHR179" s="25"/>
      <c r="BHS179" s="25"/>
      <c r="BHT179" s="25"/>
      <c r="BHU179" s="25"/>
      <c r="BHV179" s="25"/>
      <c r="BHW179" s="25"/>
      <c r="BHX179" s="25"/>
      <c r="BHY179" s="25"/>
      <c r="BHZ179" s="25"/>
      <c r="BIA179" s="25"/>
      <c r="BIB179" s="25"/>
      <c r="BIC179" s="25"/>
      <c r="BID179" s="25"/>
      <c r="BIE179" s="25"/>
      <c r="BIF179" s="25"/>
      <c r="BIG179" s="25"/>
      <c r="BIH179" s="25"/>
      <c r="BII179" s="25"/>
      <c r="BIJ179" s="25"/>
      <c r="BIK179" s="25"/>
      <c r="BIL179" s="25"/>
      <c r="BIM179" s="25"/>
      <c r="BIN179" s="25"/>
      <c r="BIO179" s="25"/>
      <c r="BIP179" s="25"/>
      <c r="BIQ179" s="25"/>
      <c r="BIR179" s="25"/>
      <c r="BIS179" s="25"/>
      <c r="BIT179" s="25"/>
      <c r="BIU179" s="25"/>
      <c r="BIV179" s="25"/>
      <c r="BIW179" s="25"/>
      <c r="BIX179" s="25"/>
      <c r="BIY179" s="25"/>
      <c r="BIZ179" s="25"/>
      <c r="BJA179" s="25"/>
      <c r="BJB179" s="25"/>
      <c r="BJC179" s="25"/>
      <c r="BJD179" s="25"/>
      <c r="BJE179" s="25"/>
      <c r="BJF179" s="25"/>
      <c r="BJG179" s="25"/>
      <c r="BJH179" s="25"/>
      <c r="BJI179" s="25"/>
      <c r="BJJ179" s="25"/>
      <c r="BJK179" s="25"/>
      <c r="BJL179" s="25"/>
      <c r="BJM179" s="25"/>
      <c r="BJN179" s="25"/>
      <c r="BJO179" s="25"/>
      <c r="BJP179" s="25"/>
      <c r="BJQ179" s="25"/>
      <c r="BJR179" s="25"/>
      <c r="BJS179" s="25"/>
      <c r="BJT179" s="25"/>
      <c r="BJU179" s="25"/>
      <c r="BJV179" s="25"/>
      <c r="BJW179" s="25"/>
      <c r="BJX179" s="25"/>
      <c r="BJY179" s="25"/>
      <c r="BJZ179" s="25"/>
      <c r="BKA179" s="25"/>
      <c r="BKB179" s="25"/>
      <c r="BKC179" s="25"/>
      <c r="BKD179" s="25"/>
      <c r="BKE179" s="25"/>
      <c r="BKF179" s="25"/>
      <c r="BKG179" s="25"/>
      <c r="BKH179" s="25"/>
      <c r="BKI179" s="25"/>
      <c r="BKJ179" s="25"/>
      <c r="BKK179" s="25"/>
      <c r="BKL179" s="25"/>
      <c r="BKM179" s="25"/>
      <c r="BKN179" s="25"/>
      <c r="BKO179" s="25"/>
      <c r="BKP179" s="25"/>
      <c r="BKQ179" s="25"/>
      <c r="BKR179" s="25"/>
      <c r="BKS179" s="25"/>
      <c r="BKT179" s="25"/>
      <c r="BKU179" s="25"/>
      <c r="BKV179" s="25"/>
      <c r="BKW179" s="25"/>
      <c r="BKX179" s="25"/>
      <c r="BKY179" s="25"/>
      <c r="BKZ179" s="25"/>
      <c r="BLA179" s="25"/>
      <c r="BLB179" s="25"/>
      <c r="BLC179" s="25"/>
      <c r="BLD179" s="25"/>
      <c r="BLE179" s="25"/>
      <c r="BLF179" s="25"/>
      <c r="BLG179" s="25"/>
      <c r="BLH179" s="25"/>
      <c r="BLI179" s="25"/>
      <c r="BLJ179" s="25"/>
      <c r="BLK179" s="25"/>
      <c r="BLL179" s="25"/>
      <c r="BLM179" s="25"/>
      <c r="BLN179" s="25"/>
      <c r="BLO179" s="25"/>
      <c r="BLP179" s="25"/>
      <c r="BLQ179" s="25"/>
      <c r="BLR179" s="25"/>
      <c r="BLS179" s="25"/>
      <c r="BLT179" s="25"/>
      <c r="BLU179" s="25"/>
      <c r="BLV179" s="25"/>
      <c r="BLW179" s="25"/>
      <c r="BLX179" s="25"/>
      <c r="BLY179" s="25"/>
      <c r="BLZ179" s="25"/>
      <c r="BMA179" s="25"/>
      <c r="BMB179" s="25"/>
      <c r="BMC179" s="25"/>
      <c r="BMD179" s="25"/>
      <c r="BME179" s="25"/>
      <c r="BMF179" s="25"/>
      <c r="BMG179" s="25"/>
      <c r="BMH179" s="25"/>
      <c r="BMI179" s="25"/>
      <c r="BMJ179" s="25"/>
      <c r="BMK179" s="25"/>
      <c r="BML179" s="25"/>
      <c r="BMM179" s="25"/>
      <c r="BMN179" s="25"/>
      <c r="BMO179" s="25"/>
      <c r="BMP179" s="25"/>
      <c r="BMQ179" s="25"/>
      <c r="BMR179" s="25"/>
      <c r="BMS179" s="25"/>
      <c r="BMT179" s="25"/>
      <c r="BMU179" s="25"/>
      <c r="BMV179" s="25"/>
      <c r="BMW179" s="25"/>
      <c r="BMX179" s="25"/>
      <c r="BMY179" s="25"/>
      <c r="BMZ179" s="25"/>
      <c r="BNA179" s="25"/>
      <c r="BNB179" s="25"/>
      <c r="BNC179" s="25"/>
      <c r="BND179" s="25"/>
      <c r="BNE179" s="25"/>
      <c r="BNF179" s="25"/>
      <c r="BNG179" s="25"/>
      <c r="BNH179" s="25"/>
      <c r="BNI179" s="25"/>
      <c r="BNJ179" s="25"/>
      <c r="BNK179" s="25"/>
      <c r="BNL179" s="25"/>
      <c r="BNM179" s="25"/>
      <c r="BNN179" s="25"/>
      <c r="BNO179" s="25"/>
      <c r="BNP179" s="25"/>
      <c r="BNQ179" s="25"/>
      <c r="BNR179" s="25"/>
      <c r="BNS179" s="25"/>
      <c r="BNT179" s="25"/>
      <c r="BNU179" s="25"/>
      <c r="BNV179" s="25"/>
      <c r="BNW179" s="25"/>
      <c r="BNX179" s="25"/>
      <c r="BNY179" s="25"/>
      <c r="BNZ179" s="25"/>
      <c r="BOA179" s="25"/>
      <c r="BOB179" s="25"/>
      <c r="BOC179" s="25"/>
      <c r="BOD179" s="25"/>
      <c r="BOE179" s="25"/>
      <c r="BOF179" s="25"/>
      <c r="BOG179" s="25"/>
      <c r="BOH179" s="25"/>
      <c r="BOI179" s="25"/>
      <c r="BOJ179" s="25"/>
      <c r="BOK179" s="25"/>
      <c r="BOL179" s="25"/>
      <c r="BOM179" s="25"/>
      <c r="BON179" s="25"/>
      <c r="BOO179" s="25"/>
      <c r="BOP179" s="25"/>
      <c r="BOQ179" s="25"/>
      <c r="BOR179" s="25"/>
      <c r="BOS179" s="25"/>
      <c r="BOT179" s="25"/>
      <c r="BOU179" s="25"/>
      <c r="BOV179" s="25"/>
      <c r="BOW179" s="25"/>
      <c r="BOX179" s="25"/>
      <c r="BOY179" s="25"/>
      <c r="BOZ179" s="25"/>
      <c r="BPA179" s="25"/>
      <c r="BPB179" s="25"/>
      <c r="BPC179" s="25"/>
      <c r="BPD179" s="25"/>
      <c r="BPE179" s="25"/>
      <c r="BPF179" s="25"/>
      <c r="BPG179" s="25"/>
      <c r="BPH179" s="25"/>
      <c r="BPI179" s="25"/>
      <c r="BPJ179" s="25"/>
      <c r="BPK179" s="25"/>
      <c r="BPL179" s="25"/>
      <c r="BPM179" s="25"/>
      <c r="BPN179" s="25"/>
      <c r="BPO179" s="25"/>
      <c r="BPP179" s="25"/>
      <c r="BPQ179" s="25"/>
      <c r="BPR179" s="25"/>
      <c r="BPS179" s="25"/>
      <c r="BPT179" s="25"/>
      <c r="BPU179" s="25"/>
      <c r="BPV179" s="25"/>
      <c r="BPW179" s="25"/>
      <c r="BPX179" s="25"/>
      <c r="BPY179" s="25"/>
      <c r="BPZ179" s="25"/>
      <c r="BQA179" s="25"/>
      <c r="BQB179" s="25"/>
      <c r="BQC179" s="25"/>
      <c r="BQD179" s="25"/>
      <c r="BQE179" s="25"/>
      <c r="BQF179" s="25"/>
      <c r="BQG179" s="25"/>
      <c r="BQH179" s="25"/>
      <c r="BQI179" s="25"/>
      <c r="BQJ179" s="25"/>
      <c r="BQK179" s="25"/>
      <c r="BQL179" s="25"/>
      <c r="BQM179" s="25"/>
      <c r="BQN179" s="25"/>
      <c r="BQO179" s="25"/>
      <c r="BQP179" s="25"/>
      <c r="BQQ179" s="25"/>
      <c r="BQR179" s="25"/>
      <c r="BQS179" s="25"/>
      <c r="BQT179" s="25"/>
      <c r="BQU179" s="25"/>
      <c r="BQV179" s="25"/>
      <c r="BQW179" s="25"/>
      <c r="BQX179" s="25"/>
      <c r="BQY179" s="25"/>
      <c r="BQZ179" s="25"/>
      <c r="BRA179" s="25"/>
      <c r="BRB179" s="25"/>
      <c r="BRC179" s="25"/>
      <c r="BRD179" s="25"/>
      <c r="BRE179" s="25"/>
      <c r="BRF179" s="25"/>
      <c r="BRG179" s="25"/>
      <c r="BRH179" s="25"/>
      <c r="BRI179" s="25"/>
      <c r="BRJ179" s="25"/>
      <c r="BRK179" s="25"/>
      <c r="BRL179" s="25"/>
      <c r="BRM179" s="25"/>
      <c r="BRN179" s="25"/>
      <c r="BRO179" s="25"/>
      <c r="BRP179" s="25"/>
      <c r="BRQ179" s="25"/>
      <c r="BRR179" s="25"/>
      <c r="BRS179" s="25"/>
      <c r="BRT179" s="25"/>
      <c r="BRU179" s="25"/>
      <c r="BRV179" s="25"/>
      <c r="BRW179" s="25"/>
      <c r="BRX179" s="25"/>
      <c r="BRY179" s="25"/>
      <c r="BRZ179" s="25"/>
      <c r="BSA179" s="25"/>
      <c r="BSB179" s="25"/>
      <c r="BSC179" s="25"/>
      <c r="BSD179" s="25"/>
      <c r="BSE179" s="25"/>
      <c r="BSF179" s="25"/>
      <c r="BSG179" s="25"/>
      <c r="BSH179" s="25"/>
      <c r="BSI179" s="25"/>
      <c r="BSJ179" s="25"/>
      <c r="BSK179" s="25"/>
      <c r="BSL179" s="25"/>
      <c r="BSM179" s="25"/>
      <c r="BSN179" s="25"/>
      <c r="BSO179" s="25"/>
      <c r="BSP179" s="25"/>
      <c r="BSQ179" s="25"/>
      <c r="BSR179" s="25"/>
      <c r="BSS179" s="25"/>
      <c r="BST179" s="25"/>
      <c r="BSU179" s="25"/>
      <c r="BSV179" s="25"/>
      <c r="BSW179" s="25"/>
      <c r="BSX179" s="25"/>
      <c r="BSY179" s="25"/>
      <c r="BSZ179" s="25"/>
      <c r="BTA179" s="25"/>
      <c r="BTB179" s="25"/>
      <c r="BTC179" s="25"/>
      <c r="BTD179" s="25"/>
      <c r="BTE179" s="25"/>
      <c r="BTF179" s="25"/>
      <c r="BTG179" s="25"/>
      <c r="BTH179" s="25"/>
      <c r="BTI179" s="25"/>
      <c r="BTJ179" s="25"/>
      <c r="BTK179" s="25"/>
      <c r="BTL179" s="25"/>
      <c r="BTM179" s="25"/>
      <c r="BTN179" s="25"/>
      <c r="BTO179" s="25"/>
      <c r="BTP179" s="25"/>
      <c r="BTQ179" s="25"/>
      <c r="BTR179" s="25"/>
      <c r="BTS179" s="25"/>
      <c r="BTT179" s="25"/>
      <c r="BTU179" s="25"/>
      <c r="BTV179" s="25"/>
      <c r="BTW179" s="25"/>
      <c r="BTX179" s="25"/>
      <c r="BTY179" s="25"/>
      <c r="BTZ179" s="25"/>
      <c r="BUA179" s="25"/>
      <c r="BUB179" s="25"/>
      <c r="BUC179" s="25"/>
      <c r="BUD179" s="25"/>
      <c r="BUE179" s="25"/>
      <c r="BUF179" s="25"/>
      <c r="BUG179" s="25"/>
      <c r="BUH179" s="25"/>
      <c r="BUI179" s="25"/>
      <c r="BUJ179" s="25"/>
      <c r="BUK179" s="25"/>
      <c r="BUL179" s="25"/>
      <c r="BUM179" s="25"/>
      <c r="BUN179" s="25"/>
      <c r="BUO179" s="25"/>
      <c r="BUP179" s="25"/>
      <c r="BUQ179" s="25"/>
    </row>
    <row r="180" spans="1:1915" s="47" customFormat="1" ht="60" customHeight="1">
      <c r="A180" s="23"/>
      <c r="B180" s="152"/>
      <c r="C180" s="202" t="s">
        <v>252</v>
      </c>
      <c r="D180" s="202"/>
      <c r="E180" s="235"/>
      <c r="F180" s="236"/>
      <c r="G180" s="176" t="s">
        <v>226</v>
      </c>
      <c r="H180" s="26"/>
      <c r="I180" s="26">
        <f>IF(ISBLANK(E180),0,2)</f>
        <v>0</v>
      </c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2"/>
      <c r="U180" s="22"/>
      <c r="V180" s="22"/>
      <c r="W180" s="22"/>
      <c r="X180" s="22"/>
      <c r="Y180" s="22"/>
      <c r="Z180" s="22"/>
      <c r="AA180" s="22"/>
      <c r="AB180" s="22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  <c r="GF180" s="27"/>
      <c r="GG180" s="27"/>
      <c r="GH180" s="27"/>
      <c r="GI180" s="27"/>
      <c r="GJ180" s="27"/>
      <c r="GK180" s="27"/>
      <c r="GL180" s="27"/>
      <c r="GM180" s="27"/>
      <c r="GN180" s="27"/>
      <c r="GO180" s="27"/>
      <c r="GP180" s="27"/>
      <c r="GQ180" s="27"/>
      <c r="GR180" s="27"/>
      <c r="GS180" s="27"/>
      <c r="GT180" s="27"/>
      <c r="GU180" s="27"/>
      <c r="GV180" s="27"/>
      <c r="GW180" s="27"/>
      <c r="GX180" s="27"/>
      <c r="GY180" s="27"/>
      <c r="GZ180" s="27"/>
      <c r="HA180" s="27"/>
      <c r="HB180" s="27"/>
      <c r="HC180" s="27"/>
      <c r="HD180" s="27"/>
      <c r="HE180" s="27"/>
      <c r="HF180" s="27"/>
      <c r="HG180" s="27"/>
      <c r="HH180" s="27"/>
      <c r="HI180" s="27"/>
      <c r="HJ180" s="27"/>
      <c r="HK180" s="27"/>
      <c r="HL180" s="27"/>
      <c r="HM180" s="27"/>
      <c r="HN180" s="27"/>
      <c r="HO180" s="27"/>
      <c r="HP180" s="27"/>
      <c r="HQ180" s="27"/>
      <c r="HR180" s="27"/>
      <c r="HS180" s="27"/>
      <c r="HT180" s="27"/>
      <c r="HU180" s="27"/>
      <c r="HV180" s="27"/>
      <c r="HW180" s="27"/>
      <c r="HX180" s="27"/>
      <c r="HY180" s="27"/>
      <c r="HZ180" s="27"/>
      <c r="IA180" s="27"/>
      <c r="IB180" s="27"/>
      <c r="IC180" s="27"/>
      <c r="ID180" s="27"/>
      <c r="IE180" s="27"/>
      <c r="IF180" s="27"/>
      <c r="IG180" s="27"/>
      <c r="IH180" s="27"/>
      <c r="II180" s="27"/>
      <c r="IJ180" s="27"/>
      <c r="IK180" s="27"/>
      <c r="IL180" s="27"/>
      <c r="IM180" s="27"/>
      <c r="IN180" s="27"/>
      <c r="IO180" s="27"/>
      <c r="IP180" s="27"/>
      <c r="IQ180" s="27"/>
      <c r="IR180" s="27"/>
      <c r="IS180" s="27"/>
      <c r="IT180" s="27"/>
      <c r="IU180" s="27"/>
      <c r="IV180" s="27"/>
      <c r="IW180" s="27"/>
      <c r="IX180" s="27"/>
      <c r="IY180" s="27"/>
      <c r="IZ180" s="27"/>
      <c r="JA180" s="27"/>
      <c r="JB180" s="27"/>
      <c r="JC180" s="27"/>
      <c r="JD180" s="27"/>
      <c r="JE180" s="27"/>
      <c r="JF180" s="27"/>
      <c r="JG180" s="27"/>
      <c r="JH180" s="27"/>
      <c r="JI180" s="27"/>
      <c r="JJ180" s="27"/>
      <c r="JK180" s="27"/>
      <c r="JL180" s="27"/>
      <c r="JM180" s="27"/>
      <c r="JN180" s="27"/>
      <c r="JO180" s="27"/>
      <c r="JP180" s="27"/>
      <c r="JQ180" s="27"/>
      <c r="JR180" s="27"/>
      <c r="JS180" s="27"/>
      <c r="JT180" s="27"/>
      <c r="JU180" s="27"/>
      <c r="JV180" s="27"/>
      <c r="JW180" s="27"/>
      <c r="JX180" s="27"/>
      <c r="JY180" s="27"/>
      <c r="JZ180" s="27"/>
      <c r="KA180" s="27"/>
      <c r="KB180" s="27"/>
      <c r="KC180" s="27"/>
      <c r="KD180" s="27"/>
      <c r="KE180" s="27"/>
      <c r="KF180" s="27"/>
      <c r="KG180" s="27"/>
      <c r="KH180" s="27"/>
      <c r="KI180" s="27"/>
      <c r="KJ180" s="27"/>
      <c r="KK180" s="27"/>
      <c r="KL180" s="27"/>
      <c r="KM180" s="27"/>
      <c r="KN180" s="27"/>
      <c r="KO180" s="27"/>
      <c r="KP180" s="27"/>
      <c r="KQ180" s="27"/>
      <c r="KR180" s="27"/>
      <c r="KS180" s="27"/>
      <c r="KT180" s="27"/>
      <c r="KU180" s="27"/>
      <c r="KV180" s="27"/>
      <c r="KW180" s="27"/>
      <c r="KX180" s="27"/>
      <c r="KY180" s="27"/>
      <c r="KZ180" s="27"/>
      <c r="LA180" s="27"/>
      <c r="LB180" s="27"/>
      <c r="LC180" s="27"/>
      <c r="LD180" s="27"/>
      <c r="LE180" s="27"/>
      <c r="LF180" s="27"/>
      <c r="LG180" s="27"/>
      <c r="LH180" s="27"/>
      <c r="LI180" s="27"/>
      <c r="LJ180" s="27"/>
      <c r="LK180" s="27"/>
      <c r="LL180" s="27"/>
      <c r="LM180" s="27"/>
      <c r="LN180" s="27"/>
      <c r="LO180" s="27"/>
      <c r="LP180" s="27"/>
      <c r="LQ180" s="27"/>
      <c r="LR180" s="27"/>
      <c r="LS180" s="27"/>
      <c r="LT180" s="27"/>
      <c r="LU180" s="27"/>
      <c r="LV180" s="27"/>
      <c r="LW180" s="27"/>
      <c r="LX180" s="27"/>
      <c r="LY180" s="27"/>
      <c r="LZ180" s="27"/>
      <c r="MA180" s="27"/>
      <c r="MB180" s="27"/>
      <c r="MC180" s="27"/>
      <c r="MD180" s="27"/>
      <c r="ME180" s="27"/>
      <c r="MF180" s="27"/>
      <c r="MG180" s="27"/>
      <c r="MH180" s="27"/>
      <c r="MI180" s="27"/>
      <c r="MJ180" s="27"/>
      <c r="MK180" s="27"/>
      <c r="ML180" s="27"/>
      <c r="MM180" s="27"/>
      <c r="MN180" s="27"/>
      <c r="MO180" s="27"/>
      <c r="MP180" s="27"/>
      <c r="MQ180" s="27"/>
      <c r="MR180" s="27"/>
      <c r="MS180" s="27"/>
      <c r="MT180" s="27"/>
      <c r="MU180" s="27"/>
      <c r="MV180" s="27"/>
      <c r="MW180" s="27"/>
      <c r="MX180" s="27"/>
      <c r="MY180" s="27"/>
      <c r="MZ180" s="27"/>
      <c r="NA180" s="27"/>
      <c r="NB180" s="27"/>
      <c r="NC180" s="27"/>
      <c r="ND180" s="27"/>
      <c r="NE180" s="27"/>
      <c r="NF180" s="27"/>
      <c r="NG180" s="27"/>
      <c r="NH180" s="27"/>
      <c r="NI180" s="27"/>
      <c r="NJ180" s="27"/>
      <c r="NK180" s="27"/>
      <c r="NL180" s="27"/>
      <c r="NM180" s="27"/>
      <c r="NN180" s="27"/>
      <c r="NO180" s="27"/>
      <c r="NP180" s="27"/>
      <c r="NQ180" s="27"/>
      <c r="NR180" s="27"/>
      <c r="NS180" s="27"/>
      <c r="NT180" s="27"/>
      <c r="NU180" s="27"/>
      <c r="NV180" s="27"/>
      <c r="NW180" s="27"/>
      <c r="NX180" s="27"/>
      <c r="NY180" s="27"/>
      <c r="NZ180" s="27"/>
      <c r="OA180" s="27"/>
      <c r="OB180" s="27"/>
      <c r="OC180" s="27"/>
      <c r="OD180" s="27"/>
      <c r="OE180" s="27"/>
      <c r="OF180" s="27"/>
      <c r="OG180" s="27"/>
      <c r="OH180" s="27"/>
      <c r="OI180" s="27"/>
      <c r="OJ180" s="27"/>
      <c r="OK180" s="27"/>
      <c r="OL180" s="27"/>
      <c r="OM180" s="27"/>
      <c r="ON180" s="27"/>
      <c r="OO180" s="27"/>
      <c r="OP180" s="27"/>
      <c r="OQ180" s="27"/>
      <c r="OR180" s="27"/>
      <c r="OS180" s="27"/>
      <c r="OT180" s="27"/>
      <c r="OU180" s="27"/>
      <c r="OV180" s="27"/>
      <c r="OW180" s="27"/>
      <c r="OX180" s="27"/>
      <c r="OY180" s="27"/>
      <c r="OZ180" s="27"/>
      <c r="PA180" s="27"/>
      <c r="PB180" s="27"/>
      <c r="PC180" s="27"/>
      <c r="PD180" s="27"/>
      <c r="PE180" s="27"/>
      <c r="PF180" s="27"/>
      <c r="PG180" s="27"/>
      <c r="PH180" s="27"/>
      <c r="PI180" s="27"/>
      <c r="PJ180" s="27"/>
      <c r="PK180" s="27"/>
      <c r="PL180" s="27"/>
      <c r="PM180" s="27"/>
      <c r="PN180" s="27"/>
      <c r="PO180" s="27"/>
      <c r="PP180" s="27"/>
      <c r="PQ180" s="27"/>
      <c r="PR180" s="27"/>
      <c r="PS180" s="27"/>
      <c r="PT180" s="27"/>
      <c r="PU180" s="27"/>
      <c r="PV180" s="27"/>
      <c r="PW180" s="27"/>
      <c r="PX180" s="27"/>
      <c r="PY180" s="27"/>
      <c r="PZ180" s="27"/>
      <c r="QA180" s="27"/>
      <c r="QB180" s="27"/>
      <c r="QC180" s="27"/>
      <c r="QD180" s="27"/>
      <c r="QE180" s="27"/>
      <c r="QF180" s="27"/>
      <c r="QG180" s="27"/>
      <c r="QH180" s="27"/>
      <c r="QI180" s="27"/>
      <c r="QJ180" s="27"/>
      <c r="QK180" s="27"/>
      <c r="QL180" s="27"/>
      <c r="QM180" s="27"/>
      <c r="QN180" s="27"/>
      <c r="QO180" s="27"/>
      <c r="QP180" s="27"/>
      <c r="QQ180" s="27"/>
      <c r="QR180" s="27"/>
      <c r="QS180" s="27"/>
      <c r="QT180" s="27"/>
      <c r="QU180" s="27"/>
      <c r="QV180" s="27"/>
      <c r="QW180" s="27"/>
      <c r="QX180" s="27"/>
      <c r="QY180" s="27"/>
      <c r="QZ180" s="27"/>
      <c r="RA180" s="27"/>
      <c r="RB180" s="27"/>
      <c r="RC180" s="27"/>
      <c r="RD180" s="27"/>
      <c r="RE180" s="27"/>
      <c r="RF180" s="27"/>
      <c r="RG180" s="27"/>
      <c r="RH180" s="27"/>
      <c r="RI180" s="27"/>
      <c r="RJ180" s="27"/>
      <c r="RK180" s="27"/>
      <c r="RL180" s="27"/>
      <c r="RM180" s="27"/>
      <c r="RN180" s="27"/>
      <c r="RO180" s="27"/>
      <c r="RP180" s="27"/>
      <c r="RQ180" s="27"/>
      <c r="RR180" s="27"/>
      <c r="RS180" s="27"/>
      <c r="RT180" s="27"/>
      <c r="RU180" s="27"/>
      <c r="RV180" s="27"/>
      <c r="RW180" s="27"/>
      <c r="RX180" s="27"/>
      <c r="RY180" s="27"/>
      <c r="RZ180" s="27"/>
      <c r="SA180" s="27"/>
      <c r="SB180" s="27"/>
      <c r="SC180" s="27"/>
      <c r="SD180" s="27"/>
      <c r="SE180" s="27"/>
      <c r="SF180" s="27"/>
      <c r="SG180" s="27"/>
      <c r="SH180" s="27"/>
      <c r="SI180" s="27"/>
      <c r="SJ180" s="27"/>
      <c r="SK180" s="27"/>
      <c r="SL180" s="27"/>
      <c r="SM180" s="27"/>
      <c r="SN180" s="27"/>
      <c r="SO180" s="27"/>
      <c r="SP180" s="27"/>
      <c r="SQ180" s="27"/>
      <c r="SR180" s="27"/>
      <c r="SS180" s="27"/>
      <c r="ST180" s="27"/>
      <c r="SU180" s="27"/>
      <c r="SV180" s="27"/>
      <c r="SW180" s="27"/>
      <c r="SX180" s="27"/>
      <c r="SY180" s="27"/>
      <c r="SZ180" s="27"/>
      <c r="TA180" s="27"/>
      <c r="TB180" s="27"/>
      <c r="TC180" s="27"/>
      <c r="TD180" s="27"/>
      <c r="TE180" s="27"/>
      <c r="TF180" s="27"/>
      <c r="TG180" s="27"/>
      <c r="TH180" s="27"/>
      <c r="TI180" s="27"/>
      <c r="TJ180" s="27"/>
      <c r="TK180" s="27"/>
      <c r="TL180" s="27"/>
      <c r="TM180" s="27"/>
      <c r="TN180" s="27"/>
      <c r="TO180" s="27"/>
      <c r="TP180" s="27"/>
      <c r="TQ180" s="27"/>
      <c r="TR180" s="27"/>
      <c r="TS180" s="27"/>
      <c r="TT180" s="27"/>
      <c r="TU180" s="27"/>
      <c r="TV180" s="27"/>
      <c r="TW180" s="27"/>
      <c r="TX180" s="27"/>
      <c r="TY180" s="27"/>
      <c r="TZ180" s="27"/>
      <c r="UA180" s="27"/>
      <c r="UB180" s="27"/>
      <c r="UC180" s="27"/>
      <c r="UD180" s="27"/>
      <c r="UE180" s="27"/>
      <c r="UF180" s="27"/>
      <c r="UG180" s="27"/>
      <c r="UH180" s="27"/>
      <c r="UI180" s="27"/>
      <c r="UJ180" s="27"/>
      <c r="UK180" s="27"/>
      <c r="UL180" s="27"/>
      <c r="UM180" s="27"/>
      <c r="UN180" s="27"/>
      <c r="UO180" s="27"/>
      <c r="UP180" s="27"/>
      <c r="UQ180" s="27"/>
      <c r="UR180" s="27"/>
      <c r="US180" s="27"/>
      <c r="UT180" s="27"/>
      <c r="UU180" s="27"/>
      <c r="UV180" s="27"/>
      <c r="UW180" s="27"/>
      <c r="UX180" s="27"/>
      <c r="UY180" s="27"/>
      <c r="UZ180" s="27"/>
      <c r="VA180" s="27"/>
      <c r="VB180" s="27"/>
      <c r="VC180" s="27"/>
      <c r="VD180" s="27"/>
      <c r="VE180" s="27"/>
      <c r="VF180" s="27"/>
      <c r="VG180" s="27"/>
      <c r="VH180" s="27"/>
      <c r="VI180" s="27"/>
      <c r="VJ180" s="27"/>
      <c r="VK180" s="27"/>
      <c r="VL180" s="27"/>
      <c r="VM180" s="27"/>
      <c r="VN180" s="27"/>
      <c r="VO180" s="27"/>
      <c r="VP180" s="27"/>
      <c r="VQ180" s="27"/>
      <c r="VR180" s="27"/>
      <c r="VS180" s="27"/>
      <c r="VT180" s="27"/>
      <c r="VU180" s="27"/>
      <c r="VV180" s="27"/>
      <c r="VW180" s="27"/>
      <c r="VX180" s="27"/>
      <c r="VY180" s="27"/>
      <c r="VZ180" s="27"/>
      <c r="WA180" s="27"/>
      <c r="WB180" s="27"/>
      <c r="WC180" s="27"/>
      <c r="WD180" s="27"/>
      <c r="WE180" s="27"/>
      <c r="WF180" s="27"/>
      <c r="WG180" s="27"/>
      <c r="WH180" s="27"/>
      <c r="WI180" s="27"/>
      <c r="WJ180" s="27"/>
      <c r="WK180" s="27"/>
      <c r="WL180" s="27"/>
      <c r="WM180" s="27"/>
      <c r="WN180" s="27"/>
      <c r="WO180" s="27"/>
      <c r="WP180" s="27"/>
      <c r="WQ180" s="27"/>
      <c r="WR180" s="27"/>
      <c r="WS180" s="27"/>
      <c r="WT180" s="27"/>
      <c r="WU180" s="27"/>
      <c r="WV180" s="27"/>
      <c r="WW180" s="27"/>
      <c r="WX180" s="27"/>
      <c r="WY180" s="27"/>
      <c r="WZ180" s="27"/>
      <c r="XA180" s="27"/>
      <c r="XB180" s="27"/>
      <c r="XC180" s="27"/>
      <c r="XD180" s="27"/>
      <c r="XE180" s="27"/>
      <c r="XF180" s="27"/>
      <c r="XG180" s="27"/>
      <c r="XH180" s="27"/>
      <c r="XI180" s="27"/>
      <c r="XJ180" s="27"/>
      <c r="XK180" s="27"/>
      <c r="XL180" s="27"/>
      <c r="XM180" s="27"/>
      <c r="XN180" s="27"/>
      <c r="XO180" s="27"/>
      <c r="XP180" s="27"/>
      <c r="XQ180" s="27"/>
      <c r="XR180" s="27"/>
      <c r="XS180" s="27"/>
      <c r="XT180" s="27"/>
      <c r="XU180" s="27"/>
      <c r="XV180" s="27"/>
      <c r="XW180" s="27"/>
      <c r="XX180" s="27"/>
      <c r="XY180" s="27"/>
      <c r="XZ180" s="27"/>
      <c r="YA180" s="27"/>
      <c r="YB180" s="27"/>
      <c r="YC180" s="27"/>
      <c r="YD180" s="27"/>
      <c r="YE180" s="27"/>
      <c r="YF180" s="27"/>
      <c r="YG180" s="27"/>
      <c r="YH180" s="27"/>
      <c r="YI180" s="27"/>
      <c r="YJ180" s="27"/>
      <c r="YK180" s="27"/>
      <c r="YL180" s="27"/>
      <c r="YM180" s="27"/>
      <c r="YN180" s="27"/>
      <c r="YO180" s="27"/>
      <c r="YP180" s="27"/>
      <c r="YQ180" s="27"/>
      <c r="YR180" s="27"/>
      <c r="YS180" s="27"/>
      <c r="YT180" s="27"/>
      <c r="YU180" s="27"/>
      <c r="YV180" s="27"/>
      <c r="YW180" s="27"/>
      <c r="YX180" s="27"/>
      <c r="YY180" s="27"/>
      <c r="YZ180" s="27"/>
      <c r="ZA180" s="27"/>
      <c r="ZB180" s="27"/>
      <c r="ZC180" s="27"/>
      <c r="ZD180" s="27"/>
      <c r="ZE180" s="27"/>
      <c r="ZF180" s="27"/>
      <c r="ZG180" s="27"/>
      <c r="ZH180" s="27"/>
      <c r="ZI180" s="27"/>
      <c r="ZJ180" s="27"/>
      <c r="ZK180" s="27"/>
      <c r="ZL180" s="27"/>
      <c r="ZM180" s="27"/>
      <c r="ZN180" s="27"/>
      <c r="ZO180" s="27"/>
      <c r="ZP180" s="27"/>
      <c r="ZQ180" s="27"/>
      <c r="ZR180" s="27"/>
      <c r="ZS180" s="27"/>
      <c r="ZT180" s="27"/>
      <c r="ZU180" s="27"/>
      <c r="ZV180" s="27"/>
      <c r="ZW180" s="27"/>
      <c r="ZX180" s="27"/>
      <c r="ZY180" s="27"/>
      <c r="ZZ180" s="27"/>
      <c r="AAA180" s="27"/>
      <c r="AAB180" s="27"/>
      <c r="AAC180" s="27"/>
      <c r="AAD180" s="27"/>
      <c r="AAE180" s="27"/>
      <c r="AAF180" s="27"/>
      <c r="AAG180" s="27"/>
      <c r="AAH180" s="27"/>
      <c r="AAI180" s="27"/>
      <c r="AAJ180" s="27"/>
      <c r="AAK180" s="27"/>
      <c r="AAL180" s="27"/>
      <c r="AAM180" s="27"/>
      <c r="AAN180" s="27"/>
      <c r="AAO180" s="27"/>
      <c r="AAP180" s="27"/>
      <c r="AAQ180" s="27"/>
      <c r="AAR180" s="27"/>
      <c r="AAS180" s="27"/>
      <c r="AAT180" s="27"/>
      <c r="AAU180" s="27"/>
      <c r="AAV180" s="27"/>
      <c r="AAW180" s="27"/>
      <c r="AAX180" s="27"/>
      <c r="AAY180" s="27"/>
      <c r="AAZ180" s="27"/>
      <c r="ABA180" s="27"/>
      <c r="ABB180" s="27"/>
      <c r="ABC180" s="27"/>
      <c r="ABD180" s="27"/>
      <c r="ABE180" s="27"/>
      <c r="ABF180" s="27"/>
      <c r="ABG180" s="27"/>
      <c r="ABH180" s="27"/>
      <c r="ABI180" s="27"/>
      <c r="ABJ180" s="27"/>
      <c r="ABK180" s="27"/>
      <c r="ABL180" s="27"/>
      <c r="ABM180" s="27"/>
      <c r="ABN180" s="27"/>
      <c r="ABO180" s="27"/>
      <c r="ABP180" s="27"/>
      <c r="ABQ180" s="27"/>
      <c r="ABR180" s="27"/>
      <c r="ABS180" s="27"/>
      <c r="ABT180" s="27"/>
      <c r="ABU180" s="27"/>
      <c r="ABV180" s="27"/>
      <c r="ABW180" s="27"/>
      <c r="ABX180" s="27"/>
      <c r="ABY180" s="27"/>
      <c r="ABZ180" s="27"/>
      <c r="ACA180" s="27"/>
      <c r="ACB180" s="27"/>
      <c r="ACC180" s="27"/>
      <c r="ACD180" s="27"/>
      <c r="ACE180" s="27"/>
      <c r="ACF180" s="27"/>
      <c r="ACG180" s="27"/>
      <c r="ACH180" s="27"/>
      <c r="ACI180" s="27"/>
      <c r="ACJ180" s="27"/>
      <c r="ACK180" s="27"/>
      <c r="ACL180" s="27"/>
      <c r="ACM180" s="27"/>
      <c r="ACN180" s="27"/>
      <c r="ACO180" s="27"/>
      <c r="ACP180" s="27"/>
      <c r="ACQ180" s="27"/>
      <c r="ACR180" s="27"/>
      <c r="ACS180" s="27"/>
      <c r="ACT180" s="27"/>
      <c r="ACU180" s="27"/>
      <c r="ACV180" s="27"/>
      <c r="ACW180" s="27"/>
      <c r="ACX180" s="27"/>
      <c r="ACY180" s="27"/>
      <c r="ACZ180" s="27"/>
      <c r="ADA180" s="27"/>
      <c r="ADB180" s="27"/>
      <c r="ADC180" s="27"/>
      <c r="ADD180" s="27"/>
      <c r="ADE180" s="27"/>
      <c r="ADF180" s="27"/>
      <c r="ADG180" s="27"/>
      <c r="ADH180" s="27"/>
      <c r="ADI180" s="27"/>
      <c r="ADJ180" s="27"/>
      <c r="ADK180" s="27"/>
      <c r="ADL180" s="27"/>
      <c r="ADM180" s="27"/>
      <c r="ADN180" s="27"/>
      <c r="ADO180" s="27"/>
      <c r="ADP180" s="27"/>
      <c r="ADQ180" s="27"/>
      <c r="ADR180" s="27"/>
      <c r="ADS180" s="27"/>
      <c r="ADT180" s="27"/>
      <c r="ADU180" s="27"/>
      <c r="ADV180" s="27"/>
      <c r="ADW180" s="27"/>
      <c r="ADX180" s="27"/>
      <c r="ADY180" s="27"/>
      <c r="ADZ180" s="27"/>
      <c r="AEA180" s="27"/>
      <c r="AEB180" s="27"/>
      <c r="AEC180" s="27"/>
      <c r="AED180" s="27"/>
      <c r="AEE180" s="27"/>
      <c r="AEF180" s="27"/>
      <c r="AEG180" s="27"/>
      <c r="AEH180" s="27"/>
      <c r="AEI180" s="27"/>
      <c r="AEJ180" s="27"/>
      <c r="AEK180" s="27"/>
      <c r="AEL180" s="27"/>
      <c r="AEM180" s="27"/>
      <c r="AEN180" s="27"/>
      <c r="AEO180" s="27"/>
      <c r="AEP180" s="27"/>
      <c r="AEQ180" s="27"/>
      <c r="AER180" s="27"/>
      <c r="AES180" s="27"/>
      <c r="AET180" s="27"/>
      <c r="AEU180" s="27"/>
      <c r="AEV180" s="27"/>
      <c r="AEW180" s="27"/>
      <c r="AEX180" s="27"/>
      <c r="AEY180" s="27"/>
      <c r="AEZ180" s="27"/>
      <c r="AFA180" s="27"/>
      <c r="AFB180" s="27"/>
      <c r="AFC180" s="27"/>
      <c r="AFD180" s="27"/>
      <c r="AFE180" s="27"/>
      <c r="AFF180" s="27"/>
      <c r="AFG180" s="27"/>
      <c r="AFH180" s="27"/>
      <c r="AFI180" s="27"/>
      <c r="AFJ180" s="27"/>
      <c r="AFK180" s="27"/>
      <c r="AFL180" s="27"/>
      <c r="AFM180" s="27"/>
      <c r="AFN180" s="27"/>
      <c r="AFO180" s="27"/>
      <c r="AFP180" s="27"/>
      <c r="AFQ180" s="27"/>
      <c r="AFR180" s="27"/>
      <c r="AFS180" s="27"/>
      <c r="AFT180" s="27"/>
      <c r="AFU180" s="27"/>
      <c r="AFV180" s="27"/>
      <c r="AFW180" s="27"/>
      <c r="AFX180" s="27"/>
      <c r="AFY180" s="27"/>
      <c r="AFZ180" s="27"/>
      <c r="AGA180" s="27"/>
      <c r="AGB180" s="27"/>
      <c r="AGC180" s="27"/>
      <c r="AGD180" s="27"/>
      <c r="AGE180" s="27"/>
      <c r="AGF180" s="27"/>
      <c r="AGG180" s="27"/>
      <c r="AGH180" s="27"/>
      <c r="AGI180" s="27"/>
      <c r="AGJ180" s="27"/>
      <c r="AGK180" s="27"/>
      <c r="AGL180" s="27"/>
      <c r="AGM180" s="27"/>
      <c r="AGN180" s="27"/>
      <c r="AGO180" s="27"/>
      <c r="AGP180" s="27"/>
      <c r="AGQ180" s="27"/>
      <c r="AGR180" s="27"/>
      <c r="AGS180" s="27"/>
      <c r="AGT180" s="27"/>
      <c r="AGU180" s="27"/>
      <c r="AGV180" s="27"/>
      <c r="AGW180" s="27"/>
      <c r="AGX180" s="27"/>
      <c r="AGY180" s="27"/>
      <c r="AGZ180" s="27"/>
      <c r="AHA180" s="27"/>
      <c r="AHB180" s="27"/>
      <c r="AHC180" s="27"/>
      <c r="AHD180" s="27"/>
      <c r="AHE180" s="27"/>
      <c r="AHF180" s="27"/>
      <c r="AHG180" s="27"/>
      <c r="AHH180" s="27"/>
      <c r="AHI180" s="27"/>
      <c r="AHJ180" s="27"/>
      <c r="AHK180" s="27"/>
      <c r="AHL180" s="27"/>
      <c r="AHM180" s="27"/>
      <c r="AHN180" s="27"/>
      <c r="AHO180" s="27"/>
      <c r="AHP180" s="27"/>
      <c r="AHQ180" s="27"/>
      <c r="AHR180" s="27"/>
      <c r="AHS180" s="27"/>
      <c r="AHT180" s="27"/>
      <c r="AHU180" s="27"/>
      <c r="AHV180" s="27"/>
      <c r="AHW180" s="27"/>
      <c r="AHX180" s="27"/>
      <c r="AHY180" s="27"/>
      <c r="AHZ180" s="27"/>
      <c r="AIA180" s="27"/>
      <c r="AIB180" s="27"/>
      <c r="AIC180" s="27"/>
      <c r="AID180" s="27"/>
      <c r="AIE180" s="27"/>
      <c r="AIF180" s="27"/>
      <c r="AIG180" s="27"/>
      <c r="AIH180" s="27"/>
      <c r="AII180" s="27"/>
      <c r="AIJ180" s="27"/>
      <c r="AIK180" s="27"/>
      <c r="AIL180" s="27"/>
      <c r="AIM180" s="27"/>
      <c r="AIN180" s="27"/>
      <c r="AIO180" s="27"/>
      <c r="AIP180" s="27"/>
      <c r="AIQ180" s="27"/>
      <c r="AIR180" s="27"/>
      <c r="AIS180" s="27"/>
      <c r="AIT180" s="27"/>
      <c r="AIU180" s="27"/>
      <c r="AIV180" s="27"/>
      <c r="AIW180" s="27"/>
      <c r="AIX180" s="27"/>
      <c r="AIY180" s="27"/>
      <c r="AIZ180" s="27"/>
      <c r="AJA180" s="27"/>
      <c r="AJB180" s="27"/>
      <c r="AJC180" s="27"/>
      <c r="AJD180" s="27"/>
      <c r="AJE180" s="27"/>
      <c r="AJF180" s="27"/>
      <c r="AJG180" s="27"/>
      <c r="AJH180" s="27"/>
      <c r="AJI180" s="27"/>
      <c r="AJJ180" s="27"/>
      <c r="AJK180" s="27"/>
      <c r="AJL180" s="27"/>
      <c r="AJM180" s="27"/>
      <c r="AJN180" s="27"/>
      <c r="AJO180" s="27"/>
      <c r="AJP180" s="27"/>
      <c r="AJQ180" s="27"/>
      <c r="AJR180" s="27"/>
      <c r="AJS180" s="27"/>
      <c r="AJT180" s="27"/>
      <c r="AJU180" s="27"/>
      <c r="AJV180" s="27"/>
      <c r="AJW180" s="27"/>
      <c r="AJX180" s="27"/>
      <c r="AJY180" s="27"/>
      <c r="AJZ180" s="27"/>
      <c r="AKA180" s="27"/>
      <c r="AKB180" s="27"/>
      <c r="AKC180" s="27"/>
      <c r="AKD180" s="27"/>
      <c r="AKE180" s="27"/>
      <c r="AKF180" s="27"/>
      <c r="AKG180" s="27"/>
      <c r="AKH180" s="27"/>
      <c r="AKI180" s="27"/>
      <c r="AKJ180" s="27"/>
      <c r="AKK180" s="27"/>
      <c r="AKL180" s="27"/>
      <c r="AKM180" s="27"/>
      <c r="AKN180" s="27"/>
      <c r="AKO180" s="27"/>
      <c r="AKP180" s="27"/>
      <c r="AKQ180" s="27"/>
      <c r="AKR180" s="27"/>
      <c r="AKS180" s="27"/>
      <c r="AKT180" s="27"/>
      <c r="AKU180" s="27"/>
      <c r="AKV180" s="27"/>
      <c r="AKW180" s="27"/>
      <c r="AKX180" s="27"/>
      <c r="AKY180" s="27"/>
      <c r="AKZ180" s="27"/>
      <c r="ALA180" s="27"/>
      <c r="ALB180" s="27"/>
      <c r="ALC180" s="27"/>
      <c r="ALD180" s="27"/>
      <c r="ALE180" s="27"/>
      <c r="ALF180" s="27"/>
      <c r="ALG180" s="27"/>
      <c r="ALH180" s="27"/>
      <c r="ALI180" s="27"/>
      <c r="ALJ180" s="27"/>
      <c r="ALK180" s="27"/>
      <c r="ALL180" s="27"/>
      <c r="ALM180" s="27"/>
      <c r="ALN180" s="27"/>
      <c r="ALO180" s="27"/>
      <c r="ALP180" s="27"/>
      <c r="ALQ180" s="27"/>
      <c r="ALR180" s="27"/>
      <c r="ALS180" s="27"/>
      <c r="ALT180" s="27"/>
      <c r="ALU180" s="27"/>
      <c r="ALV180" s="27"/>
      <c r="ALW180" s="27"/>
      <c r="ALX180" s="27"/>
      <c r="ALY180" s="27"/>
      <c r="ALZ180" s="27"/>
      <c r="AMA180" s="27"/>
      <c r="AMB180" s="27"/>
      <c r="AMC180" s="27"/>
      <c r="AMD180" s="27"/>
      <c r="AME180" s="27"/>
      <c r="AMF180" s="27"/>
      <c r="AMG180" s="27"/>
      <c r="AMH180" s="27"/>
      <c r="AMI180" s="27"/>
      <c r="AMJ180" s="27"/>
      <c r="AMK180" s="27"/>
      <c r="AML180" s="27"/>
      <c r="AMM180" s="27"/>
      <c r="AMN180" s="27"/>
      <c r="AMO180" s="27"/>
      <c r="AMP180" s="27"/>
      <c r="AMQ180" s="27"/>
      <c r="AMR180" s="27"/>
      <c r="AMS180" s="27"/>
      <c r="AMT180" s="27"/>
      <c r="AMU180" s="27"/>
      <c r="AMV180" s="27"/>
      <c r="AMW180" s="27"/>
      <c r="AMX180" s="27"/>
      <c r="AMY180" s="27"/>
      <c r="AMZ180" s="27"/>
      <c r="ANA180" s="27"/>
      <c r="ANB180" s="27"/>
      <c r="ANC180" s="27"/>
      <c r="AND180" s="27"/>
      <c r="ANE180" s="27"/>
      <c r="ANF180" s="27"/>
      <c r="ANG180" s="27"/>
      <c r="ANH180" s="27"/>
      <c r="ANI180" s="27"/>
      <c r="ANJ180" s="27"/>
      <c r="ANK180" s="27"/>
      <c r="ANL180" s="27"/>
      <c r="ANM180" s="27"/>
      <c r="ANN180" s="27"/>
      <c r="ANO180" s="27"/>
      <c r="ANP180" s="27"/>
      <c r="ANQ180" s="27"/>
      <c r="ANR180" s="27"/>
      <c r="ANS180" s="27"/>
      <c r="ANT180" s="27"/>
      <c r="ANU180" s="27"/>
      <c r="ANV180" s="27"/>
      <c r="ANW180" s="27"/>
      <c r="ANX180" s="27"/>
      <c r="ANY180" s="27"/>
      <c r="ANZ180" s="27"/>
      <c r="AOA180" s="27"/>
      <c r="AOB180" s="27"/>
      <c r="AOC180" s="27"/>
      <c r="AOD180" s="27"/>
      <c r="AOE180" s="27"/>
      <c r="AOF180" s="27"/>
      <c r="AOG180" s="27"/>
      <c r="AOH180" s="27"/>
      <c r="AOI180" s="27"/>
      <c r="AOJ180" s="27"/>
      <c r="AOK180" s="27"/>
      <c r="AOL180" s="27"/>
      <c r="AOM180" s="27"/>
      <c r="AON180" s="27"/>
      <c r="AOO180" s="27"/>
      <c r="AOP180" s="27"/>
      <c r="AOQ180" s="27"/>
      <c r="AOR180" s="27"/>
      <c r="AOS180" s="27"/>
      <c r="AOT180" s="27"/>
      <c r="AOU180" s="27"/>
      <c r="AOV180" s="27"/>
      <c r="AOW180" s="27"/>
      <c r="AOX180" s="27"/>
      <c r="AOY180" s="27"/>
      <c r="AOZ180" s="27"/>
      <c r="APA180" s="27"/>
      <c r="APB180" s="27"/>
      <c r="APC180" s="27"/>
      <c r="APD180" s="27"/>
      <c r="APE180" s="27"/>
      <c r="APF180" s="27"/>
      <c r="APG180" s="27"/>
      <c r="APH180" s="27"/>
      <c r="API180" s="27"/>
      <c r="APJ180" s="27"/>
      <c r="APK180" s="27"/>
      <c r="APL180" s="27"/>
      <c r="APM180" s="27"/>
      <c r="APN180" s="27"/>
      <c r="APO180" s="27"/>
      <c r="APP180" s="27"/>
      <c r="APQ180" s="27"/>
      <c r="APR180" s="27"/>
      <c r="APS180" s="27"/>
      <c r="APT180" s="27"/>
      <c r="APU180" s="27"/>
      <c r="APV180" s="27"/>
      <c r="APW180" s="27"/>
      <c r="APX180" s="27"/>
      <c r="APY180" s="27"/>
      <c r="APZ180" s="27"/>
      <c r="AQA180" s="27"/>
      <c r="AQB180" s="27"/>
      <c r="AQC180" s="27"/>
      <c r="AQD180" s="27"/>
      <c r="AQE180" s="27"/>
      <c r="AQF180" s="27"/>
      <c r="AQG180" s="27"/>
      <c r="AQH180" s="27"/>
      <c r="AQI180" s="27"/>
      <c r="AQJ180" s="27"/>
      <c r="AQK180" s="27"/>
      <c r="AQL180" s="27"/>
      <c r="AQM180" s="27"/>
      <c r="AQN180" s="27"/>
      <c r="AQO180" s="27"/>
      <c r="AQP180" s="27"/>
      <c r="AQQ180" s="27"/>
      <c r="AQR180" s="27"/>
      <c r="AQS180" s="27"/>
      <c r="AQT180" s="27"/>
      <c r="AQU180" s="27"/>
      <c r="AQV180" s="27"/>
      <c r="AQW180" s="27"/>
      <c r="AQX180" s="27"/>
      <c r="AQY180" s="27"/>
      <c r="AQZ180" s="27"/>
      <c r="ARA180" s="27"/>
      <c r="ARB180" s="27"/>
      <c r="ARC180" s="27"/>
      <c r="ARD180" s="27"/>
      <c r="ARE180" s="27"/>
      <c r="ARF180" s="27"/>
      <c r="ARG180" s="27"/>
      <c r="ARH180" s="27"/>
      <c r="ARI180" s="27"/>
      <c r="ARJ180" s="27"/>
      <c r="ARK180" s="27"/>
      <c r="ARL180" s="27"/>
      <c r="ARM180" s="27"/>
      <c r="ARN180" s="27"/>
      <c r="ARO180" s="27"/>
      <c r="ARP180" s="27"/>
      <c r="ARQ180" s="27"/>
      <c r="ARR180" s="27"/>
      <c r="ARS180" s="27"/>
      <c r="ART180" s="27"/>
      <c r="ARU180" s="27"/>
      <c r="ARV180" s="27"/>
      <c r="ARW180" s="27"/>
      <c r="ARX180" s="27"/>
      <c r="ARY180" s="27"/>
      <c r="ARZ180" s="27"/>
      <c r="ASA180" s="27"/>
      <c r="ASB180" s="27"/>
      <c r="ASC180" s="27"/>
      <c r="ASD180" s="27"/>
      <c r="ASE180" s="27"/>
      <c r="ASF180" s="27"/>
      <c r="ASG180" s="27"/>
      <c r="ASH180" s="27"/>
      <c r="ASI180" s="27"/>
      <c r="ASJ180" s="27"/>
      <c r="ASK180" s="27"/>
      <c r="ASL180" s="27"/>
      <c r="ASM180" s="27"/>
      <c r="ASN180" s="27"/>
      <c r="ASO180" s="27"/>
      <c r="ASP180" s="27"/>
      <c r="ASQ180" s="27"/>
      <c r="ASR180" s="27"/>
      <c r="ASS180" s="27"/>
      <c r="AST180" s="27"/>
      <c r="ASU180" s="27"/>
      <c r="ASV180" s="27"/>
      <c r="ASW180" s="27"/>
      <c r="ASX180" s="27"/>
      <c r="ASY180" s="27"/>
      <c r="ASZ180" s="27"/>
      <c r="ATA180" s="27"/>
      <c r="ATB180" s="27"/>
      <c r="ATC180" s="27"/>
      <c r="ATD180" s="27"/>
      <c r="ATE180" s="27"/>
      <c r="ATF180" s="27"/>
      <c r="ATG180" s="27"/>
      <c r="ATH180" s="27"/>
      <c r="ATI180" s="27"/>
      <c r="ATJ180" s="27"/>
      <c r="ATK180" s="27"/>
      <c r="ATL180" s="27"/>
      <c r="ATM180" s="27"/>
      <c r="ATN180" s="27"/>
      <c r="ATO180" s="27"/>
      <c r="ATP180" s="27"/>
      <c r="ATQ180" s="27"/>
      <c r="ATR180" s="27"/>
      <c r="ATS180" s="27"/>
      <c r="ATT180" s="27"/>
      <c r="ATU180" s="27"/>
      <c r="ATV180" s="27"/>
      <c r="ATW180" s="27"/>
      <c r="ATX180" s="27"/>
      <c r="ATY180" s="27"/>
      <c r="ATZ180" s="27"/>
      <c r="AUA180" s="27"/>
      <c r="AUB180" s="27"/>
      <c r="AUC180" s="27"/>
      <c r="AUD180" s="27"/>
      <c r="AUE180" s="27"/>
      <c r="AUF180" s="27"/>
      <c r="AUG180" s="27"/>
      <c r="AUH180" s="27"/>
      <c r="AUI180" s="27"/>
      <c r="AUJ180" s="27"/>
      <c r="AUK180" s="27"/>
      <c r="AUL180" s="27"/>
      <c r="AUM180" s="27"/>
      <c r="AUN180" s="27"/>
      <c r="AUO180" s="27"/>
      <c r="AUP180" s="27"/>
      <c r="AUQ180" s="27"/>
      <c r="AUR180" s="27"/>
      <c r="AUS180" s="27"/>
      <c r="AUT180" s="27"/>
      <c r="AUU180" s="27"/>
      <c r="AUV180" s="27"/>
      <c r="AUW180" s="27"/>
      <c r="AUX180" s="27"/>
      <c r="AUY180" s="27"/>
      <c r="AUZ180" s="27"/>
      <c r="AVA180" s="27"/>
      <c r="AVB180" s="27"/>
      <c r="AVC180" s="27"/>
      <c r="AVD180" s="27"/>
      <c r="AVE180" s="27"/>
      <c r="AVF180" s="27"/>
      <c r="AVG180" s="27"/>
      <c r="AVH180" s="27"/>
      <c r="AVI180" s="27"/>
      <c r="AVJ180" s="27"/>
      <c r="AVK180" s="27"/>
      <c r="AVL180" s="27"/>
      <c r="AVM180" s="27"/>
      <c r="AVN180" s="27"/>
      <c r="AVO180" s="27"/>
      <c r="AVP180" s="27"/>
      <c r="AVQ180" s="27"/>
      <c r="AVR180" s="27"/>
      <c r="AVS180" s="27"/>
      <c r="AVT180" s="27"/>
      <c r="AVU180" s="27"/>
      <c r="AVV180" s="27"/>
      <c r="AVW180" s="27"/>
      <c r="AVX180" s="27"/>
      <c r="AVY180" s="27"/>
      <c r="AVZ180" s="27"/>
      <c r="AWA180" s="27"/>
      <c r="AWB180" s="27"/>
      <c r="AWC180" s="27"/>
      <c r="AWD180" s="27"/>
      <c r="AWE180" s="27"/>
      <c r="AWF180" s="27"/>
      <c r="AWG180" s="27"/>
      <c r="AWH180" s="27"/>
      <c r="AWI180" s="27"/>
      <c r="AWJ180" s="27"/>
      <c r="AWK180" s="27"/>
      <c r="AWL180" s="27"/>
      <c r="AWM180" s="27"/>
      <c r="AWN180" s="27"/>
      <c r="AWO180" s="27"/>
      <c r="AWP180" s="27"/>
      <c r="AWQ180" s="27"/>
      <c r="AWR180" s="27"/>
      <c r="AWS180" s="27"/>
      <c r="AWT180" s="27"/>
      <c r="AWU180" s="27"/>
      <c r="AWV180" s="27"/>
      <c r="AWW180" s="27"/>
      <c r="AWX180" s="27"/>
      <c r="AWY180" s="27"/>
      <c r="AWZ180" s="27"/>
      <c r="AXA180" s="27"/>
      <c r="AXB180" s="27"/>
      <c r="AXC180" s="27"/>
      <c r="AXD180" s="27"/>
      <c r="AXE180" s="27"/>
      <c r="AXF180" s="27"/>
      <c r="AXG180" s="27"/>
      <c r="AXH180" s="27"/>
      <c r="AXI180" s="27"/>
      <c r="AXJ180" s="27"/>
      <c r="AXK180" s="27"/>
      <c r="AXL180" s="27"/>
      <c r="AXM180" s="27"/>
      <c r="AXN180" s="27"/>
      <c r="AXO180" s="27"/>
      <c r="AXP180" s="27"/>
      <c r="AXQ180" s="27"/>
      <c r="AXR180" s="27"/>
      <c r="AXS180" s="27"/>
      <c r="AXT180" s="27"/>
      <c r="AXU180" s="27"/>
      <c r="AXV180" s="27"/>
      <c r="AXW180" s="27"/>
      <c r="AXX180" s="27"/>
      <c r="AXY180" s="27"/>
      <c r="AXZ180" s="27"/>
      <c r="AYA180" s="27"/>
      <c r="AYB180" s="27"/>
      <c r="AYC180" s="27"/>
      <c r="AYD180" s="27"/>
      <c r="AYE180" s="27"/>
      <c r="AYF180" s="27"/>
      <c r="AYG180" s="27"/>
      <c r="AYH180" s="27"/>
      <c r="AYI180" s="27"/>
      <c r="AYJ180" s="27"/>
      <c r="AYK180" s="27"/>
      <c r="AYL180" s="27"/>
      <c r="AYM180" s="27"/>
      <c r="AYN180" s="27"/>
      <c r="AYO180" s="27"/>
      <c r="AYP180" s="27"/>
      <c r="AYQ180" s="27"/>
      <c r="AYR180" s="27"/>
      <c r="AYS180" s="27"/>
      <c r="AYT180" s="27"/>
      <c r="AYU180" s="27"/>
      <c r="AYV180" s="27"/>
      <c r="AYW180" s="27"/>
      <c r="AYX180" s="27"/>
      <c r="AYY180" s="27"/>
      <c r="AYZ180" s="27"/>
      <c r="AZA180" s="27"/>
      <c r="AZB180" s="27"/>
      <c r="AZC180" s="27"/>
      <c r="AZD180" s="27"/>
      <c r="AZE180" s="27"/>
      <c r="AZF180" s="27"/>
      <c r="AZG180" s="27"/>
      <c r="AZH180" s="27"/>
      <c r="AZI180" s="27"/>
      <c r="AZJ180" s="27"/>
      <c r="AZK180" s="27"/>
      <c r="AZL180" s="27"/>
      <c r="AZM180" s="27"/>
      <c r="AZN180" s="27"/>
      <c r="AZO180" s="27"/>
      <c r="AZP180" s="27"/>
      <c r="AZQ180" s="27"/>
      <c r="AZR180" s="27"/>
      <c r="AZS180" s="27"/>
      <c r="AZT180" s="27"/>
      <c r="AZU180" s="27"/>
      <c r="AZV180" s="27"/>
      <c r="AZW180" s="27"/>
      <c r="AZX180" s="27"/>
      <c r="AZY180" s="27"/>
      <c r="AZZ180" s="27"/>
      <c r="BAA180" s="27"/>
      <c r="BAB180" s="27"/>
      <c r="BAC180" s="27"/>
      <c r="BAD180" s="27"/>
      <c r="BAE180" s="27"/>
      <c r="BAF180" s="27"/>
      <c r="BAG180" s="27"/>
      <c r="BAH180" s="27"/>
      <c r="BAI180" s="27"/>
      <c r="BAJ180" s="27"/>
      <c r="BAK180" s="27"/>
      <c r="BAL180" s="27"/>
      <c r="BAM180" s="27"/>
      <c r="BAN180" s="27"/>
      <c r="BAO180" s="27"/>
      <c r="BAP180" s="27"/>
      <c r="BAQ180" s="27"/>
      <c r="BAR180" s="27"/>
      <c r="BAS180" s="27"/>
      <c r="BAT180" s="27"/>
      <c r="BAU180" s="27"/>
      <c r="BAV180" s="27"/>
      <c r="BAW180" s="27"/>
      <c r="BAX180" s="27"/>
      <c r="BAY180" s="27"/>
      <c r="BAZ180" s="27"/>
      <c r="BBA180" s="27"/>
      <c r="BBB180" s="27"/>
      <c r="BBC180" s="27"/>
      <c r="BBD180" s="27"/>
      <c r="BBE180" s="27"/>
      <c r="BBF180" s="27"/>
      <c r="BBG180" s="27"/>
      <c r="BBH180" s="27"/>
      <c r="BBI180" s="27"/>
      <c r="BBJ180" s="27"/>
      <c r="BBK180" s="27"/>
      <c r="BBL180" s="27"/>
      <c r="BBM180" s="27"/>
      <c r="BBN180" s="27"/>
      <c r="BBO180" s="27"/>
      <c r="BBP180" s="27"/>
      <c r="BBQ180" s="27"/>
      <c r="BBR180" s="27"/>
      <c r="BBS180" s="27"/>
      <c r="BBT180" s="27"/>
      <c r="BBU180" s="27"/>
      <c r="BBV180" s="27"/>
      <c r="BBW180" s="27"/>
      <c r="BBX180" s="27"/>
      <c r="BBY180" s="27"/>
      <c r="BBZ180" s="27"/>
      <c r="BCA180" s="27"/>
      <c r="BCB180" s="27"/>
      <c r="BCC180" s="27"/>
      <c r="BCD180" s="27"/>
      <c r="BCE180" s="27"/>
      <c r="BCF180" s="27"/>
      <c r="BCG180" s="27"/>
      <c r="BCH180" s="27"/>
      <c r="BCI180" s="27"/>
      <c r="BCJ180" s="27"/>
      <c r="BCK180" s="27"/>
      <c r="BCL180" s="27"/>
      <c r="BCM180" s="27"/>
      <c r="BCN180" s="27"/>
      <c r="BCO180" s="27"/>
      <c r="BCP180" s="27"/>
      <c r="BCQ180" s="27"/>
      <c r="BCR180" s="27"/>
      <c r="BCS180" s="27"/>
      <c r="BCT180" s="27"/>
      <c r="BCU180" s="27"/>
      <c r="BCV180" s="27"/>
      <c r="BCW180" s="27"/>
      <c r="BCX180" s="27"/>
      <c r="BCY180" s="27"/>
      <c r="BCZ180" s="27"/>
      <c r="BDA180" s="27"/>
      <c r="BDB180" s="27"/>
      <c r="BDC180" s="27"/>
      <c r="BDD180" s="27"/>
      <c r="BDE180" s="27"/>
      <c r="BDF180" s="27"/>
      <c r="BDG180" s="27"/>
      <c r="BDH180" s="27"/>
      <c r="BDI180" s="27"/>
      <c r="BDJ180" s="27"/>
      <c r="BDK180" s="27"/>
      <c r="BDL180" s="27"/>
      <c r="BDM180" s="27"/>
      <c r="BDN180" s="27"/>
      <c r="BDO180" s="27"/>
      <c r="BDP180" s="27"/>
      <c r="BDQ180" s="27"/>
      <c r="BDR180" s="27"/>
      <c r="BDS180" s="27"/>
      <c r="BDT180" s="27"/>
      <c r="BDU180" s="27"/>
      <c r="BDV180" s="27"/>
      <c r="BDW180" s="27"/>
      <c r="BDX180" s="27"/>
      <c r="BDY180" s="27"/>
      <c r="BDZ180" s="27"/>
      <c r="BEA180" s="27"/>
      <c r="BEB180" s="27"/>
      <c r="BEC180" s="27"/>
      <c r="BED180" s="27"/>
      <c r="BEE180" s="27"/>
      <c r="BEF180" s="27"/>
      <c r="BEG180" s="27"/>
      <c r="BEH180" s="27"/>
      <c r="BEI180" s="27"/>
      <c r="BEJ180" s="27"/>
      <c r="BEK180" s="27"/>
      <c r="BEL180" s="27"/>
      <c r="BEM180" s="27"/>
      <c r="BEN180" s="27"/>
      <c r="BEO180" s="27"/>
      <c r="BEP180" s="27"/>
      <c r="BEQ180" s="27"/>
      <c r="BER180" s="27"/>
      <c r="BES180" s="27"/>
      <c r="BET180" s="27"/>
      <c r="BEU180" s="27"/>
      <c r="BEV180" s="27"/>
      <c r="BEW180" s="27"/>
      <c r="BEX180" s="27"/>
      <c r="BEY180" s="27"/>
      <c r="BEZ180" s="27"/>
      <c r="BFA180" s="27"/>
      <c r="BFB180" s="27"/>
      <c r="BFC180" s="27"/>
      <c r="BFD180" s="27"/>
      <c r="BFE180" s="27"/>
      <c r="BFF180" s="27"/>
      <c r="BFG180" s="27"/>
      <c r="BFH180" s="27"/>
      <c r="BFI180" s="27"/>
      <c r="BFJ180" s="27"/>
      <c r="BFK180" s="27"/>
      <c r="BFL180" s="27"/>
      <c r="BFM180" s="27"/>
      <c r="BFN180" s="27"/>
      <c r="BFO180" s="27"/>
      <c r="BFP180" s="27"/>
      <c r="BFQ180" s="27"/>
      <c r="BFR180" s="27"/>
      <c r="BFS180" s="27"/>
      <c r="BFT180" s="27"/>
      <c r="BFU180" s="27"/>
      <c r="BFV180" s="27"/>
      <c r="BFW180" s="27"/>
      <c r="BFX180" s="27"/>
      <c r="BFY180" s="27"/>
      <c r="BFZ180" s="27"/>
      <c r="BGA180" s="27"/>
      <c r="BGB180" s="27"/>
      <c r="BGC180" s="27"/>
      <c r="BGD180" s="27"/>
      <c r="BGE180" s="27"/>
      <c r="BGF180" s="27"/>
      <c r="BGG180" s="27"/>
      <c r="BGH180" s="27"/>
      <c r="BGI180" s="27"/>
      <c r="BGJ180" s="27"/>
      <c r="BGK180" s="27"/>
      <c r="BGL180" s="27"/>
      <c r="BGM180" s="27"/>
      <c r="BGN180" s="27"/>
      <c r="BGO180" s="27"/>
      <c r="BGP180" s="27"/>
      <c r="BGQ180" s="27"/>
      <c r="BGR180" s="27"/>
      <c r="BGS180" s="27"/>
      <c r="BGT180" s="27"/>
      <c r="BGU180" s="27"/>
      <c r="BGV180" s="27"/>
      <c r="BGW180" s="27"/>
      <c r="BGX180" s="27"/>
      <c r="BGY180" s="27"/>
      <c r="BGZ180" s="27"/>
      <c r="BHA180" s="27"/>
      <c r="BHB180" s="27"/>
      <c r="BHC180" s="27"/>
      <c r="BHD180" s="27"/>
      <c r="BHE180" s="27"/>
      <c r="BHF180" s="27"/>
      <c r="BHG180" s="27"/>
      <c r="BHH180" s="27"/>
      <c r="BHI180" s="27"/>
      <c r="BHJ180" s="27"/>
      <c r="BHK180" s="27"/>
      <c r="BHL180" s="27"/>
      <c r="BHM180" s="27"/>
      <c r="BHN180" s="27"/>
      <c r="BHO180" s="27"/>
      <c r="BHP180" s="27"/>
      <c r="BHQ180" s="27"/>
      <c r="BHR180" s="27"/>
      <c r="BHS180" s="27"/>
      <c r="BHT180" s="27"/>
      <c r="BHU180" s="27"/>
      <c r="BHV180" s="27"/>
      <c r="BHW180" s="27"/>
      <c r="BHX180" s="27"/>
      <c r="BHY180" s="27"/>
      <c r="BHZ180" s="27"/>
      <c r="BIA180" s="27"/>
      <c r="BIB180" s="27"/>
      <c r="BIC180" s="27"/>
      <c r="BID180" s="27"/>
      <c r="BIE180" s="27"/>
      <c r="BIF180" s="27"/>
      <c r="BIG180" s="27"/>
      <c r="BIH180" s="27"/>
      <c r="BII180" s="27"/>
      <c r="BIJ180" s="27"/>
      <c r="BIK180" s="27"/>
      <c r="BIL180" s="27"/>
      <c r="BIM180" s="27"/>
      <c r="BIN180" s="27"/>
      <c r="BIO180" s="27"/>
      <c r="BIP180" s="27"/>
      <c r="BIQ180" s="27"/>
      <c r="BIR180" s="27"/>
      <c r="BIS180" s="27"/>
      <c r="BIT180" s="27"/>
      <c r="BIU180" s="27"/>
      <c r="BIV180" s="27"/>
      <c r="BIW180" s="27"/>
      <c r="BIX180" s="27"/>
      <c r="BIY180" s="27"/>
      <c r="BIZ180" s="27"/>
      <c r="BJA180" s="27"/>
      <c r="BJB180" s="27"/>
      <c r="BJC180" s="27"/>
      <c r="BJD180" s="27"/>
      <c r="BJE180" s="27"/>
      <c r="BJF180" s="27"/>
      <c r="BJG180" s="27"/>
      <c r="BJH180" s="27"/>
      <c r="BJI180" s="27"/>
      <c r="BJJ180" s="27"/>
      <c r="BJK180" s="27"/>
      <c r="BJL180" s="27"/>
      <c r="BJM180" s="27"/>
      <c r="BJN180" s="27"/>
      <c r="BJO180" s="27"/>
      <c r="BJP180" s="27"/>
      <c r="BJQ180" s="27"/>
      <c r="BJR180" s="27"/>
      <c r="BJS180" s="27"/>
      <c r="BJT180" s="27"/>
      <c r="BJU180" s="27"/>
      <c r="BJV180" s="27"/>
      <c r="BJW180" s="27"/>
      <c r="BJX180" s="27"/>
      <c r="BJY180" s="27"/>
      <c r="BJZ180" s="27"/>
      <c r="BKA180" s="27"/>
      <c r="BKB180" s="27"/>
      <c r="BKC180" s="27"/>
      <c r="BKD180" s="27"/>
      <c r="BKE180" s="27"/>
      <c r="BKF180" s="27"/>
      <c r="BKG180" s="27"/>
      <c r="BKH180" s="27"/>
      <c r="BKI180" s="27"/>
      <c r="BKJ180" s="27"/>
      <c r="BKK180" s="27"/>
      <c r="BKL180" s="27"/>
      <c r="BKM180" s="27"/>
      <c r="BKN180" s="27"/>
      <c r="BKO180" s="27"/>
      <c r="BKP180" s="27"/>
      <c r="BKQ180" s="27"/>
      <c r="BKR180" s="27"/>
      <c r="BKS180" s="27"/>
      <c r="BKT180" s="27"/>
      <c r="BKU180" s="27"/>
      <c r="BKV180" s="27"/>
      <c r="BKW180" s="27"/>
      <c r="BKX180" s="27"/>
      <c r="BKY180" s="27"/>
      <c r="BKZ180" s="27"/>
      <c r="BLA180" s="27"/>
      <c r="BLB180" s="27"/>
      <c r="BLC180" s="27"/>
      <c r="BLD180" s="27"/>
      <c r="BLE180" s="27"/>
      <c r="BLF180" s="27"/>
      <c r="BLG180" s="27"/>
      <c r="BLH180" s="27"/>
      <c r="BLI180" s="27"/>
      <c r="BLJ180" s="27"/>
      <c r="BLK180" s="27"/>
      <c r="BLL180" s="27"/>
      <c r="BLM180" s="27"/>
      <c r="BLN180" s="27"/>
      <c r="BLO180" s="27"/>
      <c r="BLP180" s="27"/>
      <c r="BLQ180" s="27"/>
      <c r="BLR180" s="27"/>
      <c r="BLS180" s="27"/>
      <c r="BLT180" s="27"/>
      <c r="BLU180" s="27"/>
      <c r="BLV180" s="27"/>
      <c r="BLW180" s="27"/>
      <c r="BLX180" s="27"/>
      <c r="BLY180" s="27"/>
      <c r="BLZ180" s="27"/>
      <c r="BMA180" s="27"/>
      <c r="BMB180" s="27"/>
      <c r="BMC180" s="27"/>
      <c r="BMD180" s="27"/>
      <c r="BME180" s="27"/>
      <c r="BMF180" s="27"/>
      <c r="BMG180" s="27"/>
      <c r="BMH180" s="27"/>
      <c r="BMI180" s="27"/>
      <c r="BMJ180" s="27"/>
      <c r="BMK180" s="27"/>
      <c r="BML180" s="27"/>
      <c r="BMM180" s="27"/>
      <c r="BMN180" s="27"/>
      <c r="BMO180" s="27"/>
      <c r="BMP180" s="27"/>
      <c r="BMQ180" s="27"/>
      <c r="BMR180" s="27"/>
      <c r="BMS180" s="27"/>
      <c r="BMT180" s="27"/>
      <c r="BMU180" s="27"/>
      <c r="BMV180" s="27"/>
      <c r="BMW180" s="27"/>
      <c r="BMX180" s="27"/>
      <c r="BMY180" s="27"/>
      <c r="BMZ180" s="27"/>
      <c r="BNA180" s="27"/>
      <c r="BNB180" s="27"/>
      <c r="BNC180" s="27"/>
      <c r="BND180" s="27"/>
      <c r="BNE180" s="27"/>
      <c r="BNF180" s="27"/>
      <c r="BNG180" s="27"/>
      <c r="BNH180" s="27"/>
      <c r="BNI180" s="27"/>
      <c r="BNJ180" s="27"/>
      <c r="BNK180" s="27"/>
      <c r="BNL180" s="27"/>
      <c r="BNM180" s="27"/>
      <c r="BNN180" s="27"/>
      <c r="BNO180" s="27"/>
      <c r="BNP180" s="27"/>
      <c r="BNQ180" s="27"/>
      <c r="BNR180" s="27"/>
      <c r="BNS180" s="27"/>
      <c r="BNT180" s="27"/>
      <c r="BNU180" s="27"/>
      <c r="BNV180" s="27"/>
      <c r="BNW180" s="27"/>
      <c r="BNX180" s="27"/>
      <c r="BNY180" s="27"/>
      <c r="BNZ180" s="27"/>
      <c r="BOA180" s="27"/>
      <c r="BOB180" s="27"/>
      <c r="BOC180" s="27"/>
      <c r="BOD180" s="27"/>
      <c r="BOE180" s="27"/>
      <c r="BOF180" s="27"/>
      <c r="BOG180" s="27"/>
      <c r="BOH180" s="27"/>
      <c r="BOI180" s="27"/>
      <c r="BOJ180" s="27"/>
      <c r="BOK180" s="27"/>
      <c r="BOL180" s="27"/>
      <c r="BOM180" s="27"/>
      <c r="BON180" s="27"/>
      <c r="BOO180" s="27"/>
      <c r="BOP180" s="27"/>
      <c r="BOQ180" s="27"/>
      <c r="BOR180" s="27"/>
      <c r="BOS180" s="27"/>
      <c r="BOT180" s="27"/>
      <c r="BOU180" s="27"/>
      <c r="BOV180" s="27"/>
      <c r="BOW180" s="27"/>
      <c r="BOX180" s="27"/>
      <c r="BOY180" s="27"/>
      <c r="BOZ180" s="27"/>
      <c r="BPA180" s="27"/>
      <c r="BPB180" s="27"/>
      <c r="BPC180" s="27"/>
      <c r="BPD180" s="27"/>
      <c r="BPE180" s="27"/>
      <c r="BPF180" s="27"/>
      <c r="BPG180" s="27"/>
      <c r="BPH180" s="27"/>
      <c r="BPI180" s="27"/>
      <c r="BPJ180" s="27"/>
      <c r="BPK180" s="27"/>
      <c r="BPL180" s="27"/>
      <c r="BPM180" s="27"/>
      <c r="BPN180" s="27"/>
      <c r="BPO180" s="27"/>
      <c r="BPP180" s="27"/>
      <c r="BPQ180" s="27"/>
      <c r="BPR180" s="27"/>
      <c r="BPS180" s="27"/>
      <c r="BPT180" s="27"/>
      <c r="BPU180" s="27"/>
      <c r="BPV180" s="27"/>
      <c r="BPW180" s="27"/>
      <c r="BPX180" s="27"/>
      <c r="BPY180" s="27"/>
      <c r="BPZ180" s="27"/>
      <c r="BQA180" s="27"/>
      <c r="BQB180" s="27"/>
      <c r="BQC180" s="27"/>
      <c r="BQD180" s="27"/>
      <c r="BQE180" s="27"/>
      <c r="BQF180" s="27"/>
      <c r="BQG180" s="27"/>
      <c r="BQH180" s="27"/>
      <c r="BQI180" s="27"/>
      <c r="BQJ180" s="27"/>
      <c r="BQK180" s="27"/>
      <c r="BQL180" s="27"/>
      <c r="BQM180" s="27"/>
      <c r="BQN180" s="27"/>
      <c r="BQO180" s="27"/>
      <c r="BQP180" s="27"/>
      <c r="BQQ180" s="27"/>
      <c r="BQR180" s="27"/>
      <c r="BQS180" s="27"/>
      <c r="BQT180" s="27"/>
      <c r="BQU180" s="27"/>
      <c r="BQV180" s="27"/>
      <c r="BQW180" s="27"/>
      <c r="BQX180" s="27"/>
      <c r="BQY180" s="27"/>
      <c r="BQZ180" s="27"/>
      <c r="BRA180" s="27"/>
      <c r="BRB180" s="27"/>
      <c r="BRC180" s="27"/>
      <c r="BRD180" s="27"/>
      <c r="BRE180" s="27"/>
      <c r="BRF180" s="27"/>
      <c r="BRG180" s="27"/>
      <c r="BRH180" s="27"/>
      <c r="BRI180" s="27"/>
      <c r="BRJ180" s="27"/>
      <c r="BRK180" s="27"/>
      <c r="BRL180" s="27"/>
      <c r="BRM180" s="27"/>
      <c r="BRN180" s="27"/>
      <c r="BRO180" s="27"/>
      <c r="BRP180" s="27"/>
      <c r="BRQ180" s="27"/>
      <c r="BRR180" s="27"/>
      <c r="BRS180" s="27"/>
      <c r="BRT180" s="27"/>
      <c r="BRU180" s="27"/>
      <c r="BRV180" s="27"/>
      <c r="BRW180" s="27"/>
      <c r="BRX180" s="27"/>
      <c r="BRY180" s="27"/>
      <c r="BRZ180" s="27"/>
      <c r="BSA180" s="27"/>
      <c r="BSB180" s="27"/>
      <c r="BSC180" s="27"/>
      <c r="BSD180" s="27"/>
      <c r="BSE180" s="27"/>
      <c r="BSF180" s="27"/>
      <c r="BSG180" s="27"/>
      <c r="BSH180" s="27"/>
      <c r="BSI180" s="27"/>
      <c r="BSJ180" s="27"/>
      <c r="BSK180" s="27"/>
      <c r="BSL180" s="27"/>
      <c r="BSM180" s="27"/>
      <c r="BSN180" s="27"/>
      <c r="BSO180" s="27"/>
      <c r="BSP180" s="27"/>
      <c r="BSQ180" s="27"/>
      <c r="BSR180" s="27"/>
      <c r="BSS180" s="27"/>
      <c r="BST180" s="27"/>
      <c r="BSU180" s="27"/>
      <c r="BSV180" s="27"/>
      <c r="BSW180" s="27"/>
      <c r="BSX180" s="27"/>
      <c r="BSY180" s="27"/>
      <c r="BSZ180" s="27"/>
      <c r="BTA180" s="27"/>
      <c r="BTB180" s="27"/>
      <c r="BTC180" s="27"/>
      <c r="BTD180" s="27"/>
      <c r="BTE180" s="27"/>
      <c r="BTF180" s="27"/>
      <c r="BTG180" s="27"/>
      <c r="BTH180" s="27"/>
      <c r="BTI180" s="27"/>
      <c r="BTJ180" s="27"/>
      <c r="BTK180" s="27"/>
      <c r="BTL180" s="27"/>
      <c r="BTM180" s="27"/>
      <c r="BTN180" s="27"/>
      <c r="BTO180" s="27"/>
      <c r="BTP180" s="27"/>
      <c r="BTQ180" s="27"/>
      <c r="BTR180" s="27"/>
      <c r="BTS180" s="27"/>
      <c r="BTT180" s="27"/>
      <c r="BTU180" s="27"/>
      <c r="BTV180" s="27"/>
      <c r="BTW180" s="27"/>
      <c r="BTX180" s="27"/>
      <c r="BTY180" s="27"/>
      <c r="BTZ180" s="27"/>
      <c r="BUA180" s="27"/>
      <c r="BUB180" s="27"/>
      <c r="BUC180" s="27"/>
      <c r="BUD180" s="27"/>
      <c r="BUE180" s="27"/>
      <c r="BUF180" s="27"/>
      <c r="BUG180" s="27"/>
      <c r="BUH180" s="27"/>
      <c r="BUI180" s="27"/>
      <c r="BUJ180" s="27"/>
      <c r="BUK180" s="27"/>
      <c r="BUL180" s="27"/>
      <c r="BUM180" s="27"/>
      <c r="BUN180" s="27"/>
      <c r="BUO180" s="27"/>
      <c r="BUP180" s="27"/>
      <c r="BUQ180" s="27"/>
    </row>
    <row r="181" spans="1:1915" s="47" customFormat="1" ht="6" customHeight="1">
      <c r="A181" s="23"/>
      <c r="B181" s="152"/>
      <c r="C181" s="202"/>
      <c r="D181" s="202"/>
      <c r="E181" s="142"/>
      <c r="F181" s="142"/>
      <c r="G181" s="17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2"/>
      <c r="U181" s="22"/>
      <c r="V181" s="22"/>
      <c r="W181" s="22"/>
      <c r="X181" s="22"/>
      <c r="Y181" s="22"/>
      <c r="Z181" s="22"/>
      <c r="AA181" s="22"/>
      <c r="AB181" s="22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  <c r="GF181" s="27"/>
      <c r="GG181" s="27"/>
      <c r="GH181" s="27"/>
      <c r="GI181" s="27"/>
      <c r="GJ181" s="27"/>
      <c r="GK181" s="27"/>
      <c r="GL181" s="27"/>
      <c r="GM181" s="27"/>
      <c r="GN181" s="27"/>
      <c r="GO181" s="27"/>
      <c r="GP181" s="27"/>
      <c r="GQ181" s="27"/>
      <c r="GR181" s="27"/>
      <c r="GS181" s="27"/>
      <c r="GT181" s="27"/>
      <c r="GU181" s="27"/>
      <c r="GV181" s="27"/>
      <c r="GW181" s="27"/>
      <c r="GX181" s="27"/>
      <c r="GY181" s="27"/>
      <c r="GZ181" s="27"/>
      <c r="HA181" s="27"/>
      <c r="HB181" s="27"/>
      <c r="HC181" s="27"/>
      <c r="HD181" s="27"/>
      <c r="HE181" s="27"/>
      <c r="HF181" s="27"/>
      <c r="HG181" s="27"/>
      <c r="HH181" s="27"/>
      <c r="HI181" s="27"/>
      <c r="HJ181" s="27"/>
      <c r="HK181" s="27"/>
      <c r="HL181" s="27"/>
      <c r="HM181" s="27"/>
      <c r="HN181" s="27"/>
      <c r="HO181" s="27"/>
      <c r="HP181" s="27"/>
      <c r="HQ181" s="27"/>
      <c r="HR181" s="27"/>
      <c r="HS181" s="27"/>
      <c r="HT181" s="27"/>
      <c r="HU181" s="27"/>
      <c r="HV181" s="27"/>
      <c r="HW181" s="27"/>
      <c r="HX181" s="27"/>
      <c r="HY181" s="27"/>
      <c r="HZ181" s="27"/>
      <c r="IA181" s="27"/>
      <c r="IB181" s="27"/>
      <c r="IC181" s="27"/>
      <c r="ID181" s="27"/>
      <c r="IE181" s="27"/>
      <c r="IF181" s="27"/>
      <c r="IG181" s="27"/>
      <c r="IH181" s="27"/>
      <c r="II181" s="27"/>
      <c r="IJ181" s="27"/>
      <c r="IK181" s="27"/>
      <c r="IL181" s="27"/>
      <c r="IM181" s="27"/>
      <c r="IN181" s="27"/>
      <c r="IO181" s="27"/>
      <c r="IP181" s="27"/>
      <c r="IQ181" s="27"/>
      <c r="IR181" s="27"/>
      <c r="IS181" s="27"/>
      <c r="IT181" s="27"/>
      <c r="IU181" s="27"/>
      <c r="IV181" s="27"/>
      <c r="IW181" s="27"/>
      <c r="IX181" s="27"/>
      <c r="IY181" s="27"/>
      <c r="IZ181" s="27"/>
      <c r="JA181" s="27"/>
      <c r="JB181" s="27"/>
      <c r="JC181" s="27"/>
      <c r="JD181" s="27"/>
      <c r="JE181" s="27"/>
      <c r="JF181" s="27"/>
      <c r="JG181" s="27"/>
      <c r="JH181" s="27"/>
      <c r="JI181" s="27"/>
      <c r="JJ181" s="27"/>
      <c r="JK181" s="27"/>
      <c r="JL181" s="27"/>
      <c r="JM181" s="27"/>
      <c r="JN181" s="27"/>
      <c r="JO181" s="27"/>
      <c r="JP181" s="27"/>
      <c r="JQ181" s="27"/>
      <c r="JR181" s="27"/>
      <c r="JS181" s="27"/>
      <c r="JT181" s="27"/>
      <c r="JU181" s="27"/>
      <c r="JV181" s="27"/>
      <c r="JW181" s="27"/>
      <c r="JX181" s="27"/>
      <c r="JY181" s="27"/>
      <c r="JZ181" s="27"/>
      <c r="KA181" s="27"/>
      <c r="KB181" s="27"/>
      <c r="KC181" s="27"/>
      <c r="KD181" s="27"/>
      <c r="KE181" s="27"/>
      <c r="KF181" s="27"/>
      <c r="KG181" s="27"/>
      <c r="KH181" s="27"/>
      <c r="KI181" s="27"/>
      <c r="KJ181" s="27"/>
      <c r="KK181" s="27"/>
      <c r="KL181" s="27"/>
      <c r="KM181" s="27"/>
      <c r="KN181" s="27"/>
      <c r="KO181" s="27"/>
      <c r="KP181" s="27"/>
      <c r="KQ181" s="27"/>
      <c r="KR181" s="27"/>
      <c r="KS181" s="27"/>
      <c r="KT181" s="27"/>
      <c r="KU181" s="27"/>
      <c r="KV181" s="27"/>
      <c r="KW181" s="27"/>
      <c r="KX181" s="27"/>
      <c r="KY181" s="27"/>
      <c r="KZ181" s="27"/>
      <c r="LA181" s="27"/>
      <c r="LB181" s="27"/>
      <c r="LC181" s="27"/>
      <c r="LD181" s="27"/>
      <c r="LE181" s="27"/>
      <c r="LF181" s="27"/>
      <c r="LG181" s="27"/>
      <c r="LH181" s="27"/>
      <c r="LI181" s="27"/>
      <c r="LJ181" s="27"/>
      <c r="LK181" s="27"/>
      <c r="LL181" s="27"/>
      <c r="LM181" s="27"/>
      <c r="LN181" s="27"/>
      <c r="LO181" s="27"/>
      <c r="LP181" s="27"/>
      <c r="LQ181" s="27"/>
      <c r="LR181" s="27"/>
      <c r="LS181" s="27"/>
      <c r="LT181" s="27"/>
      <c r="LU181" s="27"/>
      <c r="LV181" s="27"/>
      <c r="LW181" s="27"/>
      <c r="LX181" s="27"/>
      <c r="LY181" s="27"/>
      <c r="LZ181" s="27"/>
      <c r="MA181" s="27"/>
      <c r="MB181" s="27"/>
      <c r="MC181" s="27"/>
      <c r="MD181" s="27"/>
      <c r="ME181" s="27"/>
      <c r="MF181" s="27"/>
      <c r="MG181" s="27"/>
      <c r="MH181" s="27"/>
      <c r="MI181" s="27"/>
      <c r="MJ181" s="27"/>
      <c r="MK181" s="27"/>
      <c r="ML181" s="27"/>
      <c r="MM181" s="27"/>
      <c r="MN181" s="27"/>
      <c r="MO181" s="27"/>
      <c r="MP181" s="27"/>
      <c r="MQ181" s="27"/>
      <c r="MR181" s="27"/>
      <c r="MS181" s="27"/>
      <c r="MT181" s="27"/>
      <c r="MU181" s="27"/>
      <c r="MV181" s="27"/>
      <c r="MW181" s="27"/>
      <c r="MX181" s="27"/>
      <c r="MY181" s="27"/>
      <c r="MZ181" s="27"/>
      <c r="NA181" s="27"/>
      <c r="NB181" s="27"/>
      <c r="NC181" s="27"/>
      <c r="ND181" s="27"/>
      <c r="NE181" s="27"/>
      <c r="NF181" s="27"/>
      <c r="NG181" s="27"/>
      <c r="NH181" s="27"/>
      <c r="NI181" s="27"/>
      <c r="NJ181" s="27"/>
      <c r="NK181" s="27"/>
      <c r="NL181" s="27"/>
      <c r="NM181" s="27"/>
      <c r="NN181" s="27"/>
      <c r="NO181" s="27"/>
      <c r="NP181" s="27"/>
      <c r="NQ181" s="27"/>
      <c r="NR181" s="27"/>
      <c r="NS181" s="27"/>
      <c r="NT181" s="27"/>
      <c r="NU181" s="27"/>
      <c r="NV181" s="27"/>
      <c r="NW181" s="27"/>
      <c r="NX181" s="27"/>
      <c r="NY181" s="27"/>
      <c r="NZ181" s="27"/>
      <c r="OA181" s="27"/>
      <c r="OB181" s="27"/>
      <c r="OC181" s="27"/>
      <c r="OD181" s="27"/>
      <c r="OE181" s="27"/>
      <c r="OF181" s="27"/>
      <c r="OG181" s="27"/>
      <c r="OH181" s="27"/>
      <c r="OI181" s="27"/>
      <c r="OJ181" s="27"/>
      <c r="OK181" s="27"/>
      <c r="OL181" s="27"/>
      <c r="OM181" s="27"/>
      <c r="ON181" s="27"/>
      <c r="OO181" s="27"/>
      <c r="OP181" s="27"/>
      <c r="OQ181" s="27"/>
      <c r="OR181" s="27"/>
      <c r="OS181" s="27"/>
      <c r="OT181" s="27"/>
      <c r="OU181" s="27"/>
      <c r="OV181" s="27"/>
      <c r="OW181" s="27"/>
      <c r="OX181" s="27"/>
      <c r="OY181" s="27"/>
      <c r="OZ181" s="27"/>
      <c r="PA181" s="27"/>
      <c r="PB181" s="27"/>
      <c r="PC181" s="27"/>
      <c r="PD181" s="27"/>
      <c r="PE181" s="27"/>
      <c r="PF181" s="27"/>
      <c r="PG181" s="27"/>
      <c r="PH181" s="27"/>
      <c r="PI181" s="27"/>
      <c r="PJ181" s="27"/>
      <c r="PK181" s="27"/>
      <c r="PL181" s="27"/>
      <c r="PM181" s="27"/>
      <c r="PN181" s="27"/>
      <c r="PO181" s="27"/>
      <c r="PP181" s="27"/>
      <c r="PQ181" s="27"/>
      <c r="PR181" s="27"/>
      <c r="PS181" s="27"/>
      <c r="PT181" s="27"/>
      <c r="PU181" s="27"/>
      <c r="PV181" s="27"/>
      <c r="PW181" s="27"/>
      <c r="PX181" s="27"/>
      <c r="PY181" s="27"/>
      <c r="PZ181" s="27"/>
      <c r="QA181" s="27"/>
      <c r="QB181" s="27"/>
      <c r="QC181" s="27"/>
      <c r="QD181" s="27"/>
      <c r="QE181" s="27"/>
      <c r="QF181" s="27"/>
      <c r="QG181" s="27"/>
      <c r="QH181" s="27"/>
      <c r="QI181" s="27"/>
      <c r="QJ181" s="27"/>
      <c r="QK181" s="27"/>
      <c r="QL181" s="27"/>
      <c r="QM181" s="27"/>
      <c r="QN181" s="27"/>
      <c r="QO181" s="27"/>
      <c r="QP181" s="27"/>
      <c r="QQ181" s="27"/>
      <c r="QR181" s="27"/>
      <c r="QS181" s="27"/>
      <c r="QT181" s="27"/>
      <c r="QU181" s="27"/>
      <c r="QV181" s="27"/>
      <c r="QW181" s="27"/>
      <c r="QX181" s="27"/>
      <c r="QY181" s="27"/>
      <c r="QZ181" s="27"/>
      <c r="RA181" s="27"/>
      <c r="RB181" s="27"/>
      <c r="RC181" s="27"/>
      <c r="RD181" s="27"/>
      <c r="RE181" s="27"/>
      <c r="RF181" s="27"/>
      <c r="RG181" s="27"/>
      <c r="RH181" s="27"/>
      <c r="RI181" s="27"/>
      <c r="RJ181" s="27"/>
      <c r="RK181" s="27"/>
      <c r="RL181" s="27"/>
      <c r="RM181" s="27"/>
      <c r="RN181" s="27"/>
      <c r="RO181" s="27"/>
      <c r="RP181" s="27"/>
      <c r="RQ181" s="27"/>
      <c r="RR181" s="27"/>
      <c r="RS181" s="27"/>
      <c r="RT181" s="27"/>
      <c r="RU181" s="27"/>
      <c r="RV181" s="27"/>
      <c r="RW181" s="27"/>
      <c r="RX181" s="27"/>
      <c r="RY181" s="27"/>
      <c r="RZ181" s="27"/>
      <c r="SA181" s="27"/>
      <c r="SB181" s="27"/>
      <c r="SC181" s="27"/>
      <c r="SD181" s="27"/>
      <c r="SE181" s="27"/>
      <c r="SF181" s="27"/>
      <c r="SG181" s="27"/>
      <c r="SH181" s="27"/>
      <c r="SI181" s="27"/>
      <c r="SJ181" s="27"/>
      <c r="SK181" s="27"/>
      <c r="SL181" s="27"/>
      <c r="SM181" s="27"/>
      <c r="SN181" s="27"/>
      <c r="SO181" s="27"/>
      <c r="SP181" s="27"/>
      <c r="SQ181" s="27"/>
      <c r="SR181" s="27"/>
      <c r="SS181" s="27"/>
      <c r="ST181" s="27"/>
      <c r="SU181" s="27"/>
      <c r="SV181" s="27"/>
      <c r="SW181" s="27"/>
      <c r="SX181" s="27"/>
      <c r="SY181" s="27"/>
      <c r="SZ181" s="27"/>
      <c r="TA181" s="27"/>
      <c r="TB181" s="27"/>
      <c r="TC181" s="27"/>
      <c r="TD181" s="27"/>
      <c r="TE181" s="27"/>
      <c r="TF181" s="27"/>
      <c r="TG181" s="27"/>
      <c r="TH181" s="27"/>
      <c r="TI181" s="27"/>
      <c r="TJ181" s="27"/>
      <c r="TK181" s="27"/>
      <c r="TL181" s="27"/>
      <c r="TM181" s="27"/>
      <c r="TN181" s="27"/>
      <c r="TO181" s="27"/>
      <c r="TP181" s="27"/>
      <c r="TQ181" s="27"/>
      <c r="TR181" s="27"/>
      <c r="TS181" s="27"/>
      <c r="TT181" s="27"/>
      <c r="TU181" s="27"/>
      <c r="TV181" s="27"/>
      <c r="TW181" s="27"/>
      <c r="TX181" s="27"/>
      <c r="TY181" s="27"/>
      <c r="TZ181" s="27"/>
      <c r="UA181" s="27"/>
      <c r="UB181" s="27"/>
      <c r="UC181" s="27"/>
      <c r="UD181" s="27"/>
      <c r="UE181" s="27"/>
      <c r="UF181" s="27"/>
      <c r="UG181" s="27"/>
      <c r="UH181" s="27"/>
      <c r="UI181" s="27"/>
      <c r="UJ181" s="27"/>
      <c r="UK181" s="27"/>
      <c r="UL181" s="27"/>
      <c r="UM181" s="27"/>
      <c r="UN181" s="27"/>
      <c r="UO181" s="27"/>
      <c r="UP181" s="27"/>
      <c r="UQ181" s="27"/>
      <c r="UR181" s="27"/>
      <c r="US181" s="27"/>
      <c r="UT181" s="27"/>
      <c r="UU181" s="27"/>
      <c r="UV181" s="27"/>
      <c r="UW181" s="27"/>
      <c r="UX181" s="27"/>
      <c r="UY181" s="27"/>
      <c r="UZ181" s="27"/>
      <c r="VA181" s="27"/>
      <c r="VB181" s="27"/>
      <c r="VC181" s="27"/>
      <c r="VD181" s="27"/>
      <c r="VE181" s="27"/>
      <c r="VF181" s="27"/>
      <c r="VG181" s="27"/>
      <c r="VH181" s="27"/>
      <c r="VI181" s="27"/>
      <c r="VJ181" s="27"/>
      <c r="VK181" s="27"/>
      <c r="VL181" s="27"/>
      <c r="VM181" s="27"/>
      <c r="VN181" s="27"/>
      <c r="VO181" s="27"/>
      <c r="VP181" s="27"/>
      <c r="VQ181" s="27"/>
      <c r="VR181" s="27"/>
      <c r="VS181" s="27"/>
      <c r="VT181" s="27"/>
      <c r="VU181" s="27"/>
      <c r="VV181" s="27"/>
      <c r="VW181" s="27"/>
      <c r="VX181" s="27"/>
      <c r="VY181" s="27"/>
      <c r="VZ181" s="27"/>
      <c r="WA181" s="27"/>
      <c r="WB181" s="27"/>
      <c r="WC181" s="27"/>
      <c r="WD181" s="27"/>
      <c r="WE181" s="27"/>
      <c r="WF181" s="27"/>
      <c r="WG181" s="27"/>
      <c r="WH181" s="27"/>
      <c r="WI181" s="27"/>
      <c r="WJ181" s="27"/>
      <c r="WK181" s="27"/>
      <c r="WL181" s="27"/>
      <c r="WM181" s="27"/>
      <c r="WN181" s="27"/>
      <c r="WO181" s="27"/>
      <c r="WP181" s="27"/>
      <c r="WQ181" s="27"/>
      <c r="WR181" s="27"/>
      <c r="WS181" s="27"/>
      <c r="WT181" s="27"/>
      <c r="WU181" s="27"/>
      <c r="WV181" s="27"/>
      <c r="WW181" s="27"/>
      <c r="WX181" s="27"/>
      <c r="WY181" s="27"/>
      <c r="WZ181" s="27"/>
      <c r="XA181" s="27"/>
      <c r="XB181" s="27"/>
      <c r="XC181" s="27"/>
      <c r="XD181" s="27"/>
      <c r="XE181" s="27"/>
      <c r="XF181" s="27"/>
      <c r="XG181" s="27"/>
      <c r="XH181" s="27"/>
      <c r="XI181" s="27"/>
      <c r="XJ181" s="27"/>
      <c r="XK181" s="27"/>
      <c r="XL181" s="27"/>
      <c r="XM181" s="27"/>
      <c r="XN181" s="27"/>
      <c r="XO181" s="27"/>
      <c r="XP181" s="27"/>
      <c r="XQ181" s="27"/>
      <c r="XR181" s="27"/>
      <c r="XS181" s="27"/>
      <c r="XT181" s="27"/>
      <c r="XU181" s="27"/>
      <c r="XV181" s="27"/>
      <c r="XW181" s="27"/>
      <c r="XX181" s="27"/>
      <c r="XY181" s="27"/>
      <c r="XZ181" s="27"/>
      <c r="YA181" s="27"/>
      <c r="YB181" s="27"/>
      <c r="YC181" s="27"/>
      <c r="YD181" s="27"/>
      <c r="YE181" s="27"/>
      <c r="YF181" s="27"/>
      <c r="YG181" s="27"/>
      <c r="YH181" s="27"/>
      <c r="YI181" s="27"/>
      <c r="YJ181" s="27"/>
      <c r="YK181" s="27"/>
      <c r="YL181" s="27"/>
      <c r="YM181" s="27"/>
      <c r="YN181" s="27"/>
      <c r="YO181" s="27"/>
      <c r="YP181" s="27"/>
      <c r="YQ181" s="27"/>
      <c r="YR181" s="27"/>
      <c r="YS181" s="27"/>
      <c r="YT181" s="27"/>
      <c r="YU181" s="27"/>
      <c r="YV181" s="27"/>
      <c r="YW181" s="27"/>
      <c r="YX181" s="27"/>
      <c r="YY181" s="27"/>
      <c r="YZ181" s="27"/>
      <c r="ZA181" s="27"/>
      <c r="ZB181" s="27"/>
      <c r="ZC181" s="27"/>
      <c r="ZD181" s="27"/>
      <c r="ZE181" s="27"/>
      <c r="ZF181" s="27"/>
      <c r="ZG181" s="27"/>
      <c r="ZH181" s="27"/>
      <c r="ZI181" s="27"/>
      <c r="ZJ181" s="27"/>
      <c r="ZK181" s="27"/>
      <c r="ZL181" s="27"/>
      <c r="ZM181" s="27"/>
      <c r="ZN181" s="27"/>
      <c r="ZO181" s="27"/>
      <c r="ZP181" s="27"/>
      <c r="ZQ181" s="27"/>
      <c r="ZR181" s="27"/>
      <c r="ZS181" s="27"/>
      <c r="ZT181" s="27"/>
      <c r="ZU181" s="27"/>
      <c r="ZV181" s="27"/>
      <c r="ZW181" s="27"/>
      <c r="ZX181" s="27"/>
      <c r="ZY181" s="27"/>
      <c r="ZZ181" s="27"/>
      <c r="AAA181" s="27"/>
      <c r="AAB181" s="27"/>
      <c r="AAC181" s="27"/>
      <c r="AAD181" s="27"/>
      <c r="AAE181" s="27"/>
      <c r="AAF181" s="27"/>
      <c r="AAG181" s="27"/>
      <c r="AAH181" s="27"/>
      <c r="AAI181" s="27"/>
      <c r="AAJ181" s="27"/>
      <c r="AAK181" s="27"/>
      <c r="AAL181" s="27"/>
      <c r="AAM181" s="27"/>
      <c r="AAN181" s="27"/>
      <c r="AAO181" s="27"/>
      <c r="AAP181" s="27"/>
      <c r="AAQ181" s="27"/>
      <c r="AAR181" s="27"/>
      <c r="AAS181" s="27"/>
      <c r="AAT181" s="27"/>
      <c r="AAU181" s="27"/>
      <c r="AAV181" s="27"/>
      <c r="AAW181" s="27"/>
      <c r="AAX181" s="27"/>
      <c r="AAY181" s="27"/>
      <c r="AAZ181" s="27"/>
      <c r="ABA181" s="27"/>
      <c r="ABB181" s="27"/>
      <c r="ABC181" s="27"/>
      <c r="ABD181" s="27"/>
      <c r="ABE181" s="27"/>
      <c r="ABF181" s="27"/>
      <c r="ABG181" s="27"/>
      <c r="ABH181" s="27"/>
      <c r="ABI181" s="27"/>
      <c r="ABJ181" s="27"/>
      <c r="ABK181" s="27"/>
      <c r="ABL181" s="27"/>
      <c r="ABM181" s="27"/>
      <c r="ABN181" s="27"/>
      <c r="ABO181" s="27"/>
      <c r="ABP181" s="27"/>
      <c r="ABQ181" s="27"/>
      <c r="ABR181" s="27"/>
      <c r="ABS181" s="27"/>
      <c r="ABT181" s="27"/>
      <c r="ABU181" s="27"/>
      <c r="ABV181" s="27"/>
      <c r="ABW181" s="27"/>
      <c r="ABX181" s="27"/>
      <c r="ABY181" s="27"/>
      <c r="ABZ181" s="27"/>
      <c r="ACA181" s="27"/>
      <c r="ACB181" s="27"/>
      <c r="ACC181" s="27"/>
      <c r="ACD181" s="27"/>
      <c r="ACE181" s="27"/>
      <c r="ACF181" s="27"/>
      <c r="ACG181" s="27"/>
      <c r="ACH181" s="27"/>
      <c r="ACI181" s="27"/>
      <c r="ACJ181" s="27"/>
      <c r="ACK181" s="27"/>
      <c r="ACL181" s="27"/>
      <c r="ACM181" s="27"/>
      <c r="ACN181" s="27"/>
      <c r="ACO181" s="27"/>
      <c r="ACP181" s="27"/>
      <c r="ACQ181" s="27"/>
      <c r="ACR181" s="27"/>
      <c r="ACS181" s="27"/>
      <c r="ACT181" s="27"/>
      <c r="ACU181" s="27"/>
      <c r="ACV181" s="27"/>
      <c r="ACW181" s="27"/>
      <c r="ACX181" s="27"/>
      <c r="ACY181" s="27"/>
      <c r="ACZ181" s="27"/>
      <c r="ADA181" s="27"/>
      <c r="ADB181" s="27"/>
      <c r="ADC181" s="27"/>
      <c r="ADD181" s="27"/>
      <c r="ADE181" s="27"/>
      <c r="ADF181" s="27"/>
      <c r="ADG181" s="27"/>
      <c r="ADH181" s="27"/>
      <c r="ADI181" s="27"/>
      <c r="ADJ181" s="27"/>
      <c r="ADK181" s="27"/>
      <c r="ADL181" s="27"/>
      <c r="ADM181" s="27"/>
      <c r="ADN181" s="27"/>
      <c r="ADO181" s="27"/>
      <c r="ADP181" s="27"/>
      <c r="ADQ181" s="27"/>
      <c r="ADR181" s="27"/>
      <c r="ADS181" s="27"/>
      <c r="ADT181" s="27"/>
      <c r="ADU181" s="27"/>
      <c r="ADV181" s="27"/>
      <c r="ADW181" s="27"/>
      <c r="ADX181" s="27"/>
      <c r="ADY181" s="27"/>
      <c r="ADZ181" s="27"/>
      <c r="AEA181" s="27"/>
      <c r="AEB181" s="27"/>
      <c r="AEC181" s="27"/>
      <c r="AED181" s="27"/>
      <c r="AEE181" s="27"/>
      <c r="AEF181" s="27"/>
      <c r="AEG181" s="27"/>
      <c r="AEH181" s="27"/>
      <c r="AEI181" s="27"/>
      <c r="AEJ181" s="27"/>
      <c r="AEK181" s="27"/>
      <c r="AEL181" s="27"/>
      <c r="AEM181" s="27"/>
      <c r="AEN181" s="27"/>
      <c r="AEO181" s="27"/>
      <c r="AEP181" s="27"/>
      <c r="AEQ181" s="27"/>
      <c r="AER181" s="27"/>
      <c r="AES181" s="27"/>
      <c r="AET181" s="27"/>
      <c r="AEU181" s="27"/>
      <c r="AEV181" s="27"/>
      <c r="AEW181" s="27"/>
      <c r="AEX181" s="27"/>
      <c r="AEY181" s="27"/>
      <c r="AEZ181" s="27"/>
      <c r="AFA181" s="27"/>
      <c r="AFB181" s="27"/>
      <c r="AFC181" s="27"/>
      <c r="AFD181" s="27"/>
      <c r="AFE181" s="27"/>
      <c r="AFF181" s="27"/>
      <c r="AFG181" s="27"/>
      <c r="AFH181" s="27"/>
      <c r="AFI181" s="27"/>
      <c r="AFJ181" s="27"/>
      <c r="AFK181" s="27"/>
      <c r="AFL181" s="27"/>
      <c r="AFM181" s="27"/>
      <c r="AFN181" s="27"/>
      <c r="AFO181" s="27"/>
      <c r="AFP181" s="27"/>
      <c r="AFQ181" s="27"/>
      <c r="AFR181" s="27"/>
      <c r="AFS181" s="27"/>
      <c r="AFT181" s="27"/>
      <c r="AFU181" s="27"/>
      <c r="AFV181" s="27"/>
      <c r="AFW181" s="27"/>
      <c r="AFX181" s="27"/>
      <c r="AFY181" s="27"/>
      <c r="AFZ181" s="27"/>
      <c r="AGA181" s="27"/>
      <c r="AGB181" s="27"/>
      <c r="AGC181" s="27"/>
      <c r="AGD181" s="27"/>
      <c r="AGE181" s="27"/>
      <c r="AGF181" s="27"/>
      <c r="AGG181" s="27"/>
      <c r="AGH181" s="27"/>
      <c r="AGI181" s="27"/>
      <c r="AGJ181" s="27"/>
      <c r="AGK181" s="27"/>
      <c r="AGL181" s="27"/>
      <c r="AGM181" s="27"/>
      <c r="AGN181" s="27"/>
      <c r="AGO181" s="27"/>
      <c r="AGP181" s="27"/>
      <c r="AGQ181" s="27"/>
      <c r="AGR181" s="27"/>
      <c r="AGS181" s="27"/>
      <c r="AGT181" s="27"/>
      <c r="AGU181" s="27"/>
      <c r="AGV181" s="27"/>
      <c r="AGW181" s="27"/>
      <c r="AGX181" s="27"/>
      <c r="AGY181" s="27"/>
      <c r="AGZ181" s="27"/>
      <c r="AHA181" s="27"/>
      <c r="AHB181" s="27"/>
      <c r="AHC181" s="27"/>
      <c r="AHD181" s="27"/>
      <c r="AHE181" s="27"/>
      <c r="AHF181" s="27"/>
      <c r="AHG181" s="27"/>
      <c r="AHH181" s="27"/>
      <c r="AHI181" s="27"/>
      <c r="AHJ181" s="27"/>
      <c r="AHK181" s="27"/>
      <c r="AHL181" s="27"/>
      <c r="AHM181" s="27"/>
      <c r="AHN181" s="27"/>
      <c r="AHO181" s="27"/>
      <c r="AHP181" s="27"/>
      <c r="AHQ181" s="27"/>
      <c r="AHR181" s="27"/>
      <c r="AHS181" s="27"/>
      <c r="AHT181" s="27"/>
      <c r="AHU181" s="27"/>
      <c r="AHV181" s="27"/>
      <c r="AHW181" s="27"/>
      <c r="AHX181" s="27"/>
      <c r="AHY181" s="27"/>
      <c r="AHZ181" s="27"/>
      <c r="AIA181" s="27"/>
      <c r="AIB181" s="27"/>
      <c r="AIC181" s="27"/>
      <c r="AID181" s="27"/>
      <c r="AIE181" s="27"/>
      <c r="AIF181" s="27"/>
      <c r="AIG181" s="27"/>
      <c r="AIH181" s="27"/>
      <c r="AII181" s="27"/>
      <c r="AIJ181" s="27"/>
      <c r="AIK181" s="27"/>
      <c r="AIL181" s="27"/>
      <c r="AIM181" s="27"/>
      <c r="AIN181" s="27"/>
      <c r="AIO181" s="27"/>
      <c r="AIP181" s="27"/>
      <c r="AIQ181" s="27"/>
      <c r="AIR181" s="27"/>
      <c r="AIS181" s="27"/>
      <c r="AIT181" s="27"/>
      <c r="AIU181" s="27"/>
      <c r="AIV181" s="27"/>
      <c r="AIW181" s="27"/>
      <c r="AIX181" s="27"/>
      <c r="AIY181" s="27"/>
      <c r="AIZ181" s="27"/>
      <c r="AJA181" s="27"/>
      <c r="AJB181" s="27"/>
      <c r="AJC181" s="27"/>
      <c r="AJD181" s="27"/>
      <c r="AJE181" s="27"/>
      <c r="AJF181" s="27"/>
      <c r="AJG181" s="27"/>
      <c r="AJH181" s="27"/>
      <c r="AJI181" s="27"/>
      <c r="AJJ181" s="27"/>
      <c r="AJK181" s="27"/>
      <c r="AJL181" s="27"/>
      <c r="AJM181" s="27"/>
      <c r="AJN181" s="27"/>
      <c r="AJO181" s="27"/>
      <c r="AJP181" s="27"/>
      <c r="AJQ181" s="27"/>
      <c r="AJR181" s="27"/>
      <c r="AJS181" s="27"/>
      <c r="AJT181" s="27"/>
      <c r="AJU181" s="27"/>
      <c r="AJV181" s="27"/>
      <c r="AJW181" s="27"/>
      <c r="AJX181" s="27"/>
      <c r="AJY181" s="27"/>
      <c r="AJZ181" s="27"/>
      <c r="AKA181" s="27"/>
      <c r="AKB181" s="27"/>
      <c r="AKC181" s="27"/>
      <c r="AKD181" s="27"/>
      <c r="AKE181" s="27"/>
      <c r="AKF181" s="27"/>
      <c r="AKG181" s="27"/>
      <c r="AKH181" s="27"/>
      <c r="AKI181" s="27"/>
      <c r="AKJ181" s="27"/>
      <c r="AKK181" s="27"/>
      <c r="AKL181" s="27"/>
      <c r="AKM181" s="27"/>
      <c r="AKN181" s="27"/>
      <c r="AKO181" s="27"/>
      <c r="AKP181" s="27"/>
      <c r="AKQ181" s="27"/>
      <c r="AKR181" s="27"/>
      <c r="AKS181" s="27"/>
      <c r="AKT181" s="27"/>
      <c r="AKU181" s="27"/>
      <c r="AKV181" s="27"/>
      <c r="AKW181" s="27"/>
      <c r="AKX181" s="27"/>
      <c r="AKY181" s="27"/>
      <c r="AKZ181" s="27"/>
      <c r="ALA181" s="27"/>
      <c r="ALB181" s="27"/>
      <c r="ALC181" s="27"/>
      <c r="ALD181" s="27"/>
      <c r="ALE181" s="27"/>
      <c r="ALF181" s="27"/>
      <c r="ALG181" s="27"/>
      <c r="ALH181" s="27"/>
      <c r="ALI181" s="27"/>
      <c r="ALJ181" s="27"/>
      <c r="ALK181" s="27"/>
      <c r="ALL181" s="27"/>
      <c r="ALM181" s="27"/>
      <c r="ALN181" s="27"/>
      <c r="ALO181" s="27"/>
      <c r="ALP181" s="27"/>
      <c r="ALQ181" s="27"/>
      <c r="ALR181" s="27"/>
      <c r="ALS181" s="27"/>
      <c r="ALT181" s="27"/>
      <c r="ALU181" s="27"/>
      <c r="ALV181" s="27"/>
      <c r="ALW181" s="27"/>
      <c r="ALX181" s="27"/>
      <c r="ALY181" s="27"/>
      <c r="ALZ181" s="27"/>
      <c r="AMA181" s="27"/>
      <c r="AMB181" s="27"/>
      <c r="AMC181" s="27"/>
      <c r="AMD181" s="27"/>
      <c r="AME181" s="27"/>
      <c r="AMF181" s="27"/>
      <c r="AMG181" s="27"/>
      <c r="AMH181" s="27"/>
      <c r="AMI181" s="27"/>
      <c r="AMJ181" s="27"/>
      <c r="AMK181" s="27"/>
      <c r="AML181" s="27"/>
      <c r="AMM181" s="27"/>
      <c r="AMN181" s="27"/>
      <c r="AMO181" s="27"/>
      <c r="AMP181" s="27"/>
      <c r="AMQ181" s="27"/>
      <c r="AMR181" s="27"/>
      <c r="AMS181" s="27"/>
      <c r="AMT181" s="27"/>
      <c r="AMU181" s="27"/>
      <c r="AMV181" s="27"/>
      <c r="AMW181" s="27"/>
      <c r="AMX181" s="27"/>
      <c r="AMY181" s="27"/>
      <c r="AMZ181" s="27"/>
      <c r="ANA181" s="27"/>
      <c r="ANB181" s="27"/>
      <c r="ANC181" s="27"/>
      <c r="AND181" s="27"/>
      <c r="ANE181" s="27"/>
      <c r="ANF181" s="27"/>
      <c r="ANG181" s="27"/>
      <c r="ANH181" s="27"/>
      <c r="ANI181" s="27"/>
      <c r="ANJ181" s="27"/>
      <c r="ANK181" s="27"/>
      <c r="ANL181" s="27"/>
      <c r="ANM181" s="27"/>
      <c r="ANN181" s="27"/>
      <c r="ANO181" s="27"/>
      <c r="ANP181" s="27"/>
      <c r="ANQ181" s="27"/>
      <c r="ANR181" s="27"/>
      <c r="ANS181" s="27"/>
      <c r="ANT181" s="27"/>
      <c r="ANU181" s="27"/>
      <c r="ANV181" s="27"/>
      <c r="ANW181" s="27"/>
      <c r="ANX181" s="27"/>
      <c r="ANY181" s="27"/>
      <c r="ANZ181" s="27"/>
      <c r="AOA181" s="27"/>
      <c r="AOB181" s="27"/>
      <c r="AOC181" s="27"/>
      <c r="AOD181" s="27"/>
      <c r="AOE181" s="27"/>
      <c r="AOF181" s="27"/>
      <c r="AOG181" s="27"/>
      <c r="AOH181" s="27"/>
      <c r="AOI181" s="27"/>
      <c r="AOJ181" s="27"/>
      <c r="AOK181" s="27"/>
      <c r="AOL181" s="27"/>
      <c r="AOM181" s="27"/>
      <c r="AON181" s="27"/>
      <c r="AOO181" s="27"/>
      <c r="AOP181" s="27"/>
      <c r="AOQ181" s="27"/>
      <c r="AOR181" s="27"/>
      <c r="AOS181" s="27"/>
      <c r="AOT181" s="27"/>
      <c r="AOU181" s="27"/>
      <c r="AOV181" s="27"/>
      <c r="AOW181" s="27"/>
      <c r="AOX181" s="27"/>
      <c r="AOY181" s="27"/>
      <c r="AOZ181" s="27"/>
      <c r="APA181" s="27"/>
      <c r="APB181" s="27"/>
      <c r="APC181" s="27"/>
      <c r="APD181" s="27"/>
      <c r="APE181" s="27"/>
      <c r="APF181" s="27"/>
      <c r="APG181" s="27"/>
      <c r="APH181" s="27"/>
      <c r="API181" s="27"/>
      <c r="APJ181" s="27"/>
      <c r="APK181" s="27"/>
      <c r="APL181" s="27"/>
      <c r="APM181" s="27"/>
      <c r="APN181" s="27"/>
      <c r="APO181" s="27"/>
      <c r="APP181" s="27"/>
      <c r="APQ181" s="27"/>
      <c r="APR181" s="27"/>
      <c r="APS181" s="27"/>
      <c r="APT181" s="27"/>
      <c r="APU181" s="27"/>
      <c r="APV181" s="27"/>
      <c r="APW181" s="27"/>
      <c r="APX181" s="27"/>
      <c r="APY181" s="27"/>
      <c r="APZ181" s="27"/>
      <c r="AQA181" s="27"/>
      <c r="AQB181" s="27"/>
      <c r="AQC181" s="27"/>
      <c r="AQD181" s="27"/>
      <c r="AQE181" s="27"/>
      <c r="AQF181" s="27"/>
      <c r="AQG181" s="27"/>
      <c r="AQH181" s="27"/>
      <c r="AQI181" s="27"/>
      <c r="AQJ181" s="27"/>
      <c r="AQK181" s="27"/>
      <c r="AQL181" s="27"/>
      <c r="AQM181" s="27"/>
      <c r="AQN181" s="27"/>
      <c r="AQO181" s="27"/>
      <c r="AQP181" s="27"/>
      <c r="AQQ181" s="27"/>
      <c r="AQR181" s="27"/>
      <c r="AQS181" s="27"/>
      <c r="AQT181" s="27"/>
      <c r="AQU181" s="27"/>
      <c r="AQV181" s="27"/>
      <c r="AQW181" s="27"/>
      <c r="AQX181" s="27"/>
      <c r="AQY181" s="27"/>
      <c r="AQZ181" s="27"/>
      <c r="ARA181" s="27"/>
      <c r="ARB181" s="27"/>
      <c r="ARC181" s="27"/>
      <c r="ARD181" s="27"/>
      <c r="ARE181" s="27"/>
      <c r="ARF181" s="27"/>
      <c r="ARG181" s="27"/>
      <c r="ARH181" s="27"/>
      <c r="ARI181" s="27"/>
      <c r="ARJ181" s="27"/>
      <c r="ARK181" s="27"/>
      <c r="ARL181" s="27"/>
      <c r="ARM181" s="27"/>
      <c r="ARN181" s="27"/>
      <c r="ARO181" s="27"/>
      <c r="ARP181" s="27"/>
      <c r="ARQ181" s="27"/>
      <c r="ARR181" s="27"/>
      <c r="ARS181" s="27"/>
      <c r="ART181" s="27"/>
      <c r="ARU181" s="27"/>
      <c r="ARV181" s="27"/>
      <c r="ARW181" s="27"/>
      <c r="ARX181" s="27"/>
      <c r="ARY181" s="27"/>
      <c r="ARZ181" s="27"/>
      <c r="ASA181" s="27"/>
      <c r="ASB181" s="27"/>
      <c r="ASC181" s="27"/>
      <c r="ASD181" s="27"/>
      <c r="ASE181" s="27"/>
      <c r="ASF181" s="27"/>
      <c r="ASG181" s="27"/>
      <c r="ASH181" s="27"/>
      <c r="ASI181" s="27"/>
      <c r="ASJ181" s="27"/>
      <c r="ASK181" s="27"/>
      <c r="ASL181" s="27"/>
      <c r="ASM181" s="27"/>
      <c r="ASN181" s="27"/>
      <c r="ASO181" s="27"/>
      <c r="ASP181" s="27"/>
      <c r="ASQ181" s="27"/>
      <c r="ASR181" s="27"/>
      <c r="ASS181" s="27"/>
      <c r="AST181" s="27"/>
      <c r="ASU181" s="27"/>
      <c r="ASV181" s="27"/>
      <c r="ASW181" s="27"/>
      <c r="ASX181" s="27"/>
      <c r="ASY181" s="27"/>
      <c r="ASZ181" s="27"/>
      <c r="ATA181" s="27"/>
      <c r="ATB181" s="27"/>
      <c r="ATC181" s="27"/>
      <c r="ATD181" s="27"/>
      <c r="ATE181" s="27"/>
      <c r="ATF181" s="27"/>
      <c r="ATG181" s="27"/>
      <c r="ATH181" s="27"/>
      <c r="ATI181" s="27"/>
      <c r="ATJ181" s="27"/>
      <c r="ATK181" s="27"/>
      <c r="ATL181" s="27"/>
      <c r="ATM181" s="27"/>
      <c r="ATN181" s="27"/>
      <c r="ATO181" s="27"/>
      <c r="ATP181" s="27"/>
      <c r="ATQ181" s="27"/>
      <c r="ATR181" s="27"/>
      <c r="ATS181" s="27"/>
      <c r="ATT181" s="27"/>
      <c r="ATU181" s="27"/>
      <c r="ATV181" s="27"/>
      <c r="ATW181" s="27"/>
      <c r="ATX181" s="27"/>
      <c r="ATY181" s="27"/>
      <c r="ATZ181" s="27"/>
      <c r="AUA181" s="27"/>
      <c r="AUB181" s="27"/>
      <c r="AUC181" s="27"/>
      <c r="AUD181" s="27"/>
      <c r="AUE181" s="27"/>
      <c r="AUF181" s="27"/>
      <c r="AUG181" s="27"/>
      <c r="AUH181" s="27"/>
      <c r="AUI181" s="27"/>
      <c r="AUJ181" s="27"/>
      <c r="AUK181" s="27"/>
      <c r="AUL181" s="27"/>
      <c r="AUM181" s="27"/>
      <c r="AUN181" s="27"/>
      <c r="AUO181" s="27"/>
      <c r="AUP181" s="27"/>
      <c r="AUQ181" s="27"/>
      <c r="AUR181" s="27"/>
      <c r="AUS181" s="27"/>
      <c r="AUT181" s="27"/>
      <c r="AUU181" s="27"/>
      <c r="AUV181" s="27"/>
      <c r="AUW181" s="27"/>
      <c r="AUX181" s="27"/>
      <c r="AUY181" s="27"/>
      <c r="AUZ181" s="27"/>
      <c r="AVA181" s="27"/>
      <c r="AVB181" s="27"/>
      <c r="AVC181" s="27"/>
      <c r="AVD181" s="27"/>
      <c r="AVE181" s="27"/>
      <c r="AVF181" s="27"/>
      <c r="AVG181" s="27"/>
      <c r="AVH181" s="27"/>
      <c r="AVI181" s="27"/>
      <c r="AVJ181" s="27"/>
      <c r="AVK181" s="27"/>
      <c r="AVL181" s="27"/>
      <c r="AVM181" s="27"/>
      <c r="AVN181" s="27"/>
      <c r="AVO181" s="27"/>
      <c r="AVP181" s="27"/>
      <c r="AVQ181" s="27"/>
      <c r="AVR181" s="27"/>
      <c r="AVS181" s="27"/>
      <c r="AVT181" s="27"/>
      <c r="AVU181" s="27"/>
      <c r="AVV181" s="27"/>
      <c r="AVW181" s="27"/>
      <c r="AVX181" s="27"/>
      <c r="AVY181" s="27"/>
      <c r="AVZ181" s="27"/>
      <c r="AWA181" s="27"/>
      <c r="AWB181" s="27"/>
      <c r="AWC181" s="27"/>
      <c r="AWD181" s="27"/>
      <c r="AWE181" s="27"/>
      <c r="AWF181" s="27"/>
      <c r="AWG181" s="27"/>
      <c r="AWH181" s="27"/>
      <c r="AWI181" s="27"/>
      <c r="AWJ181" s="27"/>
      <c r="AWK181" s="27"/>
      <c r="AWL181" s="27"/>
      <c r="AWM181" s="27"/>
      <c r="AWN181" s="27"/>
      <c r="AWO181" s="27"/>
      <c r="AWP181" s="27"/>
      <c r="AWQ181" s="27"/>
      <c r="AWR181" s="27"/>
      <c r="AWS181" s="27"/>
      <c r="AWT181" s="27"/>
      <c r="AWU181" s="27"/>
      <c r="AWV181" s="27"/>
      <c r="AWW181" s="27"/>
      <c r="AWX181" s="27"/>
      <c r="AWY181" s="27"/>
      <c r="AWZ181" s="27"/>
      <c r="AXA181" s="27"/>
      <c r="AXB181" s="27"/>
      <c r="AXC181" s="27"/>
      <c r="AXD181" s="27"/>
      <c r="AXE181" s="27"/>
      <c r="AXF181" s="27"/>
      <c r="AXG181" s="27"/>
      <c r="AXH181" s="27"/>
      <c r="AXI181" s="27"/>
      <c r="AXJ181" s="27"/>
      <c r="AXK181" s="27"/>
      <c r="AXL181" s="27"/>
      <c r="AXM181" s="27"/>
      <c r="AXN181" s="27"/>
      <c r="AXO181" s="27"/>
      <c r="AXP181" s="27"/>
      <c r="AXQ181" s="27"/>
      <c r="AXR181" s="27"/>
      <c r="AXS181" s="27"/>
      <c r="AXT181" s="27"/>
      <c r="AXU181" s="27"/>
      <c r="AXV181" s="27"/>
      <c r="AXW181" s="27"/>
      <c r="AXX181" s="27"/>
      <c r="AXY181" s="27"/>
      <c r="AXZ181" s="27"/>
      <c r="AYA181" s="27"/>
      <c r="AYB181" s="27"/>
      <c r="AYC181" s="27"/>
      <c r="AYD181" s="27"/>
      <c r="AYE181" s="27"/>
      <c r="AYF181" s="27"/>
      <c r="AYG181" s="27"/>
      <c r="AYH181" s="27"/>
      <c r="AYI181" s="27"/>
      <c r="AYJ181" s="27"/>
      <c r="AYK181" s="27"/>
      <c r="AYL181" s="27"/>
      <c r="AYM181" s="27"/>
      <c r="AYN181" s="27"/>
      <c r="AYO181" s="27"/>
      <c r="AYP181" s="27"/>
      <c r="AYQ181" s="27"/>
      <c r="AYR181" s="27"/>
      <c r="AYS181" s="27"/>
      <c r="AYT181" s="27"/>
      <c r="AYU181" s="27"/>
      <c r="AYV181" s="27"/>
      <c r="AYW181" s="27"/>
      <c r="AYX181" s="27"/>
      <c r="AYY181" s="27"/>
      <c r="AYZ181" s="27"/>
      <c r="AZA181" s="27"/>
      <c r="AZB181" s="27"/>
      <c r="AZC181" s="27"/>
      <c r="AZD181" s="27"/>
      <c r="AZE181" s="27"/>
      <c r="AZF181" s="27"/>
      <c r="AZG181" s="27"/>
      <c r="AZH181" s="27"/>
      <c r="AZI181" s="27"/>
      <c r="AZJ181" s="27"/>
      <c r="AZK181" s="27"/>
      <c r="AZL181" s="27"/>
      <c r="AZM181" s="27"/>
      <c r="AZN181" s="27"/>
      <c r="AZO181" s="27"/>
      <c r="AZP181" s="27"/>
      <c r="AZQ181" s="27"/>
      <c r="AZR181" s="27"/>
      <c r="AZS181" s="27"/>
      <c r="AZT181" s="27"/>
      <c r="AZU181" s="27"/>
      <c r="AZV181" s="27"/>
      <c r="AZW181" s="27"/>
      <c r="AZX181" s="27"/>
      <c r="AZY181" s="27"/>
      <c r="AZZ181" s="27"/>
      <c r="BAA181" s="27"/>
      <c r="BAB181" s="27"/>
      <c r="BAC181" s="27"/>
      <c r="BAD181" s="27"/>
      <c r="BAE181" s="27"/>
      <c r="BAF181" s="27"/>
      <c r="BAG181" s="27"/>
      <c r="BAH181" s="27"/>
      <c r="BAI181" s="27"/>
      <c r="BAJ181" s="27"/>
      <c r="BAK181" s="27"/>
      <c r="BAL181" s="27"/>
      <c r="BAM181" s="27"/>
      <c r="BAN181" s="27"/>
      <c r="BAO181" s="27"/>
      <c r="BAP181" s="27"/>
      <c r="BAQ181" s="27"/>
      <c r="BAR181" s="27"/>
      <c r="BAS181" s="27"/>
      <c r="BAT181" s="27"/>
      <c r="BAU181" s="27"/>
      <c r="BAV181" s="27"/>
      <c r="BAW181" s="27"/>
      <c r="BAX181" s="27"/>
      <c r="BAY181" s="27"/>
      <c r="BAZ181" s="27"/>
      <c r="BBA181" s="27"/>
      <c r="BBB181" s="27"/>
      <c r="BBC181" s="27"/>
      <c r="BBD181" s="27"/>
      <c r="BBE181" s="27"/>
      <c r="BBF181" s="27"/>
      <c r="BBG181" s="27"/>
      <c r="BBH181" s="27"/>
      <c r="BBI181" s="27"/>
      <c r="BBJ181" s="27"/>
      <c r="BBK181" s="27"/>
      <c r="BBL181" s="27"/>
      <c r="BBM181" s="27"/>
      <c r="BBN181" s="27"/>
      <c r="BBO181" s="27"/>
      <c r="BBP181" s="27"/>
      <c r="BBQ181" s="27"/>
      <c r="BBR181" s="27"/>
      <c r="BBS181" s="27"/>
      <c r="BBT181" s="27"/>
      <c r="BBU181" s="27"/>
      <c r="BBV181" s="27"/>
      <c r="BBW181" s="27"/>
      <c r="BBX181" s="27"/>
      <c r="BBY181" s="27"/>
      <c r="BBZ181" s="27"/>
      <c r="BCA181" s="27"/>
      <c r="BCB181" s="27"/>
      <c r="BCC181" s="27"/>
      <c r="BCD181" s="27"/>
      <c r="BCE181" s="27"/>
      <c r="BCF181" s="27"/>
      <c r="BCG181" s="27"/>
      <c r="BCH181" s="27"/>
      <c r="BCI181" s="27"/>
      <c r="BCJ181" s="27"/>
      <c r="BCK181" s="27"/>
      <c r="BCL181" s="27"/>
      <c r="BCM181" s="27"/>
      <c r="BCN181" s="27"/>
      <c r="BCO181" s="27"/>
      <c r="BCP181" s="27"/>
      <c r="BCQ181" s="27"/>
      <c r="BCR181" s="27"/>
      <c r="BCS181" s="27"/>
      <c r="BCT181" s="27"/>
      <c r="BCU181" s="27"/>
      <c r="BCV181" s="27"/>
      <c r="BCW181" s="27"/>
      <c r="BCX181" s="27"/>
      <c r="BCY181" s="27"/>
      <c r="BCZ181" s="27"/>
      <c r="BDA181" s="27"/>
      <c r="BDB181" s="27"/>
      <c r="BDC181" s="27"/>
      <c r="BDD181" s="27"/>
      <c r="BDE181" s="27"/>
      <c r="BDF181" s="27"/>
      <c r="BDG181" s="27"/>
      <c r="BDH181" s="27"/>
      <c r="BDI181" s="27"/>
      <c r="BDJ181" s="27"/>
      <c r="BDK181" s="27"/>
      <c r="BDL181" s="27"/>
      <c r="BDM181" s="27"/>
      <c r="BDN181" s="27"/>
      <c r="BDO181" s="27"/>
      <c r="BDP181" s="27"/>
      <c r="BDQ181" s="27"/>
      <c r="BDR181" s="27"/>
      <c r="BDS181" s="27"/>
      <c r="BDT181" s="27"/>
      <c r="BDU181" s="27"/>
      <c r="BDV181" s="27"/>
      <c r="BDW181" s="27"/>
      <c r="BDX181" s="27"/>
      <c r="BDY181" s="27"/>
      <c r="BDZ181" s="27"/>
      <c r="BEA181" s="27"/>
      <c r="BEB181" s="27"/>
      <c r="BEC181" s="27"/>
      <c r="BED181" s="27"/>
      <c r="BEE181" s="27"/>
      <c r="BEF181" s="27"/>
      <c r="BEG181" s="27"/>
      <c r="BEH181" s="27"/>
      <c r="BEI181" s="27"/>
      <c r="BEJ181" s="27"/>
      <c r="BEK181" s="27"/>
      <c r="BEL181" s="27"/>
      <c r="BEM181" s="27"/>
      <c r="BEN181" s="27"/>
      <c r="BEO181" s="27"/>
      <c r="BEP181" s="27"/>
      <c r="BEQ181" s="27"/>
      <c r="BER181" s="27"/>
      <c r="BES181" s="27"/>
      <c r="BET181" s="27"/>
      <c r="BEU181" s="27"/>
      <c r="BEV181" s="27"/>
      <c r="BEW181" s="27"/>
      <c r="BEX181" s="27"/>
      <c r="BEY181" s="27"/>
      <c r="BEZ181" s="27"/>
      <c r="BFA181" s="27"/>
      <c r="BFB181" s="27"/>
      <c r="BFC181" s="27"/>
      <c r="BFD181" s="27"/>
      <c r="BFE181" s="27"/>
      <c r="BFF181" s="27"/>
      <c r="BFG181" s="27"/>
      <c r="BFH181" s="27"/>
      <c r="BFI181" s="27"/>
      <c r="BFJ181" s="27"/>
      <c r="BFK181" s="27"/>
      <c r="BFL181" s="27"/>
      <c r="BFM181" s="27"/>
      <c r="BFN181" s="27"/>
      <c r="BFO181" s="27"/>
      <c r="BFP181" s="27"/>
      <c r="BFQ181" s="27"/>
      <c r="BFR181" s="27"/>
      <c r="BFS181" s="27"/>
      <c r="BFT181" s="27"/>
      <c r="BFU181" s="27"/>
      <c r="BFV181" s="27"/>
      <c r="BFW181" s="27"/>
      <c r="BFX181" s="27"/>
      <c r="BFY181" s="27"/>
      <c r="BFZ181" s="27"/>
      <c r="BGA181" s="27"/>
      <c r="BGB181" s="27"/>
      <c r="BGC181" s="27"/>
      <c r="BGD181" s="27"/>
      <c r="BGE181" s="27"/>
      <c r="BGF181" s="27"/>
      <c r="BGG181" s="27"/>
      <c r="BGH181" s="27"/>
      <c r="BGI181" s="27"/>
      <c r="BGJ181" s="27"/>
      <c r="BGK181" s="27"/>
      <c r="BGL181" s="27"/>
      <c r="BGM181" s="27"/>
      <c r="BGN181" s="27"/>
      <c r="BGO181" s="27"/>
      <c r="BGP181" s="27"/>
      <c r="BGQ181" s="27"/>
      <c r="BGR181" s="27"/>
      <c r="BGS181" s="27"/>
      <c r="BGT181" s="27"/>
      <c r="BGU181" s="27"/>
      <c r="BGV181" s="27"/>
      <c r="BGW181" s="27"/>
      <c r="BGX181" s="27"/>
      <c r="BGY181" s="27"/>
      <c r="BGZ181" s="27"/>
      <c r="BHA181" s="27"/>
      <c r="BHB181" s="27"/>
      <c r="BHC181" s="27"/>
      <c r="BHD181" s="27"/>
      <c r="BHE181" s="27"/>
      <c r="BHF181" s="27"/>
      <c r="BHG181" s="27"/>
      <c r="BHH181" s="27"/>
      <c r="BHI181" s="27"/>
      <c r="BHJ181" s="27"/>
      <c r="BHK181" s="27"/>
      <c r="BHL181" s="27"/>
      <c r="BHM181" s="27"/>
      <c r="BHN181" s="27"/>
      <c r="BHO181" s="27"/>
      <c r="BHP181" s="27"/>
      <c r="BHQ181" s="27"/>
      <c r="BHR181" s="27"/>
      <c r="BHS181" s="27"/>
      <c r="BHT181" s="27"/>
      <c r="BHU181" s="27"/>
      <c r="BHV181" s="27"/>
      <c r="BHW181" s="27"/>
      <c r="BHX181" s="27"/>
      <c r="BHY181" s="27"/>
      <c r="BHZ181" s="27"/>
      <c r="BIA181" s="27"/>
      <c r="BIB181" s="27"/>
      <c r="BIC181" s="27"/>
      <c r="BID181" s="27"/>
      <c r="BIE181" s="27"/>
      <c r="BIF181" s="27"/>
      <c r="BIG181" s="27"/>
      <c r="BIH181" s="27"/>
      <c r="BII181" s="27"/>
      <c r="BIJ181" s="27"/>
      <c r="BIK181" s="27"/>
      <c r="BIL181" s="27"/>
      <c r="BIM181" s="27"/>
      <c r="BIN181" s="27"/>
      <c r="BIO181" s="27"/>
      <c r="BIP181" s="27"/>
      <c r="BIQ181" s="27"/>
      <c r="BIR181" s="27"/>
      <c r="BIS181" s="27"/>
      <c r="BIT181" s="27"/>
      <c r="BIU181" s="27"/>
      <c r="BIV181" s="27"/>
      <c r="BIW181" s="27"/>
      <c r="BIX181" s="27"/>
      <c r="BIY181" s="27"/>
      <c r="BIZ181" s="27"/>
      <c r="BJA181" s="27"/>
      <c r="BJB181" s="27"/>
      <c r="BJC181" s="27"/>
      <c r="BJD181" s="27"/>
      <c r="BJE181" s="27"/>
      <c r="BJF181" s="27"/>
      <c r="BJG181" s="27"/>
      <c r="BJH181" s="27"/>
      <c r="BJI181" s="27"/>
      <c r="BJJ181" s="27"/>
      <c r="BJK181" s="27"/>
      <c r="BJL181" s="27"/>
      <c r="BJM181" s="27"/>
      <c r="BJN181" s="27"/>
      <c r="BJO181" s="27"/>
      <c r="BJP181" s="27"/>
      <c r="BJQ181" s="27"/>
      <c r="BJR181" s="27"/>
      <c r="BJS181" s="27"/>
      <c r="BJT181" s="27"/>
      <c r="BJU181" s="27"/>
      <c r="BJV181" s="27"/>
      <c r="BJW181" s="27"/>
      <c r="BJX181" s="27"/>
      <c r="BJY181" s="27"/>
      <c r="BJZ181" s="27"/>
      <c r="BKA181" s="27"/>
      <c r="BKB181" s="27"/>
      <c r="BKC181" s="27"/>
      <c r="BKD181" s="27"/>
      <c r="BKE181" s="27"/>
      <c r="BKF181" s="27"/>
      <c r="BKG181" s="27"/>
      <c r="BKH181" s="27"/>
      <c r="BKI181" s="27"/>
      <c r="BKJ181" s="27"/>
      <c r="BKK181" s="27"/>
      <c r="BKL181" s="27"/>
      <c r="BKM181" s="27"/>
      <c r="BKN181" s="27"/>
      <c r="BKO181" s="27"/>
      <c r="BKP181" s="27"/>
      <c r="BKQ181" s="27"/>
      <c r="BKR181" s="27"/>
      <c r="BKS181" s="27"/>
      <c r="BKT181" s="27"/>
      <c r="BKU181" s="27"/>
      <c r="BKV181" s="27"/>
      <c r="BKW181" s="27"/>
      <c r="BKX181" s="27"/>
      <c r="BKY181" s="27"/>
      <c r="BKZ181" s="27"/>
      <c r="BLA181" s="27"/>
      <c r="BLB181" s="27"/>
      <c r="BLC181" s="27"/>
      <c r="BLD181" s="27"/>
      <c r="BLE181" s="27"/>
      <c r="BLF181" s="27"/>
      <c r="BLG181" s="27"/>
      <c r="BLH181" s="27"/>
      <c r="BLI181" s="27"/>
      <c r="BLJ181" s="27"/>
      <c r="BLK181" s="27"/>
      <c r="BLL181" s="27"/>
      <c r="BLM181" s="27"/>
      <c r="BLN181" s="27"/>
      <c r="BLO181" s="27"/>
      <c r="BLP181" s="27"/>
      <c r="BLQ181" s="27"/>
      <c r="BLR181" s="27"/>
      <c r="BLS181" s="27"/>
      <c r="BLT181" s="27"/>
      <c r="BLU181" s="27"/>
      <c r="BLV181" s="27"/>
      <c r="BLW181" s="27"/>
      <c r="BLX181" s="27"/>
      <c r="BLY181" s="27"/>
      <c r="BLZ181" s="27"/>
      <c r="BMA181" s="27"/>
      <c r="BMB181" s="27"/>
      <c r="BMC181" s="27"/>
      <c r="BMD181" s="27"/>
      <c r="BME181" s="27"/>
      <c r="BMF181" s="27"/>
      <c r="BMG181" s="27"/>
      <c r="BMH181" s="27"/>
      <c r="BMI181" s="27"/>
      <c r="BMJ181" s="27"/>
      <c r="BMK181" s="27"/>
      <c r="BML181" s="27"/>
      <c r="BMM181" s="27"/>
      <c r="BMN181" s="27"/>
      <c r="BMO181" s="27"/>
      <c r="BMP181" s="27"/>
      <c r="BMQ181" s="27"/>
      <c r="BMR181" s="27"/>
      <c r="BMS181" s="27"/>
      <c r="BMT181" s="27"/>
      <c r="BMU181" s="27"/>
      <c r="BMV181" s="27"/>
      <c r="BMW181" s="27"/>
      <c r="BMX181" s="27"/>
      <c r="BMY181" s="27"/>
      <c r="BMZ181" s="27"/>
      <c r="BNA181" s="27"/>
      <c r="BNB181" s="27"/>
      <c r="BNC181" s="27"/>
      <c r="BND181" s="27"/>
      <c r="BNE181" s="27"/>
      <c r="BNF181" s="27"/>
      <c r="BNG181" s="27"/>
      <c r="BNH181" s="27"/>
      <c r="BNI181" s="27"/>
      <c r="BNJ181" s="27"/>
      <c r="BNK181" s="27"/>
      <c r="BNL181" s="27"/>
      <c r="BNM181" s="27"/>
      <c r="BNN181" s="27"/>
      <c r="BNO181" s="27"/>
      <c r="BNP181" s="27"/>
      <c r="BNQ181" s="27"/>
      <c r="BNR181" s="27"/>
      <c r="BNS181" s="27"/>
      <c r="BNT181" s="27"/>
      <c r="BNU181" s="27"/>
      <c r="BNV181" s="27"/>
      <c r="BNW181" s="27"/>
      <c r="BNX181" s="27"/>
      <c r="BNY181" s="27"/>
      <c r="BNZ181" s="27"/>
      <c r="BOA181" s="27"/>
      <c r="BOB181" s="27"/>
      <c r="BOC181" s="27"/>
      <c r="BOD181" s="27"/>
      <c r="BOE181" s="27"/>
      <c r="BOF181" s="27"/>
      <c r="BOG181" s="27"/>
      <c r="BOH181" s="27"/>
      <c r="BOI181" s="27"/>
      <c r="BOJ181" s="27"/>
      <c r="BOK181" s="27"/>
      <c r="BOL181" s="27"/>
      <c r="BOM181" s="27"/>
      <c r="BON181" s="27"/>
      <c r="BOO181" s="27"/>
      <c r="BOP181" s="27"/>
      <c r="BOQ181" s="27"/>
      <c r="BOR181" s="27"/>
      <c r="BOS181" s="27"/>
      <c r="BOT181" s="27"/>
      <c r="BOU181" s="27"/>
      <c r="BOV181" s="27"/>
      <c r="BOW181" s="27"/>
      <c r="BOX181" s="27"/>
      <c r="BOY181" s="27"/>
      <c r="BOZ181" s="27"/>
      <c r="BPA181" s="27"/>
      <c r="BPB181" s="27"/>
      <c r="BPC181" s="27"/>
      <c r="BPD181" s="27"/>
      <c r="BPE181" s="27"/>
      <c r="BPF181" s="27"/>
      <c r="BPG181" s="27"/>
      <c r="BPH181" s="27"/>
      <c r="BPI181" s="27"/>
      <c r="BPJ181" s="27"/>
      <c r="BPK181" s="27"/>
      <c r="BPL181" s="27"/>
      <c r="BPM181" s="27"/>
      <c r="BPN181" s="27"/>
      <c r="BPO181" s="27"/>
      <c r="BPP181" s="27"/>
      <c r="BPQ181" s="27"/>
      <c r="BPR181" s="27"/>
      <c r="BPS181" s="27"/>
      <c r="BPT181" s="27"/>
      <c r="BPU181" s="27"/>
      <c r="BPV181" s="27"/>
      <c r="BPW181" s="27"/>
      <c r="BPX181" s="27"/>
      <c r="BPY181" s="27"/>
      <c r="BPZ181" s="27"/>
      <c r="BQA181" s="27"/>
      <c r="BQB181" s="27"/>
      <c r="BQC181" s="27"/>
      <c r="BQD181" s="27"/>
      <c r="BQE181" s="27"/>
      <c r="BQF181" s="27"/>
      <c r="BQG181" s="27"/>
      <c r="BQH181" s="27"/>
      <c r="BQI181" s="27"/>
      <c r="BQJ181" s="27"/>
      <c r="BQK181" s="27"/>
      <c r="BQL181" s="27"/>
      <c r="BQM181" s="27"/>
      <c r="BQN181" s="27"/>
      <c r="BQO181" s="27"/>
      <c r="BQP181" s="27"/>
      <c r="BQQ181" s="27"/>
      <c r="BQR181" s="27"/>
      <c r="BQS181" s="27"/>
      <c r="BQT181" s="27"/>
      <c r="BQU181" s="27"/>
      <c r="BQV181" s="27"/>
      <c r="BQW181" s="27"/>
      <c r="BQX181" s="27"/>
      <c r="BQY181" s="27"/>
      <c r="BQZ181" s="27"/>
      <c r="BRA181" s="27"/>
      <c r="BRB181" s="27"/>
      <c r="BRC181" s="27"/>
      <c r="BRD181" s="27"/>
      <c r="BRE181" s="27"/>
      <c r="BRF181" s="27"/>
      <c r="BRG181" s="27"/>
      <c r="BRH181" s="27"/>
      <c r="BRI181" s="27"/>
      <c r="BRJ181" s="27"/>
      <c r="BRK181" s="27"/>
      <c r="BRL181" s="27"/>
      <c r="BRM181" s="27"/>
      <c r="BRN181" s="27"/>
      <c r="BRO181" s="27"/>
      <c r="BRP181" s="27"/>
      <c r="BRQ181" s="27"/>
      <c r="BRR181" s="27"/>
      <c r="BRS181" s="27"/>
      <c r="BRT181" s="27"/>
      <c r="BRU181" s="27"/>
      <c r="BRV181" s="27"/>
      <c r="BRW181" s="27"/>
      <c r="BRX181" s="27"/>
      <c r="BRY181" s="27"/>
      <c r="BRZ181" s="27"/>
      <c r="BSA181" s="27"/>
      <c r="BSB181" s="27"/>
      <c r="BSC181" s="27"/>
      <c r="BSD181" s="27"/>
      <c r="BSE181" s="27"/>
      <c r="BSF181" s="27"/>
      <c r="BSG181" s="27"/>
      <c r="BSH181" s="27"/>
      <c r="BSI181" s="27"/>
      <c r="BSJ181" s="27"/>
      <c r="BSK181" s="27"/>
      <c r="BSL181" s="27"/>
      <c r="BSM181" s="27"/>
      <c r="BSN181" s="27"/>
      <c r="BSO181" s="27"/>
      <c r="BSP181" s="27"/>
      <c r="BSQ181" s="27"/>
      <c r="BSR181" s="27"/>
      <c r="BSS181" s="27"/>
      <c r="BST181" s="27"/>
      <c r="BSU181" s="27"/>
      <c r="BSV181" s="27"/>
      <c r="BSW181" s="27"/>
      <c r="BSX181" s="27"/>
      <c r="BSY181" s="27"/>
      <c r="BSZ181" s="27"/>
      <c r="BTA181" s="27"/>
      <c r="BTB181" s="27"/>
      <c r="BTC181" s="27"/>
      <c r="BTD181" s="27"/>
      <c r="BTE181" s="27"/>
      <c r="BTF181" s="27"/>
      <c r="BTG181" s="27"/>
      <c r="BTH181" s="27"/>
      <c r="BTI181" s="27"/>
      <c r="BTJ181" s="27"/>
      <c r="BTK181" s="27"/>
      <c r="BTL181" s="27"/>
      <c r="BTM181" s="27"/>
      <c r="BTN181" s="27"/>
      <c r="BTO181" s="27"/>
      <c r="BTP181" s="27"/>
      <c r="BTQ181" s="27"/>
      <c r="BTR181" s="27"/>
      <c r="BTS181" s="27"/>
      <c r="BTT181" s="27"/>
      <c r="BTU181" s="27"/>
      <c r="BTV181" s="27"/>
      <c r="BTW181" s="27"/>
      <c r="BTX181" s="27"/>
      <c r="BTY181" s="27"/>
      <c r="BTZ181" s="27"/>
      <c r="BUA181" s="27"/>
      <c r="BUB181" s="27"/>
      <c r="BUC181" s="27"/>
      <c r="BUD181" s="27"/>
      <c r="BUE181" s="27"/>
      <c r="BUF181" s="27"/>
      <c r="BUG181" s="27"/>
      <c r="BUH181" s="27"/>
      <c r="BUI181" s="27"/>
      <c r="BUJ181" s="27"/>
      <c r="BUK181" s="27"/>
      <c r="BUL181" s="27"/>
      <c r="BUM181" s="27"/>
      <c r="BUN181" s="27"/>
      <c r="BUO181" s="27"/>
      <c r="BUP181" s="27"/>
      <c r="BUQ181" s="27"/>
    </row>
    <row r="182" spans="1:1915" s="47" customFormat="1" ht="65.099999999999994" customHeight="1">
      <c r="A182" s="23"/>
      <c r="B182" s="198"/>
      <c r="C182" s="199"/>
      <c r="D182" s="213" t="s">
        <v>321</v>
      </c>
      <c r="E182" s="273"/>
      <c r="F182" s="273"/>
      <c r="G182" s="181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2"/>
      <c r="U182" s="22"/>
      <c r="V182" s="22"/>
      <c r="W182" s="22"/>
      <c r="X182" s="22"/>
      <c r="Y182" s="22"/>
      <c r="Z182" s="22"/>
      <c r="AA182" s="22"/>
      <c r="AB182" s="22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  <c r="GF182" s="27"/>
      <c r="GG182" s="27"/>
      <c r="GH182" s="27"/>
      <c r="GI182" s="27"/>
      <c r="GJ182" s="27"/>
      <c r="GK182" s="27"/>
      <c r="GL182" s="27"/>
      <c r="GM182" s="27"/>
      <c r="GN182" s="27"/>
      <c r="GO182" s="27"/>
      <c r="GP182" s="27"/>
      <c r="GQ182" s="27"/>
      <c r="GR182" s="27"/>
      <c r="GS182" s="27"/>
      <c r="GT182" s="27"/>
      <c r="GU182" s="27"/>
      <c r="GV182" s="27"/>
      <c r="GW182" s="27"/>
      <c r="GX182" s="27"/>
      <c r="GY182" s="27"/>
      <c r="GZ182" s="27"/>
      <c r="HA182" s="27"/>
      <c r="HB182" s="27"/>
      <c r="HC182" s="27"/>
      <c r="HD182" s="27"/>
      <c r="HE182" s="27"/>
      <c r="HF182" s="27"/>
      <c r="HG182" s="27"/>
      <c r="HH182" s="27"/>
      <c r="HI182" s="27"/>
      <c r="HJ182" s="27"/>
      <c r="HK182" s="27"/>
      <c r="HL182" s="27"/>
      <c r="HM182" s="27"/>
      <c r="HN182" s="27"/>
      <c r="HO182" s="27"/>
      <c r="HP182" s="27"/>
      <c r="HQ182" s="27"/>
      <c r="HR182" s="27"/>
      <c r="HS182" s="27"/>
      <c r="HT182" s="27"/>
      <c r="HU182" s="27"/>
      <c r="HV182" s="27"/>
      <c r="HW182" s="27"/>
      <c r="HX182" s="27"/>
      <c r="HY182" s="27"/>
      <c r="HZ182" s="27"/>
      <c r="IA182" s="27"/>
      <c r="IB182" s="27"/>
      <c r="IC182" s="27"/>
      <c r="ID182" s="27"/>
      <c r="IE182" s="27"/>
      <c r="IF182" s="27"/>
      <c r="IG182" s="27"/>
      <c r="IH182" s="27"/>
      <c r="II182" s="27"/>
      <c r="IJ182" s="27"/>
      <c r="IK182" s="27"/>
      <c r="IL182" s="27"/>
      <c r="IM182" s="27"/>
      <c r="IN182" s="27"/>
      <c r="IO182" s="27"/>
      <c r="IP182" s="27"/>
      <c r="IQ182" s="27"/>
      <c r="IR182" s="27"/>
      <c r="IS182" s="27"/>
      <c r="IT182" s="27"/>
      <c r="IU182" s="27"/>
      <c r="IV182" s="27"/>
      <c r="IW182" s="27"/>
      <c r="IX182" s="27"/>
      <c r="IY182" s="27"/>
      <c r="IZ182" s="27"/>
      <c r="JA182" s="27"/>
      <c r="JB182" s="27"/>
      <c r="JC182" s="27"/>
      <c r="JD182" s="27"/>
      <c r="JE182" s="27"/>
      <c r="JF182" s="27"/>
      <c r="JG182" s="27"/>
      <c r="JH182" s="27"/>
      <c r="JI182" s="27"/>
      <c r="JJ182" s="27"/>
      <c r="JK182" s="27"/>
      <c r="JL182" s="27"/>
      <c r="JM182" s="27"/>
      <c r="JN182" s="27"/>
      <c r="JO182" s="27"/>
      <c r="JP182" s="27"/>
      <c r="JQ182" s="27"/>
      <c r="JR182" s="27"/>
      <c r="JS182" s="27"/>
      <c r="JT182" s="27"/>
      <c r="JU182" s="27"/>
      <c r="JV182" s="27"/>
      <c r="JW182" s="27"/>
      <c r="JX182" s="27"/>
      <c r="JY182" s="27"/>
      <c r="JZ182" s="27"/>
      <c r="KA182" s="27"/>
      <c r="KB182" s="27"/>
      <c r="KC182" s="27"/>
      <c r="KD182" s="27"/>
      <c r="KE182" s="27"/>
      <c r="KF182" s="27"/>
      <c r="KG182" s="27"/>
      <c r="KH182" s="27"/>
      <c r="KI182" s="27"/>
      <c r="KJ182" s="27"/>
      <c r="KK182" s="27"/>
      <c r="KL182" s="27"/>
      <c r="KM182" s="27"/>
      <c r="KN182" s="27"/>
      <c r="KO182" s="27"/>
      <c r="KP182" s="27"/>
      <c r="KQ182" s="27"/>
      <c r="KR182" s="27"/>
      <c r="KS182" s="27"/>
      <c r="KT182" s="27"/>
      <c r="KU182" s="27"/>
      <c r="KV182" s="27"/>
      <c r="KW182" s="27"/>
      <c r="KX182" s="27"/>
      <c r="KY182" s="27"/>
      <c r="KZ182" s="27"/>
      <c r="LA182" s="27"/>
      <c r="LB182" s="27"/>
      <c r="LC182" s="27"/>
      <c r="LD182" s="27"/>
      <c r="LE182" s="27"/>
      <c r="LF182" s="27"/>
      <c r="LG182" s="27"/>
      <c r="LH182" s="27"/>
      <c r="LI182" s="27"/>
      <c r="LJ182" s="27"/>
      <c r="LK182" s="27"/>
      <c r="LL182" s="27"/>
      <c r="LM182" s="27"/>
      <c r="LN182" s="27"/>
      <c r="LO182" s="27"/>
      <c r="LP182" s="27"/>
      <c r="LQ182" s="27"/>
      <c r="LR182" s="27"/>
      <c r="LS182" s="27"/>
      <c r="LT182" s="27"/>
      <c r="LU182" s="27"/>
      <c r="LV182" s="27"/>
      <c r="LW182" s="27"/>
      <c r="LX182" s="27"/>
      <c r="LY182" s="27"/>
      <c r="LZ182" s="27"/>
      <c r="MA182" s="27"/>
      <c r="MB182" s="27"/>
      <c r="MC182" s="27"/>
      <c r="MD182" s="27"/>
      <c r="ME182" s="27"/>
      <c r="MF182" s="27"/>
      <c r="MG182" s="27"/>
      <c r="MH182" s="27"/>
      <c r="MI182" s="27"/>
      <c r="MJ182" s="27"/>
      <c r="MK182" s="27"/>
      <c r="ML182" s="27"/>
      <c r="MM182" s="27"/>
      <c r="MN182" s="27"/>
      <c r="MO182" s="27"/>
      <c r="MP182" s="27"/>
      <c r="MQ182" s="27"/>
      <c r="MR182" s="27"/>
      <c r="MS182" s="27"/>
      <c r="MT182" s="27"/>
      <c r="MU182" s="27"/>
      <c r="MV182" s="27"/>
      <c r="MW182" s="27"/>
      <c r="MX182" s="27"/>
      <c r="MY182" s="27"/>
      <c r="MZ182" s="27"/>
      <c r="NA182" s="27"/>
      <c r="NB182" s="27"/>
      <c r="NC182" s="27"/>
      <c r="ND182" s="27"/>
      <c r="NE182" s="27"/>
      <c r="NF182" s="27"/>
      <c r="NG182" s="27"/>
      <c r="NH182" s="27"/>
      <c r="NI182" s="27"/>
      <c r="NJ182" s="27"/>
      <c r="NK182" s="27"/>
      <c r="NL182" s="27"/>
      <c r="NM182" s="27"/>
      <c r="NN182" s="27"/>
      <c r="NO182" s="27"/>
      <c r="NP182" s="27"/>
      <c r="NQ182" s="27"/>
      <c r="NR182" s="27"/>
      <c r="NS182" s="27"/>
      <c r="NT182" s="27"/>
      <c r="NU182" s="27"/>
      <c r="NV182" s="27"/>
      <c r="NW182" s="27"/>
      <c r="NX182" s="27"/>
      <c r="NY182" s="27"/>
      <c r="NZ182" s="27"/>
      <c r="OA182" s="27"/>
      <c r="OB182" s="27"/>
      <c r="OC182" s="27"/>
      <c r="OD182" s="27"/>
      <c r="OE182" s="27"/>
      <c r="OF182" s="27"/>
      <c r="OG182" s="27"/>
      <c r="OH182" s="27"/>
      <c r="OI182" s="27"/>
      <c r="OJ182" s="27"/>
      <c r="OK182" s="27"/>
      <c r="OL182" s="27"/>
      <c r="OM182" s="27"/>
      <c r="ON182" s="27"/>
      <c r="OO182" s="27"/>
      <c r="OP182" s="27"/>
      <c r="OQ182" s="27"/>
      <c r="OR182" s="27"/>
      <c r="OS182" s="27"/>
      <c r="OT182" s="27"/>
      <c r="OU182" s="27"/>
      <c r="OV182" s="27"/>
      <c r="OW182" s="27"/>
      <c r="OX182" s="27"/>
      <c r="OY182" s="27"/>
      <c r="OZ182" s="27"/>
      <c r="PA182" s="27"/>
      <c r="PB182" s="27"/>
      <c r="PC182" s="27"/>
      <c r="PD182" s="27"/>
      <c r="PE182" s="27"/>
      <c r="PF182" s="27"/>
      <c r="PG182" s="27"/>
      <c r="PH182" s="27"/>
      <c r="PI182" s="27"/>
      <c r="PJ182" s="27"/>
      <c r="PK182" s="27"/>
      <c r="PL182" s="27"/>
      <c r="PM182" s="27"/>
      <c r="PN182" s="27"/>
      <c r="PO182" s="27"/>
      <c r="PP182" s="27"/>
      <c r="PQ182" s="27"/>
      <c r="PR182" s="27"/>
      <c r="PS182" s="27"/>
      <c r="PT182" s="27"/>
      <c r="PU182" s="27"/>
      <c r="PV182" s="27"/>
      <c r="PW182" s="27"/>
      <c r="PX182" s="27"/>
      <c r="PY182" s="27"/>
      <c r="PZ182" s="27"/>
      <c r="QA182" s="27"/>
      <c r="QB182" s="27"/>
      <c r="QC182" s="27"/>
      <c r="QD182" s="27"/>
      <c r="QE182" s="27"/>
      <c r="QF182" s="27"/>
      <c r="QG182" s="27"/>
      <c r="QH182" s="27"/>
      <c r="QI182" s="27"/>
      <c r="QJ182" s="27"/>
      <c r="QK182" s="27"/>
      <c r="QL182" s="27"/>
      <c r="QM182" s="27"/>
      <c r="QN182" s="27"/>
      <c r="QO182" s="27"/>
      <c r="QP182" s="27"/>
      <c r="QQ182" s="27"/>
      <c r="QR182" s="27"/>
      <c r="QS182" s="27"/>
      <c r="QT182" s="27"/>
      <c r="QU182" s="27"/>
      <c r="QV182" s="27"/>
      <c r="QW182" s="27"/>
      <c r="QX182" s="27"/>
      <c r="QY182" s="27"/>
      <c r="QZ182" s="27"/>
      <c r="RA182" s="27"/>
      <c r="RB182" s="27"/>
      <c r="RC182" s="27"/>
      <c r="RD182" s="27"/>
      <c r="RE182" s="27"/>
      <c r="RF182" s="27"/>
      <c r="RG182" s="27"/>
      <c r="RH182" s="27"/>
      <c r="RI182" s="27"/>
      <c r="RJ182" s="27"/>
      <c r="RK182" s="27"/>
      <c r="RL182" s="27"/>
      <c r="RM182" s="27"/>
      <c r="RN182" s="27"/>
      <c r="RO182" s="27"/>
      <c r="RP182" s="27"/>
      <c r="RQ182" s="27"/>
      <c r="RR182" s="27"/>
      <c r="RS182" s="27"/>
      <c r="RT182" s="27"/>
      <c r="RU182" s="27"/>
      <c r="RV182" s="27"/>
      <c r="RW182" s="27"/>
      <c r="RX182" s="27"/>
      <c r="RY182" s="27"/>
      <c r="RZ182" s="27"/>
      <c r="SA182" s="27"/>
      <c r="SB182" s="27"/>
      <c r="SC182" s="27"/>
      <c r="SD182" s="27"/>
      <c r="SE182" s="27"/>
      <c r="SF182" s="27"/>
      <c r="SG182" s="27"/>
      <c r="SH182" s="27"/>
      <c r="SI182" s="27"/>
      <c r="SJ182" s="27"/>
      <c r="SK182" s="27"/>
      <c r="SL182" s="27"/>
      <c r="SM182" s="27"/>
      <c r="SN182" s="27"/>
      <c r="SO182" s="27"/>
      <c r="SP182" s="27"/>
      <c r="SQ182" s="27"/>
      <c r="SR182" s="27"/>
      <c r="SS182" s="27"/>
      <c r="ST182" s="27"/>
      <c r="SU182" s="27"/>
      <c r="SV182" s="27"/>
      <c r="SW182" s="27"/>
      <c r="SX182" s="27"/>
      <c r="SY182" s="27"/>
      <c r="SZ182" s="27"/>
      <c r="TA182" s="27"/>
      <c r="TB182" s="27"/>
      <c r="TC182" s="27"/>
      <c r="TD182" s="27"/>
      <c r="TE182" s="27"/>
      <c r="TF182" s="27"/>
      <c r="TG182" s="27"/>
      <c r="TH182" s="27"/>
      <c r="TI182" s="27"/>
      <c r="TJ182" s="27"/>
      <c r="TK182" s="27"/>
      <c r="TL182" s="27"/>
      <c r="TM182" s="27"/>
      <c r="TN182" s="27"/>
      <c r="TO182" s="27"/>
      <c r="TP182" s="27"/>
      <c r="TQ182" s="27"/>
      <c r="TR182" s="27"/>
      <c r="TS182" s="27"/>
      <c r="TT182" s="27"/>
      <c r="TU182" s="27"/>
      <c r="TV182" s="27"/>
      <c r="TW182" s="27"/>
      <c r="TX182" s="27"/>
      <c r="TY182" s="27"/>
      <c r="TZ182" s="27"/>
      <c r="UA182" s="27"/>
      <c r="UB182" s="27"/>
      <c r="UC182" s="27"/>
      <c r="UD182" s="27"/>
      <c r="UE182" s="27"/>
      <c r="UF182" s="27"/>
      <c r="UG182" s="27"/>
      <c r="UH182" s="27"/>
      <c r="UI182" s="27"/>
      <c r="UJ182" s="27"/>
      <c r="UK182" s="27"/>
      <c r="UL182" s="27"/>
      <c r="UM182" s="27"/>
      <c r="UN182" s="27"/>
      <c r="UO182" s="27"/>
      <c r="UP182" s="27"/>
      <c r="UQ182" s="27"/>
      <c r="UR182" s="27"/>
      <c r="US182" s="27"/>
      <c r="UT182" s="27"/>
      <c r="UU182" s="27"/>
      <c r="UV182" s="27"/>
      <c r="UW182" s="27"/>
      <c r="UX182" s="27"/>
      <c r="UY182" s="27"/>
      <c r="UZ182" s="27"/>
      <c r="VA182" s="27"/>
      <c r="VB182" s="27"/>
      <c r="VC182" s="27"/>
      <c r="VD182" s="27"/>
      <c r="VE182" s="27"/>
      <c r="VF182" s="27"/>
      <c r="VG182" s="27"/>
      <c r="VH182" s="27"/>
      <c r="VI182" s="27"/>
      <c r="VJ182" s="27"/>
      <c r="VK182" s="27"/>
      <c r="VL182" s="27"/>
      <c r="VM182" s="27"/>
      <c r="VN182" s="27"/>
      <c r="VO182" s="27"/>
      <c r="VP182" s="27"/>
      <c r="VQ182" s="27"/>
      <c r="VR182" s="27"/>
      <c r="VS182" s="27"/>
      <c r="VT182" s="27"/>
      <c r="VU182" s="27"/>
      <c r="VV182" s="27"/>
      <c r="VW182" s="27"/>
      <c r="VX182" s="27"/>
      <c r="VY182" s="27"/>
      <c r="VZ182" s="27"/>
      <c r="WA182" s="27"/>
      <c r="WB182" s="27"/>
      <c r="WC182" s="27"/>
      <c r="WD182" s="27"/>
      <c r="WE182" s="27"/>
      <c r="WF182" s="27"/>
      <c r="WG182" s="27"/>
      <c r="WH182" s="27"/>
      <c r="WI182" s="27"/>
      <c r="WJ182" s="27"/>
      <c r="WK182" s="27"/>
      <c r="WL182" s="27"/>
      <c r="WM182" s="27"/>
      <c r="WN182" s="27"/>
      <c r="WO182" s="27"/>
      <c r="WP182" s="27"/>
      <c r="WQ182" s="27"/>
      <c r="WR182" s="27"/>
      <c r="WS182" s="27"/>
      <c r="WT182" s="27"/>
      <c r="WU182" s="27"/>
      <c r="WV182" s="27"/>
      <c r="WW182" s="27"/>
      <c r="WX182" s="27"/>
      <c r="WY182" s="27"/>
      <c r="WZ182" s="27"/>
      <c r="XA182" s="27"/>
      <c r="XB182" s="27"/>
      <c r="XC182" s="27"/>
      <c r="XD182" s="27"/>
      <c r="XE182" s="27"/>
      <c r="XF182" s="27"/>
      <c r="XG182" s="27"/>
      <c r="XH182" s="27"/>
      <c r="XI182" s="27"/>
      <c r="XJ182" s="27"/>
      <c r="XK182" s="27"/>
      <c r="XL182" s="27"/>
      <c r="XM182" s="27"/>
      <c r="XN182" s="27"/>
      <c r="XO182" s="27"/>
      <c r="XP182" s="27"/>
      <c r="XQ182" s="27"/>
      <c r="XR182" s="27"/>
      <c r="XS182" s="27"/>
      <c r="XT182" s="27"/>
      <c r="XU182" s="27"/>
      <c r="XV182" s="27"/>
      <c r="XW182" s="27"/>
      <c r="XX182" s="27"/>
      <c r="XY182" s="27"/>
      <c r="XZ182" s="27"/>
      <c r="YA182" s="27"/>
      <c r="YB182" s="27"/>
      <c r="YC182" s="27"/>
      <c r="YD182" s="27"/>
      <c r="YE182" s="27"/>
      <c r="YF182" s="27"/>
      <c r="YG182" s="27"/>
      <c r="YH182" s="27"/>
      <c r="YI182" s="27"/>
      <c r="YJ182" s="27"/>
      <c r="YK182" s="27"/>
      <c r="YL182" s="27"/>
      <c r="YM182" s="27"/>
      <c r="YN182" s="27"/>
      <c r="YO182" s="27"/>
      <c r="YP182" s="27"/>
      <c r="YQ182" s="27"/>
      <c r="YR182" s="27"/>
      <c r="YS182" s="27"/>
      <c r="YT182" s="27"/>
      <c r="YU182" s="27"/>
      <c r="YV182" s="27"/>
      <c r="YW182" s="27"/>
      <c r="YX182" s="27"/>
      <c r="YY182" s="27"/>
      <c r="YZ182" s="27"/>
      <c r="ZA182" s="27"/>
      <c r="ZB182" s="27"/>
      <c r="ZC182" s="27"/>
      <c r="ZD182" s="27"/>
      <c r="ZE182" s="27"/>
      <c r="ZF182" s="27"/>
      <c r="ZG182" s="27"/>
      <c r="ZH182" s="27"/>
      <c r="ZI182" s="27"/>
      <c r="ZJ182" s="27"/>
      <c r="ZK182" s="27"/>
      <c r="ZL182" s="27"/>
      <c r="ZM182" s="27"/>
      <c r="ZN182" s="27"/>
      <c r="ZO182" s="27"/>
      <c r="ZP182" s="27"/>
      <c r="ZQ182" s="27"/>
      <c r="ZR182" s="27"/>
      <c r="ZS182" s="27"/>
      <c r="ZT182" s="27"/>
      <c r="ZU182" s="27"/>
      <c r="ZV182" s="27"/>
      <c r="ZW182" s="27"/>
      <c r="ZX182" s="27"/>
      <c r="ZY182" s="27"/>
      <c r="ZZ182" s="27"/>
      <c r="AAA182" s="27"/>
      <c r="AAB182" s="27"/>
      <c r="AAC182" s="27"/>
      <c r="AAD182" s="27"/>
      <c r="AAE182" s="27"/>
      <c r="AAF182" s="27"/>
      <c r="AAG182" s="27"/>
      <c r="AAH182" s="27"/>
      <c r="AAI182" s="27"/>
      <c r="AAJ182" s="27"/>
      <c r="AAK182" s="27"/>
      <c r="AAL182" s="27"/>
      <c r="AAM182" s="27"/>
      <c r="AAN182" s="27"/>
      <c r="AAO182" s="27"/>
      <c r="AAP182" s="27"/>
      <c r="AAQ182" s="27"/>
      <c r="AAR182" s="27"/>
      <c r="AAS182" s="27"/>
      <c r="AAT182" s="27"/>
      <c r="AAU182" s="27"/>
      <c r="AAV182" s="27"/>
      <c r="AAW182" s="27"/>
      <c r="AAX182" s="27"/>
      <c r="AAY182" s="27"/>
      <c r="AAZ182" s="27"/>
      <c r="ABA182" s="27"/>
      <c r="ABB182" s="27"/>
      <c r="ABC182" s="27"/>
      <c r="ABD182" s="27"/>
      <c r="ABE182" s="27"/>
      <c r="ABF182" s="27"/>
      <c r="ABG182" s="27"/>
      <c r="ABH182" s="27"/>
      <c r="ABI182" s="27"/>
      <c r="ABJ182" s="27"/>
      <c r="ABK182" s="27"/>
      <c r="ABL182" s="27"/>
      <c r="ABM182" s="27"/>
      <c r="ABN182" s="27"/>
      <c r="ABO182" s="27"/>
      <c r="ABP182" s="27"/>
      <c r="ABQ182" s="27"/>
      <c r="ABR182" s="27"/>
      <c r="ABS182" s="27"/>
      <c r="ABT182" s="27"/>
      <c r="ABU182" s="27"/>
      <c r="ABV182" s="27"/>
      <c r="ABW182" s="27"/>
      <c r="ABX182" s="27"/>
      <c r="ABY182" s="27"/>
      <c r="ABZ182" s="27"/>
      <c r="ACA182" s="27"/>
      <c r="ACB182" s="27"/>
      <c r="ACC182" s="27"/>
      <c r="ACD182" s="27"/>
      <c r="ACE182" s="27"/>
      <c r="ACF182" s="27"/>
      <c r="ACG182" s="27"/>
      <c r="ACH182" s="27"/>
      <c r="ACI182" s="27"/>
      <c r="ACJ182" s="27"/>
      <c r="ACK182" s="27"/>
      <c r="ACL182" s="27"/>
      <c r="ACM182" s="27"/>
      <c r="ACN182" s="27"/>
      <c r="ACO182" s="27"/>
      <c r="ACP182" s="27"/>
      <c r="ACQ182" s="27"/>
      <c r="ACR182" s="27"/>
      <c r="ACS182" s="27"/>
      <c r="ACT182" s="27"/>
      <c r="ACU182" s="27"/>
      <c r="ACV182" s="27"/>
      <c r="ACW182" s="27"/>
      <c r="ACX182" s="27"/>
      <c r="ACY182" s="27"/>
      <c r="ACZ182" s="27"/>
      <c r="ADA182" s="27"/>
      <c r="ADB182" s="27"/>
      <c r="ADC182" s="27"/>
      <c r="ADD182" s="27"/>
      <c r="ADE182" s="27"/>
      <c r="ADF182" s="27"/>
      <c r="ADG182" s="27"/>
      <c r="ADH182" s="27"/>
      <c r="ADI182" s="27"/>
      <c r="ADJ182" s="27"/>
      <c r="ADK182" s="27"/>
      <c r="ADL182" s="27"/>
      <c r="ADM182" s="27"/>
      <c r="ADN182" s="27"/>
      <c r="ADO182" s="27"/>
      <c r="ADP182" s="27"/>
      <c r="ADQ182" s="27"/>
      <c r="ADR182" s="27"/>
      <c r="ADS182" s="27"/>
      <c r="ADT182" s="27"/>
      <c r="ADU182" s="27"/>
      <c r="ADV182" s="27"/>
      <c r="ADW182" s="27"/>
      <c r="ADX182" s="27"/>
      <c r="ADY182" s="27"/>
      <c r="ADZ182" s="27"/>
      <c r="AEA182" s="27"/>
      <c r="AEB182" s="27"/>
      <c r="AEC182" s="27"/>
      <c r="AED182" s="27"/>
      <c r="AEE182" s="27"/>
      <c r="AEF182" s="27"/>
      <c r="AEG182" s="27"/>
      <c r="AEH182" s="27"/>
      <c r="AEI182" s="27"/>
      <c r="AEJ182" s="27"/>
      <c r="AEK182" s="27"/>
      <c r="AEL182" s="27"/>
      <c r="AEM182" s="27"/>
      <c r="AEN182" s="27"/>
      <c r="AEO182" s="27"/>
      <c r="AEP182" s="27"/>
      <c r="AEQ182" s="27"/>
      <c r="AER182" s="27"/>
      <c r="AES182" s="27"/>
      <c r="AET182" s="27"/>
      <c r="AEU182" s="27"/>
      <c r="AEV182" s="27"/>
      <c r="AEW182" s="27"/>
      <c r="AEX182" s="27"/>
      <c r="AEY182" s="27"/>
      <c r="AEZ182" s="27"/>
      <c r="AFA182" s="27"/>
      <c r="AFB182" s="27"/>
      <c r="AFC182" s="27"/>
      <c r="AFD182" s="27"/>
      <c r="AFE182" s="27"/>
      <c r="AFF182" s="27"/>
      <c r="AFG182" s="27"/>
      <c r="AFH182" s="27"/>
      <c r="AFI182" s="27"/>
      <c r="AFJ182" s="27"/>
      <c r="AFK182" s="27"/>
      <c r="AFL182" s="27"/>
      <c r="AFM182" s="27"/>
      <c r="AFN182" s="27"/>
      <c r="AFO182" s="27"/>
      <c r="AFP182" s="27"/>
      <c r="AFQ182" s="27"/>
      <c r="AFR182" s="27"/>
      <c r="AFS182" s="27"/>
      <c r="AFT182" s="27"/>
      <c r="AFU182" s="27"/>
      <c r="AFV182" s="27"/>
      <c r="AFW182" s="27"/>
      <c r="AFX182" s="27"/>
      <c r="AFY182" s="27"/>
      <c r="AFZ182" s="27"/>
      <c r="AGA182" s="27"/>
      <c r="AGB182" s="27"/>
      <c r="AGC182" s="27"/>
      <c r="AGD182" s="27"/>
      <c r="AGE182" s="27"/>
      <c r="AGF182" s="27"/>
      <c r="AGG182" s="27"/>
      <c r="AGH182" s="27"/>
      <c r="AGI182" s="27"/>
      <c r="AGJ182" s="27"/>
      <c r="AGK182" s="27"/>
      <c r="AGL182" s="27"/>
      <c r="AGM182" s="27"/>
      <c r="AGN182" s="27"/>
      <c r="AGO182" s="27"/>
      <c r="AGP182" s="27"/>
      <c r="AGQ182" s="27"/>
      <c r="AGR182" s="27"/>
      <c r="AGS182" s="27"/>
      <c r="AGT182" s="27"/>
      <c r="AGU182" s="27"/>
      <c r="AGV182" s="27"/>
      <c r="AGW182" s="27"/>
      <c r="AGX182" s="27"/>
      <c r="AGY182" s="27"/>
      <c r="AGZ182" s="27"/>
      <c r="AHA182" s="27"/>
      <c r="AHB182" s="27"/>
      <c r="AHC182" s="27"/>
      <c r="AHD182" s="27"/>
      <c r="AHE182" s="27"/>
      <c r="AHF182" s="27"/>
      <c r="AHG182" s="27"/>
      <c r="AHH182" s="27"/>
      <c r="AHI182" s="27"/>
      <c r="AHJ182" s="27"/>
      <c r="AHK182" s="27"/>
      <c r="AHL182" s="27"/>
      <c r="AHM182" s="27"/>
      <c r="AHN182" s="27"/>
      <c r="AHO182" s="27"/>
      <c r="AHP182" s="27"/>
      <c r="AHQ182" s="27"/>
      <c r="AHR182" s="27"/>
      <c r="AHS182" s="27"/>
      <c r="AHT182" s="27"/>
      <c r="AHU182" s="27"/>
      <c r="AHV182" s="27"/>
      <c r="AHW182" s="27"/>
      <c r="AHX182" s="27"/>
      <c r="AHY182" s="27"/>
      <c r="AHZ182" s="27"/>
      <c r="AIA182" s="27"/>
      <c r="AIB182" s="27"/>
      <c r="AIC182" s="27"/>
      <c r="AID182" s="27"/>
      <c r="AIE182" s="27"/>
      <c r="AIF182" s="27"/>
      <c r="AIG182" s="27"/>
      <c r="AIH182" s="27"/>
      <c r="AII182" s="27"/>
      <c r="AIJ182" s="27"/>
      <c r="AIK182" s="27"/>
      <c r="AIL182" s="27"/>
      <c r="AIM182" s="27"/>
      <c r="AIN182" s="27"/>
      <c r="AIO182" s="27"/>
      <c r="AIP182" s="27"/>
      <c r="AIQ182" s="27"/>
      <c r="AIR182" s="27"/>
      <c r="AIS182" s="27"/>
      <c r="AIT182" s="27"/>
      <c r="AIU182" s="27"/>
      <c r="AIV182" s="27"/>
      <c r="AIW182" s="27"/>
      <c r="AIX182" s="27"/>
      <c r="AIY182" s="27"/>
      <c r="AIZ182" s="27"/>
      <c r="AJA182" s="27"/>
      <c r="AJB182" s="27"/>
      <c r="AJC182" s="27"/>
      <c r="AJD182" s="27"/>
      <c r="AJE182" s="27"/>
      <c r="AJF182" s="27"/>
      <c r="AJG182" s="27"/>
      <c r="AJH182" s="27"/>
      <c r="AJI182" s="27"/>
      <c r="AJJ182" s="27"/>
      <c r="AJK182" s="27"/>
      <c r="AJL182" s="27"/>
      <c r="AJM182" s="27"/>
      <c r="AJN182" s="27"/>
      <c r="AJO182" s="27"/>
      <c r="AJP182" s="27"/>
      <c r="AJQ182" s="27"/>
      <c r="AJR182" s="27"/>
      <c r="AJS182" s="27"/>
      <c r="AJT182" s="27"/>
      <c r="AJU182" s="27"/>
      <c r="AJV182" s="27"/>
      <c r="AJW182" s="27"/>
      <c r="AJX182" s="27"/>
      <c r="AJY182" s="27"/>
      <c r="AJZ182" s="27"/>
      <c r="AKA182" s="27"/>
      <c r="AKB182" s="27"/>
      <c r="AKC182" s="27"/>
      <c r="AKD182" s="27"/>
      <c r="AKE182" s="27"/>
      <c r="AKF182" s="27"/>
      <c r="AKG182" s="27"/>
      <c r="AKH182" s="27"/>
      <c r="AKI182" s="27"/>
      <c r="AKJ182" s="27"/>
      <c r="AKK182" s="27"/>
      <c r="AKL182" s="27"/>
      <c r="AKM182" s="27"/>
      <c r="AKN182" s="27"/>
      <c r="AKO182" s="27"/>
      <c r="AKP182" s="27"/>
      <c r="AKQ182" s="27"/>
      <c r="AKR182" s="27"/>
      <c r="AKS182" s="27"/>
      <c r="AKT182" s="27"/>
      <c r="AKU182" s="27"/>
      <c r="AKV182" s="27"/>
      <c r="AKW182" s="27"/>
      <c r="AKX182" s="27"/>
      <c r="AKY182" s="27"/>
      <c r="AKZ182" s="27"/>
      <c r="ALA182" s="27"/>
      <c r="ALB182" s="27"/>
      <c r="ALC182" s="27"/>
      <c r="ALD182" s="27"/>
      <c r="ALE182" s="27"/>
      <c r="ALF182" s="27"/>
      <c r="ALG182" s="27"/>
      <c r="ALH182" s="27"/>
      <c r="ALI182" s="27"/>
      <c r="ALJ182" s="27"/>
      <c r="ALK182" s="27"/>
      <c r="ALL182" s="27"/>
      <c r="ALM182" s="27"/>
      <c r="ALN182" s="27"/>
      <c r="ALO182" s="27"/>
      <c r="ALP182" s="27"/>
      <c r="ALQ182" s="27"/>
      <c r="ALR182" s="27"/>
      <c r="ALS182" s="27"/>
      <c r="ALT182" s="27"/>
      <c r="ALU182" s="27"/>
      <c r="ALV182" s="27"/>
      <c r="ALW182" s="27"/>
      <c r="ALX182" s="27"/>
      <c r="ALY182" s="27"/>
      <c r="ALZ182" s="27"/>
      <c r="AMA182" s="27"/>
      <c r="AMB182" s="27"/>
      <c r="AMC182" s="27"/>
      <c r="AMD182" s="27"/>
      <c r="AME182" s="27"/>
      <c r="AMF182" s="27"/>
      <c r="AMG182" s="27"/>
      <c r="AMH182" s="27"/>
      <c r="AMI182" s="27"/>
      <c r="AMJ182" s="27"/>
      <c r="AMK182" s="27"/>
      <c r="AML182" s="27"/>
      <c r="AMM182" s="27"/>
      <c r="AMN182" s="27"/>
      <c r="AMO182" s="27"/>
      <c r="AMP182" s="27"/>
      <c r="AMQ182" s="27"/>
      <c r="AMR182" s="27"/>
      <c r="AMS182" s="27"/>
      <c r="AMT182" s="27"/>
      <c r="AMU182" s="27"/>
      <c r="AMV182" s="27"/>
      <c r="AMW182" s="27"/>
      <c r="AMX182" s="27"/>
      <c r="AMY182" s="27"/>
      <c r="AMZ182" s="27"/>
      <c r="ANA182" s="27"/>
      <c r="ANB182" s="27"/>
      <c r="ANC182" s="27"/>
      <c r="AND182" s="27"/>
      <c r="ANE182" s="27"/>
      <c r="ANF182" s="27"/>
      <c r="ANG182" s="27"/>
      <c r="ANH182" s="27"/>
      <c r="ANI182" s="27"/>
      <c r="ANJ182" s="27"/>
      <c r="ANK182" s="27"/>
      <c r="ANL182" s="27"/>
      <c r="ANM182" s="27"/>
      <c r="ANN182" s="27"/>
      <c r="ANO182" s="27"/>
      <c r="ANP182" s="27"/>
      <c r="ANQ182" s="27"/>
      <c r="ANR182" s="27"/>
      <c r="ANS182" s="27"/>
      <c r="ANT182" s="27"/>
      <c r="ANU182" s="27"/>
      <c r="ANV182" s="27"/>
      <c r="ANW182" s="27"/>
      <c r="ANX182" s="27"/>
      <c r="ANY182" s="27"/>
      <c r="ANZ182" s="27"/>
      <c r="AOA182" s="27"/>
      <c r="AOB182" s="27"/>
      <c r="AOC182" s="27"/>
      <c r="AOD182" s="27"/>
      <c r="AOE182" s="27"/>
      <c r="AOF182" s="27"/>
      <c r="AOG182" s="27"/>
      <c r="AOH182" s="27"/>
      <c r="AOI182" s="27"/>
      <c r="AOJ182" s="27"/>
      <c r="AOK182" s="27"/>
      <c r="AOL182" s="27"/>
      <c r="AOM182" s="27"/>
      <c r="AON182" s="27"/>
      <c r="AOO182" s="27"/>
      <c r="AOP182" s="27"/>
      <c r="AOQ182" s="27"/>
      <c r="AOR182" s="27"/>
      <c r="AOS182" s="27"/>
      <c r="AOT182" s="27"/>
      <c r="AOU182" s="27"/>
      <c r="AOV182" s="27"/>
      <c r="AOW182" s="27"/>
      <c r="AOX182" s="27"/>
      <c r="AOY182" s="27"/>
      <c r="AOZ182" s="27"/>
      <c r="APA182" s="27"/>
      <c r="APB182" s="27"/>
      <c r="APC182" s="27"/>
      <c r="APD182" s="27"/>
      <c r="APE182" s="27"/>
      <c r="APF182" s="27"/>
      <c r="APG182" s="27"/>
      <c r="APH182" s="27"/>
      <c r="API182" s="27"/>
      <c r="APJ182" s="27"/>
      <c r="APK182" s="27"/>
      <c r="APL182" s="27"/>
      <c r="APM182" s="27"/>
      <c r="APN182" s="27"/>
      <c r="APO182" s="27"/>
      <c r="APP182" s="27"/>
      <c r="APQ182" s="27"/>
      <c r="APR182" s="27"/>
      <c r="APS182" s="27"/>
      <c r="APT182" s="27"/>
      <c r="APU182" s="27"/>
      <c r="APV182" s="27"/>
      <c r="APW182" s="27"/>
      <c r="APX182" s="27"/>
      <c r="APY182" s="27"/>
      <c r="APZ182" s="27"/>
      <c r="AQA182" s="27"/>
      <c r="AQB182" s="27"/>
      <c r="AQC182" s="27"/>
      <c r="AQD182" s="27"/>
      <c r="AQE182" s="27"/>
      <c r="AQF182" s="27"/>
      <c r="AQG182" s="27"/>
      <c r="AQH182" s="27"/>
      <c r="AQI182" s="27"/>
      <c r="AQJ182" s="27"/>
      <c r="AQK182" s="27"/>
      <c r="AQL182" s="27"/>
      <c r="AQM182" s="27"/>
      <c r="AQN182" s="27"/>
      <c r="AQO182" s="27"/>
      <c r="AQP182" s="27"/>
      <c r="AQQ182" s="27"/>
      <c r="AQR182" s="27"/>
      <c r="AQS182" s="27"/>
      <c r="AQT182" s="27"/>
      <c r="AQU182" s="27"/>
      <c r="AQV182" s="27"/>
      <c r="AQW182" s="27"/>
      <c r="AQX182" s="27"/>
      <c r="AQY182" s="27"/>
      <c r="AQZ182" s="27"/>
      <c r="ARA182" s="27"/>
      <c r="ARB182" s="27"/>
      <c r="ARC182" s="27"/>
      <c r="ARD182" s="27"/>
      <c r="ARE182" s="27"/>
      <c r="ARF182" s="27"/>
      <c r="ARG182" s="27"/>
      <c r="ARH182" s="27"/>
      <c r="ARI182" s="27"/>
      <c r="ARJ182" s="27"/>
      <c r="ARK182" s="27"/>
      <c r="ARL182" s="27"/>
      <c r="ARM182" s="27"/>
      <c r="ARN182" s="27"/>
      <c r="ARO182" s="27"/>
      <c r="ARP182" s="27"/>
      <c r="ARQ182" s="27"/>
      <c r="ARR182" s="27"/>
      <c r="ARS182" s="27"/>
      <c r="ART182" s="27"/>
      <c r="ARU182" s="27"/>
      <c r="ARV182" s="27"/>
      <c r="ARW182" s="27"/>
      <c r="ARX182" s="27"/>
      <c r="ARY182" s="27"/>
      <c r="ARZ182" s="27"/>
      <c r="ASA182" s="27"/>
      <c r="ASB182" s="27"/>
      <c r="ASC182" s="27"/>
      <c r="ASD182" s="27"/>
      <c r="ASE182" s="27"/>
      <c r="ASF182" s="27"/>
      <c r="ASG182" s="27"/>
      <c r="ASH182" s="27"/>
      <c r="ASI182" s="27"/>
      <c r="ASJ182" s="27"/>
      <c r="ASK182" s="27"/>
      <c r="ASL182" s="27"/>
      <c r="ASM182" s="27"/>
      <c r="ASN182" s="27"/>
      <c r="ASO182" s="27"/>
      <c r="ASP182" s="27"/>
      <c r="ASQ182" s="27"/>
      <c r="ASR182" s="27"/>
      <c r="ASS182" s="27"/>
      <c r="AST182" s="27"/>
      <c r="ASU182" s="27"/>
      <c r="ASV182" s="27"/>
      <c r="ASW182" s="27"/>
      <c r="ASX182" s="27"/>
      <c r="ASY182" s="27"/>
      <c r="ASZ182" s="27"/>
      <c r="ATA182" s="27"/>
      <c r="ATB182" s="27"/>
      <c r="ATC182" s="27"/>
      <c r="ATD182" s="27"/>
      <c r="ATE182" s="27"/>
      <c r="ATF182" s="27"/>
      <c r="ATG182" s="27"/>
      <c r="ATH182" s="27"/>
      <c r="ATI182" s="27"/>
      <c r="ATJ182" s="27"/>
      <c r="ATK182" s="27"/>
      <c r="ATL182" s="27"/>
      <c r="ATM182" s="27"/>
      <c r="ATN182" s="27"/>
      <c r="ATO182" s="27"/>
      <c r="ATP182" s="27"/>
      <c r="ATQ182" s="27"/>
      <c r="ATR182" s="27"/>
      <c r="ATS182" s="27"/>
      <c r="ATT182" s="27"/>
      <c r="ATU182" s="27"/>
      <c r="ATV182" s="27"/>
      <c r="ATW182" s="27"/>
      <c r="ATX182" s="27"/>
      <c r="ATY182" s="27"/>
      <c r="ATZ182" s="27"/>
      <c r="AUA182" s="27"/>
      <c r="AUB182" s="27"/>
      <c r="AUC182" s="27"/>
      <c r="AUD182" s="27"/>
      <c r="AUE182" s="27"/>
      <c r="AUF182" s="27"/>
      <c r="AUG182" s="27"/>
      <c r="AUH182" s="27"/>
      <c r="AUI182" s="27"/>
      <c r="AUJ182" s="27"/>
      <c r="AUK182" s="27"/>
      <c r="AUL182" s="27"/>
      <c r="AUM182" s="27"/>
      <c r="AUN182" s="27"/>
      <c r="AUO182" s="27"/>
      <c r="AUP182" s="27"/>
      <c r="AUQ182" s="27"/>
      <c r="AUR182" s="27"/>
      <c r="AUS182" s="27"/>
      <c r="AUT182" s="27"/>
      <c r="AUU182" s="27"/>
      <c r="AUV182" s="27"/>
      <c r="AUW182" s="27"/>
      <c r="AUX182" s="27"/>
      <c r="AUY182" s="27"/>
      <c r="AUZ182" s="27"/>
      <c r="AVA182" s="27"/>
      <c r="AVB182" s="27"/>
      <c r="AVC182" s="27"/>
      <c r="AVD182" s="27"/>
      <c r="AVE182" s="27"/>
      <c r="AVF182" s="27"/>
      <c r="AVG182" s="27"/>
      <c r="AVH182" s="27"/>
      <c r="AVI182" s="27"/>
      <c r="AVJ182" s="27"/>
      <c r="AVK182" s="27"/>
      <c r="AVL182" s="27"/>
      <c r="AVM182" s="27"/>
      <c r="AVN182" s="27"/>
      <c r="AVO182" s="27"/>
      <c r="AVP182" s="27"/>
      <c r="AVQ182" s="27"/>
      <c r="AVR182" s="27"/>
      <c r="AVS182" s="27"/>
      <c r="AVT182" s="27"/>
      <c r="AVU182" s="27"/>
      <c r="AVV182" s="27"/>
      <c r="AVW182" s="27"/>
      <c r="AVX182" s="27"/>
      <c r="AVY182" s="27"/>
      <c r="AVZ182" s="27"/>
      <c r="AWA182" s="27"/>
      <c r="AWB182" s="27"/>
      <c r="AWC182" s="27"/>
      <c r="AWD182" s="27"/>
      <c r="AWE182" s="27"/>
      <c r="AWF182" s="27"/>
      <c r="AWG182" s="27"/>
      <c r="AWH182" s="27"/>
      <c r="AWI182" s="27"/>
      <c r="AWJ182" s="27"/>
      <c r="AWK182" s="27"/>
      <c r="AWL182" s="27"/>
      <c r="AWM182" s="27"/>
      <c r="AWN182" s="27"/>
      <c r="AWO182" s="27"/>
      <c r="AWP182" s="27"/>
      <c r="AWQ182" s="27"/>
      <c r="AWR182" s="27"/>
      <c r="AWS182" s="27"/>
      <c r="AWT182" s="27"/>
      <c r="AWU182" s="27"/>
      <c r="AWV182" s="27"/>
      <c r="AWW182" s="27"/>
      <c r="AWX182" s="27"/>
      <c r="AWY182" s="27"/>
      <c r="AWZ182" s="27"/>
      <c r="AXA182" s="27"/>
      <c r="AXB182" s="27"/>
      <c r="AXC182" s="27"/>
      <c r="AXD182" s="27"/>
      <c r="AXE182" s="27"/>
      <c r="AXF182" s="27"/>
      <c r="AXG182" s="27"/>
      <c r="AXH182" s="27"/>
      <c r="AXI182" s="27"/>
      <c r="AXJ182" s="27"/>
      <c r="AXK182" s="27"/>
      <c r="AXL182" s="27"/>
      <c r="AXM182" s="27"/>
      <c r="AXN182" s="27"/>
      <c r="AXO182" s="27"/>
      <c r="AXP182" s="27"/>
      <c r="AXQ182" s="27"/>
      <c r="AXR182" s="27"/>
      <c r="AXS182" s="27"/>
      <c r="AXT182" s="27"/>
      <c r="AXU182" s="27"/>
      <c r="AXV182" s="27"/>
      <c r="AXW182" s="27"/>
      <c r="AXX182" s="27"/>
      <c r="AXY182" s="27"/>
      <c r="AXZ182" s="27"/>
      <c r="AYA182" s="27"/>
      <c r="AYB182" s="27"/>
      <c r="AYC182" s="27"/>
      <c r="AYD182" s="27"/>
      <c r="AYE182" s="27"/>
      <c r="AYF182" s="27"/>
      <c r="AYG182" s="27"/>
      <c r="AYH182" s="27"/>
      <c r="AYI182" s="27"/>
      <c r="AYJ182" s="27"/>
      <c r="AYK182" s="27"/>
      <c r="AYL182" s="27"/>
      <c r="AYM182" s="27"/>
      <c r="AYN182" s="27"/>
      <c r="AYO182" s="27"/>
      <c r="AYP182" s="27"/>
      <c r="AYQ182" s="27"/>
      <c r="AYR182" s="27"/>
      <c r="AYS182" s="27"/>
      <c r="AYT182" s="27"/>
      <c r="AYU182" s="27"/>
      <c r="AYV182" s="27"/>
      <c r="AYW182" s="27"/>
      <c r="AYX182" s="27"/>
      <c r="AYY182" s="27"/>
      <c r="AYZ182" s="27"/>
      <c r="AZA182" s="27"/>
      <c r="AZB182" s="27"/>
      <c r="AZC182" s="27"/>
      <c r="AZD182" s="27"/>
      <c r="AZE182" s="27"/>
      <c r="AZF182" s="27"/>
      <c r="AZG182" s="27"/>
      <c r="AZH182" s="27"/>
      <c r="AZI182" s="27"/>
      <c r="AZJ182" s="27"/>
      <c r="AZK182" s="27"/>
      <c r="AZL182" s="27"/>
      <c r="AZM182" s="27"/>
      <c r="AZN182" s="27"/>
      <c r="AZO182" s="27"/>
      <c r="AZP182" s="27"/>
      <c r="AZQ182" s="27"/>
      <c r="AZR182" s="27"/>
      <c r="AZS182" s="27"/>
      <c r="AZT182" s="27"/>
      <c r="AZU182" s="27"/>
      <c r="AZV182" s="27"/>
      <c r="AZW182" s="27"/>
      <c r="AZX182" s="27"/>
      <c r="AZY182" s="27"/>
      <c r="AZZ182" s="27"/>
      <c r="BAA182" s="27"/>
      <c r="BAB182" s="27"/>
      <c r="BAC182" s="27"/>
      <c r="BAD182" s="27"/>
      <c r="BAE182" s="27"/>
      <c r="BAF182" s="27"/>
      <c r="BAG182" s="27"/>
      <c r="BAH182" s="27"/>
      <c r="BAI182" s="27"/>
      <c r="BAJ182" s="27"/>
      <c r="BAK182" s="27"/>
      <c r="BAL182" s="27"/>
      <c r="BAM182" s="27"/>
      <c r="BAN182" s="27"/>
      <c r="BAO182" s="27"/>
      <c r="BAP182" s="27"/>
      <c r="BAQ182" s="27"/>
      <c r="BAR182" s="27"/>
      <c r="BAS182" s="27"/>
      <c r="BAT182" s="27"/>
      <c r="BAU182" s="27"/>
      <c r="BAV182" s="27"/>
      <c r="BAW182" s="27"/>
      <c r="BAX182" s="27"/>
      <c r="BAY182" s="27"/>
      <c r="BAZ182" s="27"/>
      <c r="BBA182" s="27"/>
      <c r="BBB182" s="27"/>
      <c r="BBC182" s="27"/>
      <c r="BBD182" s="27"/>
      <c r="BBE182" s="27"/>
      <c r="BBF182" s="27"/>
      <c r="BBG182" s="27"/>
      <c r="BBH182" s="27"/>
      <c r="BBI182" s="27"/>
      <c r="BBJ182" s="27"/>
      <c r="BBK182" s="27"/>
      <c r="BBL182" s="27"/>
      <c r="BBM182" s="27"/>
      <c r="BBN182" s="27"/>
      <c r="BBO182" s="27"/>
      <c r="BBP182" s="27"/>
      <c r="BBQ182" s="27"/>
      <c r="BBR182" s="27"/>
      <c r="BBS182" s="27"/>
      <c r="BBT182" s="27"/>
      <c r="BBU182" s="27"/>
      <c r="BBV182" s="27"/>
      <c r="BBW182" s="27"/>
      <c r="BBX182" s="27"/>
      <c r="BBY182" s="27"/>
      <c r="BBZ182" s="27"/>
      <c r="BCA182" s="27"/>
      <c r="BCB182" s="27"/>
      <c r="BCC182" s="27"/>
      <c r="BCD182" s="27"/>
      <c r="BCE182" s="27"/>
      <c r="BCF182" s="27"/>
      <c r="BCG182" s="27"/>
      <c r="BCH182" s="27"/>
      <c r="BCI182" s="27"/>
      <c r="BCJ182" s="27"/>
      <c r="BCK182" s="27"/>
      <c r="BCL182" s="27"/>
      <c r="BCM182" s="27"/>
      <c r="BCN182" s="27"/>
      <c r="BCO182" s="27"/>
      <c r="BCP182" s="27"/>
      <c r="BCQ182" s="27"/>
      <c r="BCR182" s="27"/>
      <c r="BCS182" s="27"/>
      <c r="BCT182" s="27"/>
      <c r="BCU182" s="27"/>
      <c r="BCV182" s="27"/>
      <c r="BCW182" s="27"/>
      <c r="BCX182" s="27"/>
      <c r="BCY182" s="27"/>
      <c r="BCZ182" s="27"/>
      <c r="BDA182" s="27"/>
      <c r="BDB182" s="27"/>
      <c r="BDC182" s="27"/>
      <c r="BDD182" s="27"/>
      <c r="BDE182" s="27"/>
      <c r="BDF182" s="27"/>
      <c r="BDG182" s="27"/>
      <c r="BDH182" s="27"/>
      <c r="BDI182" s="27"/>
      <c r="BDJ182" s="27"/>
      <c r="BDK182" s="27"/>
      <c r="BDL182" s="27"/>
      <c r="BDM182" s="27"/>
      <c r="BDN182" s="27"/>
      <c r="BDO182" s="27"/>
      <c r="BDP182" s="27"/>
      <c r="BDQ182" s="27"/>
      <c r="BDR182" s="27"/>
      <c r="BDS182" s="27"/>
      <c r="BDT182" s="27"/>
      <c r="BDU182" s="27"/>
      <c r="BDV182" s="27"/>
      <c r="BDW182" s="27"/>
      <c r="BDX182" s="27"/>
      <c r="BDY182" s="27"/>
      <c r="BDZ182" s="27"/>
      <c r="BEA182" s="27"/>
      <c r="BEB182" s="27"/>
      <c r="BEC182" s="27"/>
      <c r="BED182" s="27"/>
      <c r="BEE182" s="27"/>
      <c r="BEF182" s="27"/>
      <c r="BEG182" s="27"/>
      <c r="BEH182" s="27"/>
      <c r="BEI182" s="27"/>
      <c r="BEJ182" s="27"/>
      <c r="BEK182" s="27"/>
      <c r="BEL182" s="27"/>
      <c r="BEM182" s="27"/>
      <c r="BEN182" s="27"/>
      <c r="BEO182" s="27"/>
      <c r="BEP182" s="27"/>
      <c r="BEQ182" s="27"/>
      <c r="BER182" s="27"/>
      <c r="BES182" s="27"/>
      <c r="BET182" s="27"/>
      <c r="BEU182" s="27"/>
      <c r="BEV182" s="27"/>
      <c r="BEW182" s="27"/>
      <c r="BEX182" s="27"/>
      <c r="BEY182" s="27"/>
      <c r="BEZ182" s="27"/>
      <c r="BFA182" s="27"/>
      <c r="BFB182" s="27"/>
      <c r="BFC182" s="27"/>
      <c r="BFD182" s="27"/>
      <c r="BFE182" s="27"/>
      <c r="BFF182" s="27"/>
      <c r="BFG182" s="27"/>
      <c r="BFH182" s="27"/>
      <c r="BFI182" s="27"/>
      <c r="BFJ182" s="27"/>
      <c r="BFK182" s="27"/>
      <c r="BFL182" s="27"/>
      <c r="BFM182" s="27"/>
      <c r="BFN182" s="27"/>
      <c r="BFO182" s="27"/>
      <c r="BFP182" s="27"/>
      <c r="BFQ182" s="27"/>
      <c r="BFR182" s="27"/>
      <c r="BFS182" s="27"/>
      <c r="BFT182" s="27"/>
      <c r="BFU182" s="27"/>
      <c r="BFV182" s="27"/>
      <c r="BFW182" s="27"/>
      <c r="BFX182" s="27"/>
      <c r="BFY182" s="27"/>
      <c r="BFZ182" s="27"/>
      <c r="BGA182" s="27"/>
      <c r="BGB182" s="27"/>
      <c r="BGC182" s="27"/>
      <c r="BGD182" s="27"/>
      <c r="BGE182" s="27"/>
      <c r="BGF182" s="27"/>
      <c r="BGG182" s="27"/>
      <c r="BGH182" s="27"/>
      <c r="BGI182" s="27"/>
      <c r="BGJ182" s="27"/>
      <c r="BGK182" s="27"/>
      <c r="BGL182" s="27"/>
      <c r="BGM182" s="27"/>
      <c r="BGN182" s="27"/>
      <c r="BGO182" s="27"/>
      <c r="BGP182" s="27"/>
      <c r="BGQ182" s="27"/>
      <c r="BGR182" s="27"/>
      <c r="BGS182" s="27"/>
      <c r="BGT182" s="27"/>
      <c r="BGU182" s="27"/>
      <c r="BGV182" s="27"/>
      <c r="BGW182" s="27"/>
      <c r="BGX182" s="27"/>
      <c r="BGY182" s="27"/>
      <c r="BGZ182" s="27"/>
      <c r="BHA182" s="27"/>
      <c r="BHB182" s="27"/>
      <c r="BHC182" s="27"/>
      <c r="BHD182" s="27"/>
      <c r="BHE182" s="27"/>
      <c r="BHF182" s="27"/>
      <c r="BHG182" s="27"/>
      <c r="BHH182" s="27"/>
      <c r="BHI182" s="27"/>
      <c r="BHJ182" s="27"/>
      <c r="BHK182" s="27"/>
      <c r="BHL182" s="27"/>
      <c r="BHM182" s="27"/>
      <c r="BHN182" s="27"/>
      <c r="BHO182" s="27"/>
      <c r="BHP182" s="27"/>
      <c r="BHQ182" s="27"/>
      <c r="BHR182" s="27"/>
      <c r="BHS182" s="27"/>
      <c r="BHT182" s="27"/>
      <c r="BHU182" s="27"/>
      <c r="BHV182" s="27"/>
      <c r="BHW182" s="27"/>
      <c r="BHX182" s="27"/>
      <c r="BHY182" s="27"/>
      <c r="BHZ182" s="27"/>
      <c r="BIA182" s="27"/>
      <c r="BIB182" s="27"/>
      <c r="BIC182" s="27"/>
      <c r="BID182" s="27"/>
      <c r="BIE182" s="27"/>
      <c r="BIF182" s="27"/>
      <c r="BIG182" s="27"/>
      <c r="BIH182" s="27"/>
      <c r="BII182" s="27"/>
      <c r="BIJ182" s="27"/>
      <c r="BIK182" s="27"/>
      <c r="BIL182" s="27"/>
      <c r="BIM182" s="27"/>
      <c r="BIN182" s="27"/>
      <c r="BIO182" s="27"/>
      <c r="BIP182" s="27"/>
      <c r="BIQ182" s="27"/>
      <c r="BIR182" s="27"/>
      <c r="BIS182" s="27"/>
      <c r="BIT182" s="27"/>
      <c r="BIU182" s="27"/>
      <c r="BIV182" s="27"/>
      <c r="BIW182" s="27"/>
      <c r="BIX182" s="27"/>
      <c r="BIY182" s="27"/>
      <c r="BIZ182" s="27"/>
      <c r="BJA182" s="27"/>
      <c r="BJB182" s="27"/>
      <c r="BJC182" s="27"/>
      <c r="BJD182" s="27"/>
      <c r="BJE182" s="27"/>
      <c r="BJF182" s="27"/>
      <c r="BJG182" s="27"/>
      <c r="BJH182" s="27"/>
      <c r="BJI182" s="27"/>
      <c r="BJJ182" s="27"/>
      <c r="BJK182" s="27"/>
      <c r="BJL182" s="27"/>
      <c r="BJM182" s="27"/>
      <c r="BJN182" s="27"/>
      <c r="BJO182" s="27"/>
      <c r="BJP182" s="27"/>
      <c r="BJQ182" s="27"/>
      <c r="BJR182" s="27"/>
      <c r="BJS182" s="27"/>
      <c r="BJT182" s="27"/>
      <c r="BJU182" s="27"/>
      <c r="BJV182" s="27"/>
      <c r="BJW182" s="27"/>
      <c r="BJX182" s="27"/>
      <c r="BJY182" s="27"/>
      <c r="BJZ182" s="27"/>
      <c r="BKA182" s="27"/>
      <c r="BKB182" s="27"/>
      <c r="BKC182" s="27"/>
      <c r="BKD182" s="27"/>
      <c r="BKE182" s="27"/>
      <c r="BKF182" s="27"/>
      <c r="BKG182" s="27"/>
      <c r="BKH182" s="27"/>
      <c r="BKI182" s="27"/>
      <c r="BKJ182" s="27"/>
      <c r="BKK182" s="27"/>
      <c r="BKL182" s="27"/>
      <c r="BKM182" s="27"/>
      <c r="BKN182" s="27"/>
      <c r="BKO182" s="27"/>
      <c r="BKP182" s="27"/>
      <c r="BKQ182" s="27"/>
      <c r="BKR182" s="27"/>
      <c r="BKS182" s="27"/>
      <c r="BKT182" s="27"/>
      <c r="BKU182" s="27"/>
      <c r="BKV182" s="27"/>
      <c r="BKW182" s="27"/>
      <c r="BKX182" s="27"/>
      <c r="BKY182" s="27"/>
      <c r="BKZ182" s="27"/>
      <c r="BLA182" s="27"/>
      <c r="BLB182" s="27"/>
      <c r="BLC182" s="27"/>
      <c r="BLD182" s="27"/>
      <c r="BLE182" s="27"/>
      <c r="BLF182" s="27"/>
      <c r="BLG182" s="27"/>
      <c r="BLH182" s="27"/>
      <c r="BLI182" s="27"/>
      <c r="BLJ182" s="27"/>
      <c r="BLK182" s="27"/>
      <c r="BLL182" s="27"/>
      <c r="BLM182" s="27"/>
      <c r="BLN182" s="27"/>
      <c r="BLO182" s="27"/>
      <c r="BLP182" s="27"/>
      <c r="BLQ182" s="27"/>
      <c r="BLR182" s="27"/>
      <c r="BLS182" s="27"/>
      <c r="BLT182" s="27"/>
      <c r="BLU182" s="27"/>
      <c r="BLV182" s="27"/>
      <c r="BLW182" s="27"/>
      <c r="BLX182" s="27"/>
      <c r="BLY182" s="27"/>
      <c r="BLZ182" s="27"/>
      <c r="BMA182" s="27"/>
      <c r="BMB182" s="27"/>
      <c r="BMC182" s="27"/>
      <c r="BMD182" s="27"/>
      <c r="BME182" s="27"/>
      <c r="BMF182" s="27"/>
      <c r="BMG182" s="27"/>
      <c r="BMH182" s="27"/>
      <c r="BMI182" s="27"/>
      <c r="BMJ182" s="27"/>
      <c r="BMK182" s="27"/>
      <c r="BML182" s="27"/>
      <c r="BMM182" s="27"/>
      <c r="BMN182" s="27"/>
      <c r="BMO182" s="27"/>
      <c r="BMP182" s="27"/>
      <c r="BMQ182" s="27"/>
      <c r="BMR182" s="27"/>
      <c r="BMS182" s="27"/>
      <c r="BMT182" s="27"/>
      <c r="BMU182" s="27"/>
      <c r="BMV182" s="27"/>
      <c r="BMW182" s="27"/>
      <c r="BMX182" s="27"/>
      <c r="BMY182" s="27"/>
      <c r="BMZ182" s="27"/>
      <c r="BNA182" s="27"/>
      <c r="BNB182" s="27"/>
      <c r="BNC182" s="27"/>
      <c r="BND182" s="27"/>
      <c r="BNE182" s="27"/>
      <c r="BNF182" s="27"/>
      <c r="BNG182" s="27"/>
      <c r="BNH182" s="27"/>
      <c r="BNI182" s="27"/>
      <c r="BNJ182" s="27"/>
      <c r="BNK182" s="27"/>
      <c r="BNL182" s="27"/>
      <c r="BNM182" s="27"/>
      <c r="BNN182" s="27"/>
      <c r="BNO182" s="27"/>
      <c r="BNP182" s="27"/>
      <c r="BNQ182" s="27"/>
      <c r="BNR182" s="27"/>
      <c r="BNS182" s="27"/>
      <c r="BNT182" s="27"/>
      <c r="BNU182" s="27"/>
      <c r="BNV182" s="27"/>
      <c r="BNW182" s="27"/>
      <c r="BNX182" s="27"/>
      <c r="BNY182" s="27"/>
      <c r="BNZ182" s="27"/>
      <c r="BOA182" s="27"/>
      <c r="BOB182" s="27"/>
      <c r="BOC182" s="27"/>
      <c r="BOD182" s="27"/>
      <c r="BOE182" s="27"/>
      <c r="BOF182" s="27"/>
      <c r="BOG182" s="27"/>
      <c r="BOH182" s="27"/>
      <c r="BOI182" s="27"/>
      <c r="BOJ182" s="27"/>
      <c r="BOK182" s="27"/>
      <c r="BOL182" s="27"/>
      <c r="BOM182" s="27"/>
      <c r="BON182" s="27"/>
      <c r="BOO182" s="27"/>
      <c r="BOP182" s="27"/>
      <c r="BOQ182" s="27"/>
      <c r="BOR182" s="27"/>
      <c r="BOS182" s="27"/>
      <c r="BOT182" s="27"/>
      <c r="BOU182" s="27"/>
      <c r="BOV182" s="27"/>
      <c r="BOW182" s="27"/>
      <c r="BOX182" s="27"/>
      <c r="BOY182" s="27"/>
      <c r="BOZ182" s="27"/>
      <c r="BPA182" s="27"/>
      <c r="BPB182" s="27"/>
      <c r="BPC182" s="27"/>
      <c r="BPD182" s="27"/>
      <c r="BPE182" s="27"/>
      <c r="BPF182" s="27"/>
      <c r="BPG182" s="27"/>
      <c r="BPH182" s="27"/>
      <c r="BPI182" s="27"/>
      <c r="BPJ182" s="27"/>
      <c r="BPK182" s="27"/>
      <c r="BPL182" s="27"/>
      <c r="BPM182" s="27"/>
      <c r="BPN182" s="27"/>
      <c r="BPO182" s="27"/>
      <c r="BPP182" s="27"/>
      <c r="BPQ182" s="27"/>
      <c r="BPR182" s="27"/>
      <c r="BPS182" s="27"/>
      <c r="BPT182" s="27"/>
      <c r="BPU182" s="27"/>
      <c r="BPV182" s="27"/>
      <c r="BPW182" s="27"/>
      <c r="BPX182" s="27"/>
      <c r="BPY182" s="27"/>
      <c r="BPZ182" s="27"/>
      <c r="BQA182" s="27"/>
      <c r="BQB182" s="27"/>
      <c r="BQC182" s="27"/>
      <c r="BQD182" s="27"/>
      <c r="BQE182" s="27"/>
      <c r="BQF182" s="27"/>
      <c r="BQG182" s="27"/>
      <c r="BQH182" s="27"/>
      <c r="BQI182" s="27"/>
      <c r="BQJ182" s="27"/>
      <c r="BQK182" s="27"/>
      <c r="BQL182" s="27"/>
      <c r="BQM182" s="27"/>
      <c r="BQN182" s="27"/>
      <c r="BQO182" s="27"/>
      <c r="BQP182" s="27"/>
      <c r="BQQ182" s="27"/>
      <c r="BQR182" s="27"/>
      <c r="BQS182" s="27"/>
      <c r="BQT182" s="27"/>
      <c r="BQU182" s="27"/>
      <c r="BQV182" s="27"/>
      <c r="BQW182" s="27"/>
      <c r="BQX182" s="27"/>
      <c r="BQY182" s="27"/>
      <c r="BQZ182" s="27"/>
      <c r="BRA182" s="27"/>
      <c r="BRB182" s="27"/>
      <c r="BRC182" s="27"/>
      <c r="BRD182" s="27"/>
      <c r="BRE182" s="27"/>
      <c r="BRF182" s="27"/>
      <c r="BRG182" s="27"/>
      <c r="BRH182" s="27"/>
      <c r="BRI182" s="27"/>
      <c r="BRJ182" s="27"/>
      <c r="BRK182" s="27"/>
      <c r="BRL182" s="27"/>
      <c r="BRM182" s="27"/>
      <c r="BRN182" s="27"/>
      <c r="BRO182" s="27"/>
      <c r="BRP182" s="27"/>
      <c r="BRQ182" s="27"/>
      <c r="BRR182" s="27"/>
      <c r="BRS182" s="27"/>
      <c r="BRT182" s="27"/>
      <c r="BRU182" s="27"/>
      <c r="BRV182" s="27"/>
      <c r="BRW182" s="27"/>
      <c r="BRX182" s="27"/>
      <c r="BRY182" s="27"/>
      <c r="BRZ182" s="27"/>
      <c r="BSA182" s="27"/>
      <c r="BSB182" s="27"/>
      <c r="BSC182" s="27"/>
      <c r="BSD182" s="27"/>
      <c r="BSE182" s="27"/>
      <c r="BSF182" s="27"/>
      <c r="BSG182" s="27"/>
      <c r="BSH182" s="27"/>
      <c r="BSI182" s="27"/>
      <c r="BSJ182" s="27"/>
      <c r="BSK182" s="27"/>
      <c r="BSL182" s="27"/>
      <c r="BSM182" s="27"/>
      <c r="BSN182" s="27"/>
      <c r="BSO182" s="27"/>
      <c r="BSP182" s="27"/>
      <c r="BSQ182" s="27"/>
      <c r="BSR182" s="27"/>
      <c r="BSS182" s="27"/>
      <c r="BST182" s="27"/>
      <c r="BSU182" s="27"/>
      <c r="BSV182" s="27"/>
      <c r="BSW182" s="27"/>
      <c r="BSX182" s="27"/>
      <c r="BSY182" s="27"/>
      <c r="BSZ182" s="27"/>
      <c r="BTA182" s="27"/>
      <c r="BTB182" s="27"/>
      <c r="BTC182" s="27"/>
      <c r="BTD182" s="27"/>
      <c r="BTE182" s="27"/>
      <c r="BTF182" s="27"/>
      <c r="BTG182" s="27"/>
      <c r="BTH182" s="27"/>
      <c r="BTI182" s="27"/>
      <c r="BTJ182" s="27"/>
      <c r="BTK182" s="27"/>
      <c r="BTL182" s="27"/>
      <c r="BTM182" s="27"/>
      <c r="BTN182" s="27"/>
      <c r="BTO182" s="27"/>
      <c r="BTP182" s="27"/>
      <c r="BTQ182" s="27"/>
      <c r="BTR182" s="27"/>
      <c r="BTS182" s="27"/>
      <c r="BTT182" s="27"/>
      <c r="BTU182" s="27"/>
      <c r="BTV182" s="27"/>
      <c r="BTW182" s="27"/>
      <c r="BTX182" s="27"/>
      <c r="BTY182" s="27"/>
      <c r="BTZ182" s="27"/>
      <c r="BUA182" s="27"/>
      <c r="BUB182" s="27"/>
      <c r="BUC182" s="27"/>
      <c r="BUD182" s="27"/>
      <c r="BUE182" s="27"/>
      <c r="BUF182" s="27"/>
      <c r="BUG182" s="27"/>
      <c r="BUH182" s="27"/>
      <c r="BUI182" s="27"/>
      <c r="BUJ182" s="27"/>
      <c r="BUK182" s="27"/>
      <c r="BUL182" s="27"/>
      <c r="BUM182" s="27"/>
      <c r="BUN182" s="27"/>
      <c r="BUO182" s="27"/>
      <c r="BUP182" s="27"/>
      <c r="BUQ182" s="27"/>
    </row>
    <row r="183" spans="1:1915" s="47" customFormat="1" ht="6" customHeight="1">
      <c r="A183" s="23"/>
      <c r="B183" s="152"/>
      <c r="C183" s="153"/>
      <c r="D183" s="153"/>
      <c r="E183" s="143"/>
      <c r="F183" s="143"/>
      <c r="G183" s="165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2"/>
      <c r="U183" s="22"/>
      <c r="V183" s="22"/>
      <c r="W183" s="22"/>
      <c r="X183" s="22"/>
      <c r="Y183" s="22"/>
      <c r="Z183" s="22"/>
      <c r="AA183" s="22"/>
      <c r="AB183" s="22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  <c r="FJ183" s="27"/>
      <c r="FK183" s="27"/>
      <c r="FL183" s="27"/>
      <c r="FM183" s="27"/>
      <c r="FN183" s="27"/>
      <c r="FO183" s="27"/>
      <c r="FP183" s="27"/>
      <c r="FQ183" s="27"/>
      <c r="FR183" s="27"/>
      <c r="FS183" s="27"/>
      <c r="FT183" s="27"/>
      <c r="FU183" s="27"/>
      <c r="FV183" s="27"/>
      <c r="FW183" s="27"/>
      <c r="FX183" s="27"/>
      <c r="FY183" s="27"/>
      <c r="FZ183" s="27"/>
      <c r="GA183" s="27"/>
      <c r="GB183" s="27"/>
      <c r="GC183" s="27"/>
      <c r="GD183" s="27"/>
      <c r="GE183" s="27"/>
      <c r="GF183" s="27"/>
      <c r="GG183" s="27"/>
      <c r="GH183" s="27"/>
      <c r="GI183" s="27"/>
      <c r="GJ183" s="27"/>
      <c r="GK183" s="27"/>
      <c r="GL183" s="27"/>
      <c r="GM183" s="27"/>
      <c r="GN183" s="27"/>
      <c r="GO183" s="27"/>
      <c r="GP183" s="27"/>
      <c r="GQ183" s="27"/>
      <c r="GR183" s="27"/>
      <c r="GS183" s="27"/>
      <c r="GT183" s="27"/>
      <c r="GU183" s="27"/>
      <c r="GV183" s="27"/>
      <c r="GW183" s="27"/>
      <c r="GX183" s="27"/>
      <c r="GY183" s="27"/>
      <c r="GZ183" s="27"/>
      <c r="HA183" s="27"/>
      <c r="HB183" s="27"/>
      <c r="HC183" s="27"/>
      <c r="HD183" s="27"/>
      <c r="HE183" s="27"/>
      <c r="HF183" s="27"/>
      <c r="HG183" s="27"/>
      <c r="HH183" s="27"/>
      <c r="HI183" s="27"/>
      <c r="HJ183" s="27"/>
      <c r="HK183" s="27"/>
      <c r="HL183" s="27"/>
      <c r="HM183" s="27"/>
      <c r="HN183" s="27"/>
      <c r="HO183" s="27"/>
      <c r="HP183" s="27"/>
      <c r="HQ183" s="27"/>
      <c r="HR183" s="27"/>
      <c r="HS183" s="27"/>
      <c r="HT183" s="27"/>
      <c r="HU183" s="27"/>
      <c r="HV183" s="27"/>
      <c r="HW183" s="27"/>
      <c r="HX183" s="27"/>
      <c r="HY183" s="27"/>
      <c r="HZ183" s="27"/>
      <c r="IA183" s="27"/>
      <c r="IB183" s="27"/>
      <c r="IC183" s="27"/>
      <c r="ID183" s="27"/>
      <c r="IE183" s="27"/>
      <c r="IF183" s="27"/>
      <c r="IG183" s="27"/>
      <c r="IH183" s="27"/>
      <c r="II183" s="27"/>
      <c r="IJ183" s="27"/>
      <c r="IK183" s="27"/>
      <c r="IL183" s="27"/>
      <c r="IM183" s="27"/>
      <c r="IN183" s="27"/>
      <c r="IO183" s="27"/>
      <c r="IP183" s="27"/>
      <c r="IQ183" s="27"/>
      <c r="IR183" s="27"/>
      <c r="IS183" s="27"/>
      <c r="IT183" s="27"/>
      <c r="IU183" s="27"/>
      <c r="IV183" s="27"/>
      <c r="IW183" s="27"/>
      <c r="IX183" s="27"/>
      <c r="IY183" s="27"/>
      <c r="IZ183" s="27"/>
      <c r="JA183" s="27"/>
      <c r="JB183" s="27"/>
      <c r="JC183" s="27"/>
      <c r="JD183" s="27"/>
      <c r="JE183" s="27"/>
      <c r="JF183" s="27"/>
      <c r="JG183" s="27"/>
      <c r="JH183" s="27"/>
      <c r="JI183" s="27"/>
      <c r="JJ183" s="27"/>
      <c r="JK183" s="27"/>
      <c r="JL183" s="27"/>
      <c r="JM183" s="27"/>
      <c r="JN183" s="27"/>
      <c r="JO183" s="27"/>
      <c r="JP183" s="27"/>
      <c r="JQ183" s="27"/>
      <c r="JR183" s="27"/>
      <c r="JS183" s="27"/>
      <c r="JT183" s="27"/>
      <c r="JU183" s="27"/>
      <c r="JV183" s="27"/>
      <c r="JW183" s="27"/>
      <c r="JX183" s="27"/>
      <c r="JY183" s="27"/>
      <c r="JZ183" s="27"/>
      <c r="KA183" s="27"/>
      <c r="KB183" s="27"/>
      <c r="KC183" s="27"/>
      <c r="KD183" s="27"/>
      <c r="KE183" s="27"/>
      <c r="KF183" s="27"/>
      <c r="KG183" s="27"/>
      <c r="KH183" s="27"/>
      <c r="KI183" s="27"/>
      <c r="KJ183" s="27"/>
      <c r="KK183" s="27"/>
      <c r="KL183" s="27"/>
      <c r="KM183" s="27"/>
      <c r="KN183" s="27"/>
      <c r="KO183" s="27"/>
      <c r="KP183" s="27"/>
      <c r="KQ183" s="27"/>
      <c r="KR183" s="27"/>
      <c r="KS183" s="27"/>
      <c r="KT183" s="27"/>
      <c r="KU183" s="27"/>
      <c r="KV183" s="27"/>
      <c r="KW183" s="27"/>
      <c r="KX183" s="27"/>
      <c r="KY183" s="27"/>
      <c r="KZ183" s="27"/>
      <c r="LA183" s="27"/>
      <c r="LB183" s="27"/>
      <c r="LC183" s="27"/>
      <c r="LD183" s="27"/>
      <c r="LE183" s="27"/>
      <c r="LF183" s="27"/>
      <c r="LG183" s="27"/>
      <c r="LH183" s="27"/>
      <c r="LI183" s="27"/>
      <c r="LJ183" s="27"/>
      <c r="LK183" s="27"/>
      <c r="LL183" s="27"/>
      <c r="LM183" s="27"/>
      <c r="LN183" s="27"/>
      <c r="LO183" s="27"/>
      <c r="LP183" s="27"/>
      <c r="LQ183" s="27"/>
      <c r="LR183" s="27"/>
      <c r="LS183" s="27"/>
      <c r="LT183" s="27"/>
      <c r="LU183" s="27"/>
      <c r="LV183" s="27"/>
      <c r="LW183" s="27"/>
      <c r="LX183" s="27"/>
      <c r="LY183" s="27"/>
      <c r="LZ183" s="27"/>
      <c r="MA183" s="27"/>
      <c r="MB183" s="27"/>
      <c r="MC183" s="27"/>
      <c r="MD183" s="27"/>
      <c r="ME183" s="27"/>
      <c r="MF183" s="27"/>
      <c r="MG183" s="27"/>
      <c r="MH183" s="27"/>
      <c r="MI183" s="27"/>
      <c r="MJ183" s="27"/>
      <c r="MK183" s="27"/>
      <c r="ML183" s="27"/>
      <c r="MM183" s="27"/>
      <c r="MN183" s="27"/>
      <c r="MO183" s="27"/>
      <c r="MP183" s="27"/>
      <c r="MQ183" s="27"/>
      <c r="MR183" s="27"/>
      <c r="MS183" s="27"/>
      <c r="MT183" s="27"/>
      <c r="MU183" s="27"/>
      <c r="MV183" s="27"/>
      <c r="MW183" s="27"/>
      <c r="MX183" s="27"/>
      <c r="MY183" s="27"/>
      <c r="MZ183" s="27"/>
      <c r="NA183" s="27"/>
      <c r="NB183" s="27"/>
      <c r="NC183" s="27"/>
      <c r="ND183" s="27"/>
      <c r="NE183" s="27"/>
      <c r="NF183" s="27"/>
      <c r="NG183" s="27"/>
      <c r="NH183" s="27"/>
      <c r="NI183" s="27"/>
      <c r="NJ183" s="27"/>
      <c r="NK183" s="27"/>
      <c r="NL183" s="27"/>
      <c r="NM183" s="27"/>
      <c r="NN183" s="27"/>
      <c r="NO183" s="27"/>
      <c r="NP183" s="27"/>
      <c r="NQ183" s="27"/>
      <c r="NR183" s="27"/>
      <c r="NS183" s="27"/>
      <c r="NT183" s="27"/>
      <c r="NU183" s="27"/>
      <c r="NV183" s="27"/>
      <c r="NW183" s="27"/>
      <c r="NX183" s="27"/>
      <c r="NY183" s="27"/>
      <c r="NZ183" s="27"/>
      <c r="OA183" s="27"/>
      <c r="OB183" s="27"/>
      <c r="OC183" s="27"/>
      <c r="OD183" s="27"/>
      <c r="OE183" s="27"/>
      <c r="OF183" s="27"/>
      <c r="OG183" s="27"/>
      <c r="OH183" s="27"/>
      <c r="OI183" s="27"/>
      <c r="OJ183" s="27"/>
      <c r="OK183" s="27"/>
      <c r="OL183" s="27"/>
      <c r="OM183" s="27"/>
      <c r="ON183" s="27"/>
      <c r="OO183" s="27"/>
      <c r="OP183" s="27"/>
      <c r="OQ183" s="27"/>
      <c r="OR183" s="27"/>
      <c r="OS183" s="27"/>
      <c r="OT183" s="27"/>
      <c r="OU183" s="27"/>
      <c r="OV183" s="27"/>
      <c r="OW183" s="27"/>
      <c r="OX183" s="27"/>
      <c r="OY183" s="27"/>
      <c r="OZ183" s="27"/>
      <c r="PA183" s="27"/>
      <c r="PB183" s="27"/>
      <c r="PC183" s="27"/>
      <c r="PD183" s="27"/>
      <c r="PE183" s="27"/>
      <c r="PF183" s="27"/>
      <c r="PG183" s="27"/>
      <c r="PH183" s="27"/>
      <c r="PI183" s="27"/>
      <c r="PJ183" s="27"/>
      <c r="PK183" s="27"/>
      <c r="PL183" s="27"/>
      <c r="PM183" s="27"/>
      <c r="PN183" s="27"/>
      <c r="PO183" s="27"/>
      <c r="PP183" s="27"/>
      <c r="PQ183" s="27"/>
      <c r="PR183" s="27"/>
      <c r="PS183" s="27"/>
      <c r="PT183" s="27"/>
      <c r="PU183" s="27"/>
      <c r="PV183" s="27"/>
      <c r="PW183" s="27"/>
      <c r="PX183" s="27"/>
      <c r="PY183" s="27"/>
      <c r="PZ183" s="27"/>
      <c r="QA183" s="27"/>
      <c r="QB183" s="27"/>
      <c r="QC183" s="27"/>
      <c r="QD183" s="27"/>
      <c r="QE183" s="27"/>
      <c r="QF183" s="27"/>
      <c r="QG183" s="27"/>
      <c r="QH183" s="27"/>
      <c r="QI183" s="27"/>
      <c r="QJ183" s="27"/>
      <c r="QK183" s="27"/>
      <c r="QL183" s="27"/>
      <c r="QM183" s="27"/>
      <c r="QN183" s="27"/>
      <c r="QO183" s="27"/>
      <c r="QP183" s="27"/>
      <c r="QQ183" s="27"/>
      <c r="QR183" s="27"/>
      <c r="QS183" s="27"/>
      <c r="QT183" s="27"/>
      <c r="QU183" s="27"/>
      <c r="QV183" s="27"/>
      <c r="QW183" s="27"/>
      <c r="QX183" s="27"/>
      <c r="QY183" s="27"/>
      <c r="QZ183" s="27"/>
      <c r="RA183" s="27"/>
      <c r="RB183" s="27"/>
      <c r="RC183" s="27"/>
      <c r="RD183" s="27"/>
      <c r="RE183" s="27"/>
      <c r="RF183" s="27"/>
      <c r="RG183" s="27"/>
      <c r="RH183" s="27"/>
      <c r="RI183" s="27"/>
      <c r="RJ183" s="27"/>
      <c r="RK183" s="27"/>
      <c r="RL183" s="27"/>
      <c r="RM183" s="27"/>
      <c r="RN183" s="27"/>
      <c r="RO183" s="27"/>
      <c r="RP183" s="27"/>
      <c r="RQ183" s="27"/>
      <c r="RR183" s="27"/>
      <c r="RS183" s="27"/>
      <c r="RT183" s="27"/>
      <c r="RU183" s="27"/>
      <c r="RV183" s="27"/>
      <c r="RW183" s="27"/>
      <c r="RX183" s="27"/>
      <c r="RY183" s="27"/>
      <c r="RZ183" s="27"/>
      <c r="SA183" s="27"/>
      <c r="SB183" s="27"/>
      <c r="SC183" s="27"/>
      <c r="SD183" s="27"/>
      <c r="SE183" s="27"/>
      <c r="SF183" s="27"/>
      <c r="SG183" s="27"/>
      <c r="SH183" s="27"/>
      <c r="SI183" s="27"/>
      <c r="SJ183" s="27"/>
      <c r="SK183" s="27"/>
      <c r="SL183" s="27"/>
      <c r="SM183" s="27"/>
      <c r="SN183" s="27"/>
      <c r="SO183" s="27"/>
      <c r="SP183" s="27"/>
      <c r="SQ183" s="27"/>
      <c r="SR183" s="27"/>
      <c r="SS183" s="27"/>
      <c r="ST183" s="27"/>
      <c r="SU183" s="27"/>
      <c r="SV183" s="27"/>
      <c r="SW183" s="27"/>
      <c r="SX183" s="27"/>
      <c r="SY183" s="27"/>
      <c r="SZ183" s="27"/>
      <c r="TA183" s="27"/>
      <c r="TB183" s="27"/>
      <c r="TC183" s="27"/>
      <c r="TD183" s="27"/>
      <c r="TE183" s="27"/>
      <c r="TF183" s="27"/>
      <c r="TG183" s="27"/>
      <c r="TH183" s="27"/>
      <c r="TI183" s="27"/>
      <c r="TJ183" s="27"/>
      <c r="TK183" s="27"/>
      <c r="TL183" s="27"/>
      <c r="TM183" s="27"/>
      <c r="TN183" s="27"/>
      <c r="TO183" s="27"/>
      <c r="TP183" s="27"/>
      <c r="TQ183" s="27"/>
      <c r="TR183" s="27"/>
      <c r="TS183" s="27"/>
      <c r="TT183" s="27"/>
      <c r="TU183" s="27"/>
      <c r="TV183" s="27"/>
      <c r="TW183" s="27"/>
      <c r="TX183" s="27"/>
      <c r="TY183" s="27"/>
      <c r="TZ183" s="27"/>
      <c r="UA183" s="27"/>
      <c r="UB183" s="27"/>
      <c r="UC183" s="27"/>
      <c r="UD183" s="27"/>
      <c r="UE183" s="27"/>
      <c r="UF183" s="27"/>
      <c r="UG183" s="27"/>
      <c r="UH183" s="27"/>
      <c r="UI183" s="27"/>
      <c r="UJ183" s="27"/>
      <c r="UK183" s="27"/>
      <c r="UL183" s="27"/>
      <c r="UM183" s="27"/>
      <c r="UN183" s="27"/>
      <c r="UO183" s="27"/>
      <c r="UP183" s="27"/>
      <c r="UQ183" s="27"/>
      <c r="UR183" s="27"/>
      <c r="US183" s="27"/>
      <c r="UT183" s="27"/>
      <c r="UU183" s="27"/>
      <c r="UV183" s="27"/>
      <c r="UW183" s="27"/>
      <c r="UX183" s="27"/>
      <c r="UY183" s="27"/>
      <c r="UZ183" s="27"/>
      <c r="VA183" s="27"/>
      <c r="VB183" s="27"/>
      <c r="VC183" s="27"/>
      <c r="VD183" s="27"/>
      <c r="VE183" s="27"/>
      <c r="VF183" s="27"/>
      <c r="VG183" s="27"/>
      <c r="VH183" s="27"/>
      <c r="VI183" s="27"/>
      <c r="VJ183" s="27"/>
      <c r="VK183" s="27"/>
      <c r="VL183" s="27"/>
      <c r="VM183" s="27"/>
      <c r="VN183" s="27"/>
      <c r="VO183" s="27"/>
      <c r="VP183" s="27"/>
      <c r="VQ183" s="27"/>
      <c r="VR183" s="27"/>
      <c r="VS183" s="27"/>
      <c r="VT183" s="27"/>
      <c r="VU183" s="27"/>
      <c r="VV183" s="27"/>
      <c r="VW183" s="27"/>
      <c r="VX183" s="27"/>
      <c r="VY183" s="27"/>
      <c r="VZ183" s="27"/>
      <c r="WA183" s="27"/>
      <c r="WB183" s="27"/>
      <c r="WC183" s="27"/>
      <c r="WD183" s="27"/>
      <c r="WE183" s="27"/>
      <c r="WF183" s="27"/>
      <c r="WG183" s="27"/>
      <c r="WH183" s="27"/>
      <c r="WI183" s="27"/>
      <c r="WJ183" s="27"/>
      <c r="WK183" s="27"/>
      <c r="WL183" s="27"/>
      <c r="WM183" s="27"/>
      <c r="WN183" s="27"/>
      <c r="WO183" s="27"/>
      <c r="WP183" s="27"/>
      <c r="WQ183" s="27"/>
      <c r="WR183" s="27"/>
      <c r="WS183" s="27"/>
      <c r="WT183" s="27"/>
      <c r="WU183" s="27"/>
      <c r="WV183" s="27"/>
      <c r="WW183" s="27"/>
      <c r="WX183" s="27"/>
      <c r="WY183" s="27"/>
      <c r="WZ183" s="27"/>
      <c r="XA183" s="27"/>
      <c r="XB183" s="27"/>
      <c r="XC183" s="27"/>
      <c r="XD183" s="27"/>
      <c r="XE183" s="27"/>
      <c r="XF183" s="27"/>
      <c r="XG183" s="27"/>
      <c r="XH183" s="27"/>
      <c r="XI183" s="27"/>
      <c r="XJ183" s="27"/>
      <c r="XK183" s="27"/>
      <c r="XL183" s="27"/>
      <c r="XM183" s="27"/>
      <c r="XN183" s="27"/>
      <c r="XO183" s="27"/>
      <c r="XP183" s="27"/>
      <c r="XQ183" s="27"/>
      <c r="XR183" s="27"/>
      <c r="XS183" s="27"/>
      <c r="XT183" s="27"/>
      <c r="XU183" s="27"/>
      <c r="XV183" s="27"/>
      <c r="XW183" s="27"/>
      <c r="XX183" s="27"/>
      <c r="XY183" s="27"/>
      <c r="XZ183" s="27"/>
      <c r="YA183" s="27"/>
      <c r="YB183" s="27"/>
      <c r="YC183" s="27"/>
      <c r="YD183" s="27"/>
      <c r="YE183" s="27"/>
      <c r="YF183" s="27"/>
      <c r="YG183" s="27"/>
      <c r="YH183" s="27"/>
      <c r="YI183" s="27"/>
      <c r="YJ183" s="27"/>
      <c r="YK183" s="27"/>
      <c r="YL183" s="27"/>
      <c r="YM183" s="27"/>
      <c r="YN183" s="27"/>
      <c r="YO183" s="27"/>
      <c r="YP183" s="27"/>
      <c r="YQ183" s="27"/>
      <c r="YR183" s="27"/>
      <c r="YS183" s="27"/>
      <c r="YT183" s="27"/>
      <c r="YU183" s="27"/>
      <c r="YV183" s="27"/>
      <c r="YW183" s="27"/>
      <c r="YX183" s="27"/>
      <c r="YY183" s="27"/>
      <c r="YZ183" s="27"/>
      <c r="ZA183" s="27"/>
      <c r="ZB183" s="27"/>
      <c r="ZC183" s="27"/>
      <c r="ZD183" s="27"/>
      <c r="ZE183" s="27"/>
      <c r="ZF183" s="27"/>
      <c r="ZG183" s="27"/>
      <c r="ZH183" s="27"/>
      <c r="ZI183" s="27"/>
      <c r="ZJ183" s="27"/>
      <c r="ZK183" s="27"/>
      <c r="ZL183" s="27"/>
      <c r="ZM183" s="27"/>
      <c r="ZN183" s="27"/>
      <c r="ZO183" s="27"/>
      <c r="ZP183" s="27"/>
      <c r="ZQ183" s="27"/>
      <c r="ZR183" s="27"/>
      <c r="ZS183" s="27"/>
      <c r="ZT183" s="27"/>
      <c r="ZU183" s="27"/>
      <c r="ZV183" s="27"/>
      <c r="ZW183" s="27"/>
      <c r="ZX183" s="27"/>
      <c r="ZY183" s="27"/>
      <c r="ZZ183" s="27"/>
      <c r="AAA183" s="27"/>
      <c r="AAB183" s="27"/>
      <c r="AAC183" s="27"/>
      <c r="AAD183" s="27"/>
      <c r="AAE183" s="27"/>
      <c r="AAF183" s="27"/>
      <c r="AAG183" s="27"/>
      <c r="AAH183" s="27"/>
      <c r="AAI183" s="27"/>
      <c r="AAJ183" s="27"/>
      <c r="AAK183" s="27"/>
      <c r="AAL183" s="27"/>
      <c r="AAM183" s="27"/>
      <c r="AAN183" s="27"/>
      <c r="AAO183" s="27"/>
      <c r="AAP183" s="27"/>
      <c r="AAQ183" s="27"/>
      <c r="AAR183" s="27"/>
      <c r="AAS183" s="27"/>
      <c r="AAT183" s="27"/>
      <c r="AAU183" s="27"/>
      <c r="AAV183" s="27"/>
      <c r="AAW183" s="27"/>
      <c r="AAX183" s="27"/>
      <c r="AAY183" s="27"/>
      <c r="AAZ183" s="27"/>
      <c r="ABA183" s="27"/>
      <c r="ABB183" s="27"/>
      <c r="ABC183" s="27"/>
      <c r="ABD183" s="27"/>
      <c r="ABE183" s="27"/>
      <c r="ABF183" s="27"/>
      <c r="ABG183" s="27"/>
      <c r="ABH183" s="27"/>
      <c r="ABI183" s="27"/>
      <c r="ABJ183" s="27"/>
      <c r="ABK183" s="27"/>
      <c r="ABL183" s="27"/>
      <c r="ABM183" s="27"/>
      <c r="ABN183" s="27"/>
      <c r="ABO183" s="27"/>
      <c r="ABP183" s="27"/>
      <c r="ABQ183" s="27"/>
      <c r="ABR183" s="27"/>
      <c r="ABS183" s="27"/>
      <c r="ABT183" s="27"/>
      <c r="ABU183" s="27"/>
      <c r="ABV183" s="27"/>
      <c r="ABW183" s="27"/>
      <c r="ABX183" s="27"/>
      <c r="ABY183" s="27"/>
      <c r="ABZ183" s="27"/>
      <c r="ACA183" s="27"/>
      <c r="ACB183" s="27"/>
      <c r="ACC183" s="27"/>
      <c r="ACD183" s="27"/>
      <c r="ACE183" s="27"/>
      <c r="ACF183" s="27"/>
      <c r="ACG183" s="27"/>
      <c r="ACH183" s="27"/>
      <c r="ACI183" s="27"/>
      <c r="ACJ183" s="27"/>
      <c r="ACK183" s="27"/>
      <c r="ACL183" s="27"/>
      <c r="ACM183" s="27"/>
      <c r="ACN183" s="27"/>
      <c r="ACO183" s="27"/>
      <c r="ACP183" s="27"/>
      <c r="ACQ183" s="27"/>
      <c r="ACR183" s="27"/>
      <c r="ACS183" s="27"/>
      <c r="ACT183" s="27"/>
      <c r="ACU183" s="27"/>
      <c r="ACV183" s="27"/>
      <c r="ACW183" s="27"/>
      <c r="ACX183" s="27"/>
      <c r="ACY183" s="27"/>
      <c r="ACZ183" s="27"/>
      <c r="ADA183" s="27"/>
      <c r="ADB183" s="27"/>
      <c r="ADC183" s="27"/>
      <c r="ADD183" s="27"/>
      <c r="ADE183" s="27"/>
      <c r="ADF183" s="27"/>
      <c r="ADG183" s="27"/>
      <c r="ADH183" s="27"/>
      <c r="ADI183" s="27"/>
      <c r="ADJ183" s="27"/>
      <c r="ADK183" s="27"/>
      <c r="ADL183" s="27"/>
      <c r="ADM183" s="27"/>
      <c r="ADN183" s="27"/>
      <c r="ADO183" s="27"/>
      <c r="ADP183" s="27"/>
      <c r="ADQ183" s="27"/>
      <c r="ADR183" s="27"/>
      <c r="ADS183" s="27"/>
      <c r="ADT183" s="27"/>
      <c r="ADU183" s="27"/>
      <c r="ADV183" s="27"/>
      <c r="ADW183" s="27"/>
      <c r="ADX183" s="27"/>
      <c r="ADY183" s="27"/>
      <c r="ADZ183" s="27"/>
      <c r="AEA183" s="27"/>
      <c r="AEB183" s="27"/>
      <c r="AEC183" s="27"/>
      <c r="AED183" s="27"/>
      <c r="AEE183" s="27"/>
      <c r="AEF183" s="27"/>
      <c r="AEG183" s="27"/>
      <c r="AEH183" s="27"/>
      <c r="AEI183" s="27"/>
      <c r="AEJ183" s="27"/>
      <c r="AEK183" s="27"/>
      <c r="AEL183" s="27"/>
      <c r="AEM183" s="27"/>
      <c r="AEN183" s="27"/>
      <c r="AEO183" s="27"/>
      <c r="AEP183" s="27"/>
      <c r="AEQ183" s="27"/>
      <c r="AER183" s="27"/>
      <c r="AES183" s="27"/>
      <c r="AET183" s="27"/>
      <c r="AEU183" s="27"/>
      <c r="AEV183" s="27"/>
      <c r="AEW183" s="27"/>
      <c r="AEX183" s="27"/>
      <c r="AEY183" s="27"/>
      <c r="AEZ183" s="27"/>
      <c r="AFA183" s="27"/>
      <c r="AFB183" s="27"/>
      <c r="AFC183" s="27"/>
      <c r="AFD183" s="27"/>
      <c r="AFE183" s="27"/>
      <c r="AFF183" s="27"/>
      <c r="AFG183" s="27"/>
      <c r="AFH183" s="27"/>
      <c r="AFI183" s="27"/>
      <c r="AFJ183" s="27"/>
      <c r="AFK183" s="27"/>
      <c r="AFL183" s="27"/>
      <c r="AFM183" s="27"/>
      <c r="AFN183" s="27"/>
      <c r="AFO183" s="27"/>
      <c r="AFP183" s="27"/>
      <c r="AFQ183" s="27"/>
      <c r="AFR183" s="27"/>
      <c r="AFS183" s="27"/>
      <c r="AFT183" s="27"/>
      <c r="AFU183" s="27"/>
      <c r="AFV183" s="27"/>
      <c r="AFW183" s="27"/>
      <c r="AFX183" s="27"/>
      <c r="AFY183" s="27"/>
      <c r="AFZ183" s="27"/>
      <c r="AGA183" s="27"/>
      <c r="AGB183" s="27"/>
      <c r="AGC183" s="27"/>
      <c r="AGD183" s="27"/>
      <c r="AGE183" s="27"/>
      <c r="AGF183" s="27"/>
      <c r="AGG183" s="27"/>
      <c r="AGH183" s="27"/>
      <c r="AGI183" s="27"/>
      <c r="AGJ183" s="27"/>
      <c r="AGK183" s="27"/>
      <c r="AGL183" s="27"/>
      <c r="AGM183" s="27"/>
      <c r="AGN183" s="27"/>
      <c r="AGO183" s="27"/>
      <c r="AGP183" s="27"/>
      <c r="AGQ183" s="27"/>
      <c r="AGR183" s="27"/>
      <c r="AGS183" s="27"/>
      <c r="AGT183" s="27"/>
      <c r="AGU183" s="27"/>
      <c r="AGV183" s="27"/>
      <c r="AGW183" s="27"/>
      <c r="AGX183" s="27"/>
      <c r="AGY183" s="27"/>
      <c r="AGZ183" s="27"/>
      <c r="AHA183" s="27"/>
      <c r="AHB183" s="27"/>
      <c r="AHC183" s="27"/>
      <c r="AHD183" s="27"/>
      <c r="AHE183" s="27"/>
      <c r="AHF183" s="27"/>
      <c r="AHG183" s="27"/>
      <c r="AHH183" s="27"/>
      <c r="AHI183" s="27"/>
      <c r="AHJ183" s="27"/>
      <c r="AHK183" s="27"/>
      <c r="AHL183" s="27"/>
      <c r="AHM183" s="27"/>
      <c r="AHN183" s="27"/>
      <c r="AHO183" s="27"/>
      <c r="AHP183" s="27"/>
      <c r="AHQ183" s="27"/>
      <c r="AHR183" s="27"/>
      <c r="AHS183" s="27"/>
      <c r="AHT183" s="27"/>
      <c r="AHU183" s="27"/>
      <c r="AHV183" s="27"/>
      <c r="AHW183" s="27"/>
      <c r="AHX183" s="27"/>
      <c r="AHY183" s="27"/>
      <c r="AHZ183" s="27"/>
      <c r="AIA183" s="27"/>
      <c r="AIB183" s="27"/>
      <c r="AIC183" s="27"/>
      <c r="AID183" s="27"/>
      <c r="AIE183" s="27"/>
      <c r="AIF183" s="27"/>
      <c r="AIG183" s="27"/>
      <c r="AIH183" s="27"/>
      <c r="AII183" s="27"/>
      <c r="AIJ183" s="27"/>
      <c r="AIK183" s="27"/>
      <c r="AIL183" s="27"/>
      <c r="AIM183" s="27"/>
      <c r="AIN183" s="27"/>
      <c r="AIO183" s="27"/>
      <c r="AIP183" s="27"/>
      <c r="AIQ183" s="27"/>
      <c r="AIR183" s="27"/>
      <c r="AIS183" s="27"/>
      <c r="AIT183" s="27"/>
      <c r="AIU183" s="27"/>
      <c r="AIV183" s="27"/>
      <c r="AIW183" s="27"/>
      <c r="AIX183" s="27"/>
      <c r="AIY183" s="27"/>
      <c r="AIZ183" s="27"/>
      <c r="AJA183" s="27"/>
      <c r="AJB183" s="27"/>
      <c r="AJC183" s="27"/>
      <c r="AJD183" s="27"/>
      <c r="AJE183" s="27"/>
      <c r="AJF183" s="27"/>
      <c r="AJG183" s="27"/>
      <c r="AJH183" s="27"/>
      <c r="AJI183" s="27"/>
      <c r="AJJ183" s="27"/>
      <c r="AJK183" s="27"/>
      <c r="AJL183" s="27"/>
      <c r="AJM183" s="27"/>
      <c r="AJN183" s="27"/>
      <c r="AJO183" s="27"/>
      <c r="AJP183" s="27"/>
      <c r="AJQ183" s="27"/>
      <c r="AJR183" s="27"/>
      <c r="AJS183" s="27"/>
      <c r="AJT183" s="27"/>
      <c r="AJU183" s="27"/>
      <c r="AJV183" s="27"/>
      <c r="AJW183" s="27"/>
      <c r="AJX183" s="27"/>
      <c r="AJY183" s="27"/>
      <c r="AJZ183" s="27"/>
      <c r="AKA183" s="27"/>
      <c r="AKB183" s="27"/>
      <c r="AKC183" s="27"/>
      <c r="AKD183" s="27"/>
      <c r="AKE183" s="27"/>
      <c r="AKF183" s="27"/>
      <c r="AKG183" s="27"/>
      <c r="AKH183" s="27"/>
      <c r="AKI183" s="27"/>
      <c r="AKJ183" s="27"/>
      <c r="AKK183" s="27"/>
      <c r="AKL183" s="27"/>
      <c r="AKM183" s="27"/>
      <c r="AKN183" s="27"/>
      <c r="AKO183" s="27"/>
      <c r="AKP183" s="27"/>
      <c r="AKQ183" s="27"/>
      <c r="AKR183" s="27"/>
      <c r="AKS183" s="27"/>
      <c r="AKT183" s="27"/>
      <c r="AKU183" s="27"/>
      <c r="AKV183" s="27"/>
      <c r="AKW183" s="27"/>
      <c r="AKX183" s="27"/>
      <c r="AKY183" s="27"/>
      <c r="AKZ183" s="27"/>
      <c r="ALA183" s="27"/>
      <c r="ALB183" s="27"/>
      <c r="ALC183" s="27"/>
      <c r="ALD183" s="27"/>
      <c r="ALE183" s="27"/>
      <c r="ALF183" s="27"/>
      <c r="ALG183" s="27"/>
      <c r="ALH183" s="27"/>
      <c r="ALI183" s="27"/>
      <c r="ALJ183" s="27"/>
      <c r="ALK183" s="27"/>
      <c r="ALL183" s="27"/>
      <c r="ALM183" s="27"/>
      <c r="ALN183" s="27"/>
      <c r="ALO183" s="27"/>
      <c r="ALP183" s="27"/>
      <c r="ALQ183" s="27"/>
      <c r="ALR183" s="27"/>
      <c r="ALS183" s="27"/>
      <c r="ALT183" s="27"/>
      <c r="ALU183" s="27"/>
      <c r="ALV183" s="27"/>
      <c r="ALW183" s="27"/>
      <c r="ALX183" s="27"/>
      <c r="ALY183" s="27"/>
      <c r="ALZ183" s="27"/>
      <c r="AMA183" s="27"/>
      <c r="AMB183" s="27"/>
      <c r="AMC183" s="27"/>
      <c r="AMD183" s="27"/>
      <c r="AME183" s="27"/>
      <c r="AMF183" s="27"/>
      <c r="AMG183" s="27"/>
      <c r="AMH183" s="27"/>
      <c r="AMI183" s="27"/>
      <c r="AMJ183" s="27"/>
      <c r="AMK183" s="27"/>
      <c r="AML183" s="27"/>
      <c r="AMM183" s="27"/>
      <c r="AMN183" s="27"/>
      <c r="AMO183" s="27"/>
      <c r="AMP183" s="27"/>
      <c r="AMQ183" s="27"/>
      <c r="AMR183" s="27"/>
      <c r="AMS183" s="27"/>
      <c r="AMT183" s="27"/>
      <c r="AMU183" s="27"/>
      <c r="AMV183" s="27"/>
      <c r="AMW183" s="27"/>
      <c r="AMX183" s="27"/>
      <c r="AMY183" s="27"/>
      <c r="AMZ183" s="27"/>
      <c r="ANA183" s="27"/>
      <c r="ANB183" s="27"/>
      <c r="ANC183" s="27"/>
      <c r="AND183" s="27"/>
      <c r="ANE183" s="27"/>
      <c r="ANF183" s="27"/>
      <c r="ANG183" s="27"/>
      <c r="ANH183" s="27"/>
      <c r="ANI183" s="27"/>
      <c r="ANJ183" s="27"/>
      <c r="ANK183" s="27"/>
      <c r="ANL183" s="27"/>
      <c r="ANM183" s="27"/>
      <c r="ANN183" s="27"/>
      <c r="ANO183" s="27"/>
      <c r="ANP183" s="27"/>
      <c r="ANQ183" s="27"/>
      <c r="ANR183" s="27"/>
      <c r="ANS183" s="27"/>
      <c r="ANT183" s="27"/>
      <c r="ANU183" s="27"/>
      <c r="ANV183" s="27"/>
      <c r="ANW183" s="27"/>
      <c r="ANX183" s="27"/>
      <c r="ANY183" s="27"/>
      <c r="ANZ183" s="27"/>
      <c r="AOA183" s="27"/>
      <c r="AOB183" s="27"/>
      <c r="AOC183" s="27"/>
      <c r="AOD183" s="27"/>
      <c r="AOE183" s="27"/>
      <c r="AOF183" s="27"/>
      <c r="AOG183" s="27"/>
      <c r="AOH183" s="27"/>
      <c r="AOI183" s="27"/>
      <c r="AOJ183" s="27"/>
      <c r="AOK183" s="27"/>
      <c r="AOL183" s="27"/>
      <c r="AOM183" s="27"/>
      <c r="AON183" s="27"/>
      <c r="AOO183" s="27"/>
      <c r="AOP183" s="27"/>
      <c r="AOQ183" s="27"/>
      <c r="AOR183" s="27"/>
      <c r="AOS183" s="27"/>
      <c r="AOT183" s="27"/>
      <c r="AOU183" s="27"/>
      <c r="AOV183" s="27"/>
      <c r="AOW183" s="27"/>
      <c r="AOX183" s="27"/>
      <c r="AOY183" s="27"/>
      <c r="AOZ183" s="27"/>
      <c r="APA183" s="27"/>
      <c r="APB183" s="27"/>
      <c r="APC183" s="27"/>
      <c r="APD183" s="27"/>
      <c r="APE183" s="27"/>
      <c r="APF183" s="27"/>
      <c r="APG183" s="27"/>
      <c r="APH183" s="27"/>
      <c r="API183" s="27"/>
      <c r="APJ183" s="27"/>
      <c r="APK183" s="27"/>
      <c r="APL183" s="27"/>
      <c r="APM183" s="27"/>
      <c r="APN183" s="27"/>
      <c r="APO183" s="27"/>
      <c r="APP183" s="27"/>
      <c r="APQ183" s="27"/>
      <c r="APR183" s="27"/>
      <c r="APS183" s="27"/>
      <c r="APT183" s="27"/>
      <c r="APU183" s="27"/>
      <c r="APV183" s="27"/>
      <c r="APW183" s="27"/>
      <c r="APX183" s="27"/>
      <c r="APY183" s="27"/>
      <c r="APZ183" s="27"/>
      <c r="AQA183" s="27"/>
      <c r="AQB183" s="27"/>
      <c r="AQC183" s="27"/>
      <c r="AQD183" s="27"/>
      <c r="AQE183" s="27"/>
      <c r="AQF183" s="27"/>
      <c r="AQG183" s="27"/>
      <c r="AQH183" s="27"/>
      <c r="AQI183" s="27"/>
      <c r="AQJ183" s="27"/>
      <c r="AQK183" s="27"/>
      <c r="AQL183" s="27"/>
      <c r="AQM183" s="27"/>
      <c r="AQN183" s="27"/>
      <c r="AQO183" s="27"/>
      <c r="AQP183" s="27"/>
      <c r="AQQ183" s="27"/>
      <c r="AQR183" s="27"/>
      <c r="AQS183" s="27"/>
      <c r="AQT183" s="27"/>
      <c r="AQU183" s="27"/>
      <c r="AQV183" s="27"/>
      <c r="AQW183" s="27"/>
      <c r="AQX183" s="27"/>
      <c r="AQY183" s="27"/>
      <c r="AQZ183" s="27"/>
      <c r="ARA183" s="27"/>
      <c r="ARB183" s="27"/>
      <c r="ARC183" s="27"/>
      <c r="ARD183" s="27"/>
      <c r="ARE183" s="27"/>
      <c r="ARF183" s="27"/>
      <c r="ARG183" s="27"/>
      <c r="ARH183" s="27"/>
      <c r="ARI183" s="27"/>
      <c r="ARJ183" s="27"/>
      <c r="ARK183" s="27"/>
      <c r="ARL183" s="27"/>
      <c r="ARM183" s="27"/>
      <c r="ARN183" s="27"/>
      <c r="ARO183" s="27"/>
      <c r="ARP183" s="27"/>
      <c r="ARQ183" s="27"/>
      <c r="ARR183" s="27"/>
      <c r="ARS183" s="27"/>
      <c r="ART183" s="27"/>
      <c r="ARU183" s="27"/>
      <c r="ARV183" s="27"/>
      <c r="ARW183" s="27"/>
      <c r="ARX183" s="27"/>
      <c r="ARY183" s="27"/>
      <c r="ARZ183" s="27"/>
      <c r="ASA183" s="27"/>
      <c r="ASB183" s="27"/>
      <c r="ASC183" s="27"/>
      <c r="ASD183" s="27"/>
      <c r="ASE183" s="27"/>
      <c r="ASF183" s="27"/>
      <c r="ASG183" s="27"/>
      <c r="ASH183" s="27"/>
      <c r="ASI183" s="27"/>
      <c r="ASJ183" s="27"/>
      <c r="ASK183" s="27"/>
      <c r="ASL183" s="27"/>
      <c r="ASM183" s="27"/>
      <c r="ASN183" s="27"/>
      <c r="ASO183" s="27"/>
      <c r="ASP183" s="27"/>
      <c r="ASQ183" s="27"/>
      <c r="ASR183" s="27"/>
      <c r="ASS183" s="27"/>
      <c r="AST183" s="27"/>
      <c r="ASU183" s="27"/>
      <c r="ASV183" s="27"/>
      <c r="ASW183" s="27"/>
      <c r="ASX183" s="27"/>
      <c r="ASY183" s="27"/>
      <c r="ASZ183" s="27"/>
      <c r="ATA183" s="27"/>
      <c r="ATB183" s="27"/>
      <c r="ATC183" s="27"/>
      <c r="ATD183" s="27"/>
      <c r="ATE183" s="27"/>
      <c r="ATF183" s="27"/>
      <c r="ATG183" s="27"/>
      <c r="ATH183" s="27"/>
      <c r="ATI183" s="27"/>
      <c r="ATJ183" s="27"/>
      <c r="ATK183" s="27"/>
      <c r="ATL183" s="27"/>
      <c r="ATM183" s="27"/>
      <c r="ATN183" s="27"/>
      <c r="ATO183" s="27"/>
      <c r="ATP183" s="27"/>
      <c r="ATQ183" s="27"/>
      <c r="ATR183" s="27"/>
      <c r="ATS183" s="27"/>
      <c r="ATT183" s="27"/>
      <c r="ATU183" s="27"/>
      <c r="ATV183" s="27"/>
      <c r="ATW183" s="27"/>
      <c r="ATX183" s="27"/>
      <c r="ATY183" s="27"/>
      <c r="ATZ183" s="27"/>
      <c r="AUA183" s="27"/>
      <c r="AUB183" s="27"/>
      <c r="AUC183" s="27"/>
      <c r="AUD183" s="27"/>
      <c r="AUE183" s="27"/>
      <c r="AUF183" s="27"/>
      <c r="AUG183" s="27"/>
      <c r="AUH183" s="27"/>
      <c r="AUI183" s="27"/>
      <c r="AUJ183" s="27"/>
      <c r="AUK183" s="27"/>
      <c r="AUL183" s="27"/>
      <c r="AUM183" s="27"/>
      <c r="AUN183" s="27"/>
      <c r="AUO183" s="27"/>
      <c r="AUP183" s="27"/>
      <c r="AUQ183" s="27"/>
      <c r="AUR183" s="27"/>
      <c r="AUS183" s="27"/>
      <c r="AUT183" s="27"/>
      <c r="AUU183" s="27"/>
      <c r="AUV183" s="27"/>
      <c r="AUW183" s="27"/>
      <c r="AUX183" s="27"/>
      <c r="AUY183" s="27"/>
      <c r="AUZ183" s="27"/>
      <c r="AVA183" s="27"/>
      <c r="AVB183" s="27"/>
      <c r="AVC183" s="27"/>
      <c r="AVD183" s="27"/>
      <c r="AVE183" s="27"/>
      <c r="AVF183" s="27"/>
      <c r="AVG183" s="27"/>
      <c r="AVH183" s="27"/>
      <c r="AVI183" s="27"/>
      <c r="AVJ183" s="27"/>
      <c r="AVK183" s="27"/>
      <c r="AVL183" s="27"/>
      <c r="AVM183" s="27"/>
      <c r="AVN183" s="27"/>
      <c r="AVO183" s="27"/>
      <c r="AVP183" s="27"/>
      <c r="AVQ183" s="27"/>
      <c r="AVR183" s="27"/>
      <c r="AVS183" s="27"/>
      <c r="AVT183" s="27"/>
      <c r="AVU183" s="27"/>
      <c r="AVV183" s="27"/>
      <c r="AVW183" s="27"/>
      <c r="AVX183" s="27"/>
      <c r="AVY183" s="27"/>
      <c r="AVZ183" s="27"/>
      <c r="AWA183" s="27"/>
      <c r="AWB183" s="27"/>
      <c r="AWC183" s="27"/>
      <c r="AWD183" s="27"/>
      <c r="AWE183" s="27"/>
      <c r="AWF183" s="27"/>
      <c r="AWG183" s="27"/>
      <c r="AWH183" s="27"/>
      <c r="AWI183" s="27"/>
      <c r="AWJ183" s="27"/>
      <c r="AWK183" s="27"/>
      <c r="AWL183" s="27"/>
      <c r="AWM183" s="27"/>
      <c r="AWN183" s="27"/>
      <c r="AWO183" s="27"/>
      <c r="AWP183" s="27"/>
      <c r="AWQ183" s="27"/>
      <c r="AWR183" s="27"/>
      <c r="AWS183" s="27"/>
      <c r="AWT183" s="27"/>
      <c r="AWU183" s="27"/>
      <c r="AWV183" s="27"/>
      <c r="AWW183" s="27"/>
      <c r="AWX183" s="27"/>
      <c r="AWY183" s="27"/>
      <c r="AWZ183" s="27"/>
      <c r="AXA183" s="27"/>
      <c r="AXB183" s="27"/>
      <c r="AXC183" s="27"/>
      <c r="AXD183" s="27"/>
      <c r="AXE183" s="27"/>
      <c r="AXF183" s="27"/>
      <c r="AXG183" s="27"/>
      <c r="AXH183" s="27"/>
      <c r="AXI183" s="27"/>
      <c r="AXJ183" s="27"/>
      <c r="AXK183" s="27"/>
      <c r="AXL183" s="27"/>
      <c r="AXM183" s="27"/>
      <c r="AXN183" s="27"/>
      <c r="AXO183" s="27"/>
      <c r="AXP183" s="27"/>
      <c r="AXQ183" s="27"/>
      <c r="AXR183" s="27"/>
      <c r="AXS183" s="27"/>
      <c r="AXT183" s="27"/>
      <c r="AXU183" s="27"/>
      <c r="AXV183" s="27"/>
      <c r="AXW183" s="27"/>
      <c r="AXX183" s="27"/>
      <c r="AXY183" s="27"/>
      <c r="AXZ183" s="27"/>
      <c r="AYA183" s="27"/>
      <c r="AYB183" s="27"/>
      <c r="AYC183" s="27"/>
      <c r="AYD183" s="27"/>
      <c r="AYE183" s="27"/>
      <c r="AYF183" s="27"/>
      <c r="AYG183" s="27"/>
      <c r="AYH183" s="27"/>
      <c r="AYI183" s="27"/>
      <c r="AYJ183" s="27"/>
      <c r="AYK183" s="27"/>
      <c r="AYL183" s="27"/>
      <c r="AYM183" s="27"/>
      <c r="AYN183" s="27"/>
      <c r="AYO183" s="27"/>
      <c r="AYP183" s="27"/>
      <c r="AYQ183" s="27"/>
      <c r="AYR183" s="27"/>
      <c r="AYS183" s="27"/>
      <c r="AYT183" s="27"/>
      <c r="AYU183" s="27"/>
      <c r="AYV183" s="27"/>
      <c r="AYW183" s="27"/>
      <c r="AYX183" s="27"/>
      <c r="AYY183" s="27"/>
      <c r="AYZ183" s="27"/>
      <c r="AZA183" s="27"/>
      <c r="AZB183" s="27"/>
      <c r="AZC183" s="27"/>
      <c r="AZD183" s="27"/>
      <c r="AZE183" s="27"/>
      <c r="AZF183" s="27"/>
      <c r="AZG183" s="27"/>
      <c r="AZH183" s="27"/>
      <c r="AZI183" s="27"/>
      <c r="AZJ183" s="27"/>
      <c r="AZK183" s="27"/>
      <c r="AZL183" s="27"/>
      <c r="AZM183" s="27"/>
      <c r="AZN183" s="27"/>
      <c r="AZO183" s="27"/>
      <c r="AZP183" s="27"/>
      <c r="AZQ183" s="27"/>
      <c r="AZR183" s="27"/>
      <c r="AZS183" s="27"/>
      <c r="AZT183" s="27"/>
      <c r="AZU183" s="27"/>
      <c r="AZV183" s="27"/>
      <c r="AZW183" s="27"/>
      <c r="AZX183" s="27"/>
      <c r="AZY183" s="27"/>
      <c r="AZZ183" s="27"/>
      <c r="BAA183" s="27"/>
      <c r="BAB183" s="27"/>
      <c r="BAC183" s="27"/>
      <c r="BAD183" s="27"/>
      <c r="BAE183" s="27"/>
      <c r="BAF183" s="27"/>
      <c r="BAG183" s="27"/>
      <c r="BAH183" s="27"/>
      <c r="BAI183" s="27"/>
      <c r="BAJ183" s="27"/>
      <c r="BAK183" s="27"/>
      <c r="BAL183" s="27"/>
      <c r="BAM183" s="27"/>
      <c r="BAN183" s="27"/>
      <c r="BAO183" s="27"/>
      <c r="BAP183" s="27"/>
      <c r="BAQ183" s="27"/>
      <c r="BAR183" s="27"/>
      <c r="BAS183" s="27"/>
      <c r="BAT183" s="27"/>
      <c r="BAU183" s="27"/>
      <c r="BAV183" s="27"/>
      <c r="BAW183" s="27"/>
      <c r="BAX183" s="27"/>
      <c r="BAY183" s="27"/>
      <c r="BAZ183" s="27"/>
      <c r="BBA183" s="27"/>
      <c r="BBB183" s="27"/>
      <c r="BBC183" s="27"/>
      <c r="BBD183" s="27"/>
      <c r="BBE183" s="27"/>
      <c r="BBF183" s="27"/>
      <c r="BBG183" s="27"/>
      <c r="BBH183" s="27"/>
      <c r="BBI183" s="27"/>
      <c r="BBJ183" s="27"/>
      <c r="BBK183" s="27"/>
      <c r="BBL183" s="27"/>
      <c r="BBM183" s="27"/>
      <c r="BBN183" s="27"/>
      <c r="BBO183" s="27"/>
      <c r="BBP183" s="27"/>
      <c r="BBQ183" s="27"/>
      <c r="BBR183" s="27"/>
      <c r="BBS183" s="27"/>
      <c r="BBT183" s="27"/>
      <c r="BBU183" s="27"/>
      <c r="BBV183" s="27"/>
      <c r="BBW183" s="27"/>
      <c r="BBX183" s="27"/>
      <c r="BBY183" s="27"/>
      <c r="BBZ183" s="27"/>
      <c r="BCA183" s="27"/>
      <c r="BCB183" s="27"/>
      <c r="BCC183" s="27"/>
      <c r="BCD183" s="27"/>
      <c r="BCE183" s="27"/>
      <c r="BCF183" s="27"/>
      <c r="BCG183" s="27"/>
      <c r="BCH183" s="27"/>
      <c r="BCI183" s="27"/>
      <c r="BCJ183" s="27"/>
      <c r="BCK183" s="27"/>
      <c r="BCL183" s="27"/>
      <c r="BCM183" s="27"/>
      <c r="BCN183" s="27"/>
      <c r="BCO183" s="27"/>
      <c r="BCP183" s="27"/>
      <c r="BCQ183" s="27"/>
      <c r="BCR183" s="27"/>
      <c r="BCS183" s="27"/>
      <c r="BCT183" s="27"/>
      <c r="BCU183" s="27"/>
      <c r="BCV183" s="27"/>
      <c r="BCW183" s="27"/>
      <c r="BCX183" s="27"/>
      <c r="BCY183" s="27"/>
      <c r="BCZ183" s="27"/>
      <c r="BDA183" s="27"/>
      <c r="BDB183" s="27"/>
      <c r="BDC183" s="27"/>
      <c r="BDD183" s="27"/>
      <c r="BDE183" s="27"/>
      <c r="BDF183" s="27"/>
      <c r="BDG183" s="27"/>
      <c r="BDH183" s="27"/>
      <c r="BDI183" s="27"/>
      <c r="BDJ183" s="27"/>
      <c r="BDK183" s="27"/>
      <c r="BDL183" s="27"/>
      <c r="BDM183" s="27"/>
      <c r="BDN183" s="27"/>
      <c r="BDO183" s="27"/>
      <c r="BDP183" s="27"/>
      <c r="BDQ183" s="27"/>
      <c r="BDR183" s="27"/>
      <c r="BDS183" s="27"/>
      <c r="BDT183" s="27"/>
      <c r="BDU183" s="27"/>
      <c r="BDV183" s="27"/>
      <c r="BDW183" s="27"/>
      <c r="BDX183" s="27"/>
      <c r="BDY183" s="27"/>
      <c r="BDZ183" s="27"/>
      <c r="BEA183" s="27"/>
      <c r="BEB183" s="27"/>
      <c r="BEC183" s="27"/>
      <c r="BED183" s="27"/>
      <c r="BEE183" s="27"/>
      <c r="BEF183" s="27"/>
      <c r="BEG183" s="27"/>
      <c r="BEH183" s="27"/>
      <c r="BEI183" s="27"/>
      <c r="BEJ183" s="27"/>
      <c r="BEK183" s="27"/>
      <c r="BEL183" s="27"/>
      <c r="BEM183" s="27"/>
      <c r="BEN183" s="27"/>
      <c r="BEO183" s="27"/>
      <c r="BEP183" s="27"/>
      <c r="BEQ183" s="27"/>
      <c r="BER183" s="27"/>
      <c r="BES183" s="27"/>
      <c r="BET183" s="27"/>
      <c r="BEU183" s="27"/>
      <c r="BEV183" s="27"/>
      <c r="BEW183" s="27"/>
      <c r="BEX183" s="27"/>
      <c r="BEY183" s="27"/>
      <c r="BEZ183" s="27"/>
      <c r="BFA183" s="27"/>
      <c r="BFB183" s="27"/>
      <c r="BFC183" s="27"/>
      <c r="BFD183" s="27"/>
      <c r="BFE183" s="27"/>
      <c r="BFF183" s="27"/>
      <c r="BFG183" s="27"/>
      <c r="BFH183" s="27"/>
      <c r="BFI183" s="27"/>
      <c r="BFJ183" s="27"/>
      <c r="BFK183" s="27"/>
      <c r="BFL183" s="27"/>
      <c r="BFM183" s="27"/>
      <c r="BFN183" s="27"/>
      <c r="BFO183" s="27"/>
      <c r="BFP183" s="27"/>
      <c r="BFQ183" s="27"/>
      <c r="BFR183" s="27"/>
      <c r="BFS183" s="27"/>
      <c r="BFT183" s="27"/>
      <c r="BFU183" s="27"/>
      <c r="BFV183" s="27"/>
      <c r="BFW183" s="27"/>
      <c r="BFX183" s="27"/>
      <c r="BFY183" s="27"/>
      <c r="BFZ183" s="27"/>
      <c r="BGA183" s="27"/>
      <c r="BGB183" s="27"/>
      <c r="BGC183" s="27"/>
      <c r="BGD183" s="27"/>
      <c r="BGE183" s="27"/>
      <c r="BGF183" s="27"/>
      <c r="BGG183" s="27"/>
      <c r="BGH183" s="27"/>
      <c r="BGI183" s="27"/>
      <c r="BGJ183" s="27"/>
      <c r="BGK183" s="27"/>
      <c r="BGL183" s="27"/>
      <c r="BGM183" s="27"/>
      <c r="BGN183" s="27"/>
      <c r="BGO183" s="27"/>
      <c r="BGP183" s="27"/>
      <c r="BGQ183" s="27"/>
      <c r="BGR183" s="27"/>
      <c r="BGS183" s="27"/>
      <c r="BGT183" s="27"/>
      <c r="BGU183" s="27"/>
      <c r="BGV183" s="27"/>
      <c r="BGW183" s="27"/>
      <c r="BGX183" s="27"/>
      <c r="BGY183" s="27"/>
      <c r="BGZ183" s="27"/>
      <c r="BHA183" s="27"/>
      <c r="BHB183" s="27"/>
      <c r="BHC183" s="27"/>
      <c r="BHD183" s="27"/>
      <c r="BHE183" s="27"/>
      <c r="BHF183" s="27"/>
      <c r="BHG183" s="27"/>
      <c r="BHH183" s="27"/>
      <c r="BHI183" s="27"/>
      <c r="BHJ183" s="27"/>
      <c r="BHK183" s="27"/>
      <c r="BHL183" s="27"/>
      <c r="BHM183" s="27"/>
      <c r="BHN183" s="27"/>
      <c r="BHO183" s="27"/>
      <c r="BHP183" s="27"/>
      <c r="BHQ183" s="27"/>
      <c r="BHR183" s="27"/>
      <c r="BHS183" s="27"/>
      <c r="BHT183" s="27"/>
      <c r="BHU183" s="27"/>
      <c r="BHV183" s="27"/>
      <c r="BHW183" s="27"/>
      <c r="BHX183" s="27"/>
      <c r="BHY183" s="27"/>
      <c r="BHZ183" s="27"/>
      <c r="BIA183" s="27"/>
      <c r="BIB183" s="27"/>
      <c r="BIC183" s="27"/>
      <c r="BID183" s="27"/>
      <c r="BIE183" s="27"/>
      <c r="BIF183" s="27"/>
      <c r="BIG183" s="27"/>
      <c r="BIH183" s="27"/>
      <c r="BII183" s="27"/>
      <c r="BIJ183" s="27"/>
      <c r="BIK183" s="27"/>
      <c r="BIL183" s="27"/>
      <c r="BIM183" s="27"/>
      <c r="BIN183" s="27"/>
      <c r="BIO183" s="27"/>
      <c r="BIP183" s="27"/>
      <c r="BIQ183" s="27"/>
      <c r="BIR183" s="27"/>
      <c r="BIS183" s="27"/>
      <c r="BIT183" s="27"/>
      <c r="BIU183" s="27"/>
      <c r="BIV183" s="27"/>
      <c r="BIW183" s="27"/>
      <c r="BIX183" s="27"/>
      <c r="BIY183" s="27"/>
      <c r="BIZ183" s="27"/>
      <c r="BJA183" s="27"/>
      <c r="BJB183" s="27"/>
      <c r="BJC183" s="27"/>
      <c r="BJD183" s="27"/>
      <c r="BJE183" s="27"/>
      <c r="BJF183" s="27"/>
      <c r="BJG183" s="27"/>
      <c r="BJH183" s="27"/>
      <c r="BJI183" s="27"/>
      <c r="BJJ183" s="27"/>
      <c r="BJK183" s="27"/>
      <c r="BJL183" s="27"/>
      <c r="BJM183" s="27"/>
      <c r="BJN183" s="27"/>
      <c r="BJO183" s="27"/>
      <c r="BJP183" s="27"/>
      <c r="BJQ183" s="27"/>
      <c r="BJR183" s="27"/>
      <c r="BJS183" s="27"/>
      <c r="BJT183" s="27"/>
      <c r="BJU183" s="27"/>
      <c r="BJV183" s="27"/>
      <c r="BJW183" s="27"/>
      <c r="BJX183" s="27"/>
      <c r="BJY183" s="27"/>
      <c r="BJZ183" s="27"/>
      <c r="BKA183" s="27"/>
      <c r="BKB183" s="27"/>
      <c r="BKC183" s="27"/>
      <c r="BKD183" s="27"/>
      <c r="BKE183" s="27"/>
      <c r="BKF183" s="27"/>
      <c r="BKG183" s="27"/>
      <c r="BKH183" s="27"/>
      <c r="BKI183" s="27"/>
      <c r="BKJ183" s="27"/>
      <c r="BKK183" s="27"/>
      <c r="BKL183" s="27"/>
      <c r="BKM183" s="27"/>
      <c r="BKN183" s="27"/>
      <c r="BKO183" s="27"/>
      <c r="BKP183" s="27"/>
      <c r="BKQ183" s="27"/>
      <c r="BKR183" s="27"/>
      <c r="BKS183" s="27"/>
      <c r="BKT183" s="27"/>
      <c r="BKU183" s="27"/>
      <c r="BKV183" s="27"/>
      <c r="BKW183" s="27"/>
      <c r="BKX183" s="27"/>
      <c r="BKY183" s="27"/>
      <c r="BKZ183" s="27"/>
      <c r="BLA183" s="27"/>
      <c r="BLB183" s="27"/>
      <c r="BLC183" s="27"/>
      <c r="BLD183" s="27"/>
      <c r="BLE183" s="27"/>
      <c r="BLF183" s="27"/>
      <c r="BLG183" s="27"/>
      <c r="BLH183" s="27"/>
      <c r="BLI183" s="27"/>
      <c r="BLJ183" s="27"/>
      <c r="BLK183" s="27"/>
      <c r="BLL183" s="27"/>
      <c r="BLM183" s="27"/>
      <c r="BLN183" s="27"/>
      <c r="BLO183" s="27"/>
      <c r="BLP183" s="27"/>
      <c r="BLQ183" s="27"/>
      <c r="BLR183" s="27"/>
      <c r="BLS183" s="27"/>
      <c r="BLT183" s="27"/>
      <c r="BLU183" s="27"/>
      <c r="BLV183" s="27"/>
      <c r="BLW183" s="27"/>
      <c r="BLX183" s="27"/>
      <c r="BLY183" s="27"/>
      <c r="BLZ183" s="27"/>
      <c r="BMA183" s="27"/>
      <c r="BMB183" s="27"/>
      <c r="BMC183" s="27"/>
      <c r="BMD183" s="27"/>
      <c r="BME183" s="27"/>
      <c r="BMF183" s="27"/>
      <c r="BMG183" s="27"/>
      <c r="BMH183" s="27"/>
      <c r="BMI183" s="27"/>
      <c r="BMJ183" s="27"/>
      <c r="BMK183" s="27"/>
      <c r="BML183" s="27"/>
      <c r="BMM183" s="27"/>
      <c r="BMN183" s="27"/>
      <c r="BMO183" s="27"/>
      <c r="BMP183" s="27"/>
      <c r="BMQ183" s="27"/>
      <c r="BMR183" s="27"/>
      <c r="BMS183" s="27"/>
      <c r="BMT183" s="27"/>
      <c r="BMU183" s="27"/>
      <c r="BMV183" s="27"/>
      <c r="BMW183" s="27"/>
      <c r="BMX183" s="27"/>
      <c r="BMY183" s="27"/>
      <c r="BMZ183" s="27"/>
      <c r="BNA183" s="27"/>
      <c r="BNB183" s="27"/>
      <c r="BNC183" s="27"/>
      <c r="BND183" s="27"/>
      <c r="BNE183" s="27"/>
      <c r="BNF183" s="27"/>
      <c r="BNG183" s="27"/>
      <c r="BNH183" s="27"/>
      <c r="BNI183" s="27"/>
      <c r="BNJ183" s="27"/>
      <c r="BNK183" s="27"/>
      <c r="BNL183" s="27"/>
      <c r="BNM183" s="27"/>
      <c r="BNN183" s="27"/>
      <c r="BNO183" s="27"/>
      <c r="BNP183" s="27"/>
      <c r="BNQ183" s="27"/>
      <c r="BNR183" s="27"/>
      <c r="BNS183" s="27"/>
      <c r="BNT183" s="27"/>
      <c r="BNU183" s="27"/>
      <c r="BNV183" s="27"/>
      <c r="BNW183" s="27"/>
      <c r="BNX183" s="27"/>
      <c r="BNY183" s="27"/>
      <c r="BNZ183" s="27"/>
      <c r="BOA183" s="27"/>
      <c r="BOB183" s="27"/>
      <c r="BOC183" s="27"/>
      <c r="BOD183" s="27"/>
      <c r="BOE183" s="27"/>
      <c r="BOF183" s="27"/>
      <c r="BOG183" s="27"/>
      <c r="BOH183" s="27"/>
      <c r="BOI183" s="27"/>
      <c r="BOJ183" s="27"/>
      <c r="BOK183" s="27"/>
      <c r="BOL183" s="27"/>
      <c r="BOM183" s="27"/>
      <c r="BON183" s="27"/>
      <c r="BOO183" s="27"/>
      <c r="BOP183" s="27"/>
      <c r="BOQ183" s="27"/>
      <c r="BOR183" s="27"/>
      <c r="BOS183" s="27"/>
      <c r="BOT183" s="27"/>
      <c r="BOU183" s="27"/>
      <c r="BOV183" s="27"/>
      <c r="BOW183" s="27"/>
      <c r="BOX183" s="27"/>
      <c r="BOY183" s="27"/>
      <c r="BOZ183" s="27"/>
      <c r="BPA183" s="27"/>
      <c r="BPB183" s="27"/>
      <c r="BPC183" s="27"/>
      <c r="BPD183" s="27"/>
      <c r="BPE183" s="27"/>
      <c r="BPF183" s="27"/>
      <c r="BPG183" s="27"/>
      <c r="BPH183" s="27"/>
      <c r="BPI183" s="27"/>
      <c r="BPJ183" s="27"/>
      <c r="BPK183" s="27"/>
      <c r="BPL183" s="27"/>
      <c r="BPM183" s="27"/>
      <c r="BPN183" s="27"/>
      <c r="BPO183" s="27"/>
      <c r="BPP183" s="27"/>
      <c r="BPQ183" s="27"/>
      <c r="BPR183" s="27"/>
      <c r="BPS183" s="27"/>
      <c r="BPT183" s="27"/>
      <c r="BPU183" s="27"/>
      <c r="BPV183" s="27"/>
      <c r="BPW183" s="27"/>
      <c r="BPX183" s="27"/>
      <c r="BPY183" s="27"/>
      <c r="BPZ183" s="27"/>
      <c r="BQA183" s="27"/>
      <c r="BQB183" s="27"/>
      <c r="BQC183" s="27"/>
      <c r="BQD183" s="27"/>
      <c r="BQE183" s="27"/>
      <c r="BQF183" s="27"/>
      <c r="BQG183" s="27"/>
      <c r="BQH183" s="27"/>
      <c r="BQI183" s="27"/>
      <c r="BQJ183" s="27"/>
      <c r="BQK183" s="27"/>
      <c r="BQL183" s="27"/>
      <c r="BQM183" s="27"/>
      <c r="BQN183" s="27"/>
      <c r="BQO183" s="27"/>
      <c r="BQP183" s="27"/>
      <c r="BQQ183" s="27"/>
      <c r="BQR183" s="27"/>
      <c r="BQS183" s="27"/>
      <c r="BQT183" s="27"/>
      <c r="BQU183" s="27"/>
      <c r="BQV183" s="27"/>
      <c r="BQW183" s="27"/>
      <c r="BQX183" s="27"/>
      <c r="BQY183" s="27"/>
      <c r="BQZ183" s="27"/>
      <c r="BRA183" s="27"/>
      <c r="BRB183" s="27"/>
      <c r="BRC183" s="27"/>
      <c r="BRD183" s="27"/>
      <c r="BRE183" s="27"/>
      <c r="BRF183" s="27"/>
      <c r="BRG183" s="27"/>
      <c r="BRH183" s="27"/>
      <c r="BRI183" s="27"/>
      <c r="BRJ183" s="27"/>
      <c r="BRK183" s="27"/>
      <c r="BRL183" s="27"/>
      <c r="BRM183" s="27"/>
      <c r="BRN183" s="27"/>
      <c r="BRO183" s="27"/>
      <c r="BRP183" s="27"/>
      <c r="BRQ183" s="27"/>
      <c r="BRR183" s="27"/>
      <c r="BRS183" s="27"/>
      <c r="BRT183" s="27"/>
      <c r="BRU183" s="27"/>
      <c r="BRV183" s="27"/>
      <c r="BRW183" s="27"/>
      <c r="BRX183" s="27"/>
      <c r="BRY183" s="27"/>
      <c r="BRZ183" s="27"/>
      <c r="BSA183" s="27"/>
      <c r="BSB183" s="27"/>
      <c r="BSC183" s="27"/>
      <c r="BSD183" s="27"/>
      <c r="BSE183" s="27"/>
      <c r="BSF183" s="27"/>
      <c r="BSG183" s="27"/>
      <c r="BSH183" s="27"/>
      <c r="BSI183" s="27"/>
      <c r="BSJ183" s="27"/>
      <c r="BSK183" s="27"/>
      <c r="BSL183" s="27"/>
      <c r="BSM183" s="27"/>
      <c r="BSN183" s="27"/>
      <c r="BSO183" s="27"/>
      <c r="BSP183" s="27"/>
      <c r="BSQ183" s="27"/>
      <c r="BSR183" s="27"/>
      <c r="BSS183" s="27"/>
      <c r="BST183" s="27"/>
      <c r="BSU183" s="27"/>
      <c r="BSV183" s="27"/>
      <c r="BSW183" s="27"/>
      <c r="BSX183" s="27"/>
      <c r="BSY183" s="27"/>
      <c r="BSZ183" s="27"/>
      <c r="BTA183" s="27"/>
      <c r="BTB183" s="27"/>
      <c r="BTC183" s="27"/>
      <c r="BTD183" s="27"/>
      <c r="BTE183" s="27"/>
      <c r="BTF183" s="27"/>
      <c r="BTG183" s="27"/>
      <c r="BTH183" s="27"/>
      <c r="BTI183" s="27"/>
      <c r="BTJ183" s="27"/>
      <c r="BTK183" s="27"/>
      <c r="BTL183" s="27"/>
      <c r="BTM183" s="27"/>
      <c r="BTN183" s="27"/>
      <c r="BTO183" s="27"/>
      <c r="BTP183" s="27"/>
      <c r="BTQ183" s="27"/>
      <c r="BTR183" s="27"/>
      <c r="BTS183" s="27"/>
      <c r="BTT183" s="27"/>
      <c r="BTU183" s="27"/>
      <c r="BTV183" s="27"/>
      <c r="BTW183" s="27"/>
      <c r="BTX183" s="27"/>
      <c r="BTY183" s="27"/>
      <c r="BTZ183" s="27"/>
      <c r="BUA183" s="27"/>
      <c r="BUB183" s="27"/>
      <c r="BUC183" s="27"/>
      <c r="BUD183" s="27"/>
      <c r="BUE183" s="27"/>
      <c r="BUF183" s="27"/>
      <c r="BUG183" s="27"/>
      <c r="BUH183" s="27"/>
      <c r="BUI183" s="27"/>
      <c r="BUJ183" s="27"/>
      <c r="BUK183" s="27"/>
      <c r="BUL183" s="27"/>
      <c r="BUM183" s="27"/>
      <c r="BUN183" s="27"/>
      <c r="BUO183" s="27"/>
      <c r="BUP183" s="27"/>
      <c r="BUQ183" s="27"/>
    </row>
    <row r="184" spans="1:1915" ht="12.75" customHeight="1">
      <c r="B184" s="152"/>
      <c r="C184" s="253" t="s">
        <v>248</v>
      </c>
      <c r="D184" s="254"/>
      <c r="E184" s="231"/>
      <c r="F184" s="232"/>
      <c r="G184" s="17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</row>
    <row r="185" spans="1:1915" s="47" customFormat="1" ht="60" customHeight="1">
      <c r="A185" s="23"/>
      <c r="B185" s="203"/>
      <c r="C185" s="229" t="s">
        <v>348</v>
      </c>
      <c r="D185" s="230"/>
      <c r="E185" s="235" t="s">
        <v>255</v>
      </c>
      <c r="F185" s="236"/>
      <c r="G185" s="176" t="s">
        <v>249</v>
      </c>
      <c r="H185" s="26"/>
      <c r="I185" s="26">
        <f>IF(E184="yes",2,0)</f>
        <v>0</v>
      </c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2"/>
      <c r="U185" s="22"/>
      <c r="V185" s="22"/>
      <c r="W185" s="22"/>
      <c r="X185" s="22"/>
      <c r="Y185" s="22"/>
      <c r="Z185" s="22"/>
      <c r="AA185" s="22"/>
      <c r="AB185" s="22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  <c r="GF185" s="27"/>
      <c r="GG185" s="27"/>
      <c r="GH185" s="27"/>
      <c r="GI185" s="27"/>
      <c r="GJ185" s="27"/>
      <c r="GK185" s="27"/>
      <c r="GL185" s="27"/>
      <c r="GM185" s="27"/>
      <c r="GN185" s="27"/>
      <c r="GO185" s="27"/>
      <c r="GP185" s="27"/>
      <c r="GQ185" s="27"/>
      <c r="GR185" s="27"/>
      <c r="GS185" s="27"/>
      <c r="GT185" s="27"/>
      <c r="GU185" s="27"/>
      <c r="GV185" s="27"/>
      <c r="GW185" s="27"/>
      <c r="GX185" s="27"/>
      <c r="GY185" s="27"/>
      <c r="GZ185" s="27"/>
      <c r="HA185" s="27"/>
      <c r="HB185" s="27"/>
      <c r="HC185" s="27"/>
      <c r="HD185" s="27"/>
      <c r="HE185" s="27"/>
      <c r="HF185" s="27"/>
      <c r="HG185" s="27"/>
      <c r="HH185" s="27"/>
      <c r="HI185" s="27"/>
      <c r="HJ185" s="27"/>
      <c r="HK185" s="27"/>
      <c r="HL185" s="27"/>
      <c r="HM185" s="27"/>
      <c r="HN185" s="27"/>
      <c r="HO185" s="27"/>
      <c r="HP185" s="27"/>
      <c r="HQ185" s="27"/>
      <c r="HR185" s="27"/>
      <c r="HS185" s="27"/>
      <c r="HT185" s="27"/>
      <c r="HU185" s="27"/>
      <c r="HV185" s="27"/>
      <c r="HW185" s="27"/>
      <c r="HX185" s="27"/>
      <c r="HY185" s="27"/>
      <c r="HZ185" s="27"/>
      <c r="IA185" s="27"/>
      <c r="IB185" s="27"/>
      <c r="IC185" s="27"/>
      <c r="ID185" s="27"/>
      <c r="IE185" s="27"/>
      <c r="IF185" s="27"/>
      <c r="IG185" s="27"/>
      <c r="IH185" s="27"/>
      <c r="II185" s="27"/>
      <c r="IJ185" s="27"/>
      <c r="IK185" s="27"/>
      <c r="IL185" s="27"/>
      <c r="IM185" s="27"/>
      <c r="IN185" s="27"/>
      <c r="IO185" s="27"/>
      <c r="IP185" s="27"/>
      <c r="IQ185" s="27"/>
      <c r="IR185" s="27"/>
      <c r="IS185" s="27"/>
      <c r="IT185" s="27"/>
      <c r="IU185" s="27"/>
      <c r="IV185" s="27"/>
      <c r="IW185" s="27"/>
      <c r="IX185" s="27"/>
      <c r="IY185" s="27"/>
      <c r="IZ185" s="27"/>
      <c r="JA185" s="27"/>
      <c r="JB185" s="27"/>
      <c r="JC185" s="27"/>
      <c r="JD185" s="27"/>
      <c r="JE185" s="27"/>
      <c r="JF185" s="27"/>
      <c r="JG185" s="27"/>
      <c r="JH185" s="27"/>
      <c r="JI185" s="27"/>
      <c r="JJ185" s="27"/>
      <c r="JK185" s="27"/>
      <c r="JL185" s="27"/>
      <c r="JM185" s="27"/>
      <c r="JN185" s="27"/>
      <c r="JO185" s="27"/>
      <c r="JP185" s="27"/>
      <c r="JQ185" s="27"/>
      <c r="JR185" s="27"/>
      <c r="JS185" s="27"/>
      <c r="JT185" s="27"/>
      <c r="JU185" s="27"/>
      <c r="JV185" s="27"/>
      <c r="JW185" s="27"/>
      <c r="JX185" s="27"/>
      <c r="JY185" s="27"/>
      <c r="JZ185" s="27"/>
      <c r="KA185" s="27"/>
      <c r="KB185" s="27"/>
      <c r="KC185" s="27"/>
      <c r="KD185" s="27"/>
      <c r="KE185" s="27"/>
      <c r="KF185" s="27"/>
      <c r="KG185" s="27"/>
      <c r="KH185" s="27"/>
      <c r="KI185" s="27"/>
      <c r="KJ185" s="27"/>
      <c r="KK185" s="27"/>
      <c r="KL185" s="27"/>
      <c r="KM185" s="27"/>
      <c r="KN185" s="27"/>
      <c r="KO185" s="27"/>
      <c r="KP185" s="27"/>
      <c r="KQ185" s="27"/>
      <c r="KR185" s="27"/>
      <c r="KS185" s="27"/>
      <c r="KT185" s="27"/>
      <c r="KU185" s="27"/>
      <c r="KV185" s="27"/>
      <c r="KW185" s="27"/>
      <c r="KX185" s="27"/>
      <c r="KY185" s="27"/>
      <c r="KZ185" s="27"/>
      <c r="LA185" s="27"/>
      <c r="LB185" s="27"/>
      <c r="LC185" s="27"/>
      <c r="LD185" s="27"/>
      <c r="LE185" s="27"/>
      <c r="LF185" s="27"/>
      <c r="LG185" s="27"/>
      <c r="LH185" s="27"/>
      <c r="LI185" s="27"/>
      <c r="LJ185" s="27"/>
      <c r="LK185" s="27"/>
      <c r="LL185" s="27"/>
      <c r="LM185" s="27"/>
      <c r="LN185" s="27"/>
      <c r="LO185" s="27"/>
      <c r="LP185" s="27"/>
      <c r="LQ185" s="27"/>
      <c r="LR185" s="27"/>
      <c r="LS185" s="27"/>
      <c r="LT185" s="27"/>
      <c r="LU185" s="27"/>
      <c r="LV185" s="27"/>
      <c r="LW185" s="27"/>
      <c r="LX185" s="27"/>
      <c r="LY185" s="27"/>
      <c r="LZ185" s="27"/>
      <c r="MA185" s="27"/>
      <c r="MB185" s="27"/>
      <c r="MC185" s="27"/>
      <c r="MD185" s="27"/>
      <c r="ME185" s="27"/>
      <c r="MF185" s="27"/>
      <c r="MG185" s="27"/>
      <c r="MH185" s="27"/>
      <c r="MI185" s="27"/>
      <c r="MJ185" s="27"/>
      <c r="MK185" s="27"/>
      <c r="ML185" s="27"/>
      <c r="MM185" s="27"/>
      <c r="MN185" s="27"/>
      <c r="MO185" s="27"/>
      <c r="MP185" s="27"/>
      <c r="MQ185" s="27"/>
      <c r="MR185" s="27"/>
      <c r="MS185" s="27"/>
      <c r="MT185" s="27"/>
      <c r="MU185" s="27"/>
      <c r="MV185" s="27"/>
      <c r="MW185" s="27"/>
      <c r="MX185" s="27"/>
      <c r="MY185" s="27"/>
      <c r="MZ185" s="27"/>
      <c r="NA185" s="27"/>
      <c r="NB185" s="27"/>
      <c r="NC185" s="27"/>
      <c r="ND185" s="27"/>
      <c r="NE185" s="27"/>
      <c r="NF185" s="27"/>
      <c r="NG185" s="27"/>
      <c r="NH185" s="27"/>
      <c r="NI185" s="27"/>
      <c r="NJ185" s="27"/>
      <c r="NK185" s="27"/>
      <c r="NL185" s="27"/>
      <c r="NM185" s="27"/>
      <c r="NN185" s="27"/>
      <c r="NO185" s="27"/>
      <c r="NP185" s="27"/>
      <c r="NQ185" s="27"/>
      <c r="NR185" s="27"/>
      <c r="NS185" s="27"/>
      <c r="NT185" s="27"/>
      <c r="NU185" s="27"/>
      <c r="NV185" s="27"/>
      <c r="NW185" s="27"/>
      <c r="NX185" s="27"/>
      <c r="NY185" s="27"/>
      <c r="NZ185" s="27"/>
      <c r="OA185" s="27"/>
      <c r="OB185" s="27"/>
      <c r="OC185" s="27"/>
      <c r="OD185" s="27"/>
      <c r="OE185" s="27"/>
      <c r="OF185" s="27"/>
      <c r="OG185" s="27"/>
      <c r="OH185" s="27"/>
      <c r="OI185" s="27"/>
      <c r="OJ185" s="27"/>
      <c r="OK185" s="27"/>
      <c r="OL185" s="27"/>
      <c r="OM185" s="27"/>
      <c r="ON185" s="27"/>
      <c r="OO185" s="27"/>
      <c r="OP185" s="27"/>
      <c r="OQ185" s="27"/>
      <c r="OR185" s="27"/>
      <c r="OS185" s="27"/>
      <c r="OT185" s="27"/>
      <c r="OU185" s="27"/>
      <c r="OV185" s="27"/>
      <c r="OW185" s="27"/>
      <c r="OX185" s="27"/>
      <c r="OY185" s="27"/>
      <c r="OZ185" s="27"/>
      <c r="PA185" s="27"/>
      <c r="PB185" s="27"/>
      <c r="PC185" s="27"/>
      <c r="PD185" s="27"/>
      <c r="PE185" s="27"/>
      <c r="PF185" s="27"/>
      <c r="PG185" s="27"/>
      <c r="PH185" s="27"/>
      <c r="PI185" s="27"/>
      <c r="PJ185" s="27"/>
      <c r="PK185" s="27"/>
      <c r="PL185" s="27"/>
      <c r="PM185" s="27"/>
      <c r="PN185" s="27"/>
      <c r="PO185" s="27"/>
      <c r="PP185" s="27"/>
      <c r="PQ185" s="27"/>
      <c r="PR185" s="27"/>
      <c r="PS185" s="27"/>
      <c r="PT185" s="27"/>
      <c r="PU185" s="27"/>
      <c r="PV185" s="27"/>
      <c r="PW185" s="27"/>
      <c r="PX185" s="27"/>
      <c r="PY185" s="27"/>
      <c r="PZ185" s="27"/>
      <c r="QA185" s="27"/>
      <c r="QB185" s="27"/>
      <c r="QC185" s="27"/>
      <c r="QD185" s="27"/>
      <c r="QE185" s="27"/>
      <c r="QF185" s="27"/>
      <c r="QG185" s="27"/>
      <c r="QH185" s="27"/>
      <c r="QI185" s="27"/>
      <c r="QJ185" s="27"/>
      <c r="QK185" s="27"/>
      <c r="QL185" s="27"/>
      <c r="QM185" s="27"/>
      <c r="QN185" s="27"/>
      <c r="QO185" s="27"/>
      <c r="QP185" s="27"/>
      <c r="QQ185" s="27"/>
      <c r="QR185" s="27"/>
      <c r="QS185" s="27"/>
      <c r="QT185" s="27"/>
      <c r="QU185" s="27"/>
      <c r="QV185" s="27"/>
      <c r="QW185" s="27"/>
      <c r="QX185" s="27"/>
      <c r="QY185" s="27"/>
      <c r="QZ185" s="27"/>
      <c r="RA185" s="27"/>
      <c r="RB185" s="27"/>
      <c r="RC185" s="27"/>
      <c r="RD185" s="27"/>
      <c r="RE185" s="27"/>
      <c r="RF185" s="27"/>
      <c r="RG185" s="27"/>
      <c r="RH185" s="27"/>
      <c r="RI185" s="27"/>
      <c r="RJ185" s="27"/>
      <c r="RK185" s="27"/>
      <c r="RL185" s="27"/>
      <c r="RM185" s="27"/>
      <c r="RN185" s="27"/>
      <c r="RO185" s="27"/>
      <c r="RP185" s="27"/>
      <c r="RQ185" s="27"/>
      <c r="RR185" s="27"/>
      <c r="RS185" s="27"/>
      <c r="RT185" s="27"/>
      <c r="RU185" s="27"/>
      <c r="RV185" s="27"/>
      <c r="RW185" s="27"/>
      <c r="RX185" s="27"/>
      <c r="RY185" s="27"/>
      <c r="RZ185" s="27"/>
      <c r="SA185" s="27"/>
      <c r="SB185" s="27"/>
      <c r="SC185" s="27"/>
      <c r="SD185" s="27"/>
      <c r="SE185" s="27"/>
      <c r="SF185" s="27"/>
      <c r="SG185" s="27"/>
      <c r="SH185" s="27"/>
      <c r="SI185" s="27"/>
      <c r="SJ185" s="27"/>
      <c r="SK185" s="27"/>
      <c r="SL185" s="27"/>
      <c r="SM185" s="27"/>
      <c r="SN185" s="27"/>
      <c r="SO185" s="27"/>
      <c r="SP185" s="27"/>
      <c r="SQ185" s="27"/>
      <c r="SR185" s="27"/>
      <c r="SS185" s="27"/>
      <c r="ST185" s="27"/>
      <c r="SU185" s="27"/>
      <c r="SV185" s="27"/>
      <c r="SW185" s="27"/>
      <c r="SX185" s="27"/>
      <c r="SY185" s="27"/>
      <c r="SZ185" s="27"/>
      <c r="TA185" s="27"/>
      <c r="TB185" s="27"/>
      <c r="TC185" s="27"/>
      <c r="TD185" s="27"/>
      <c r="TE185" s="27"/>
      <c r="TF185" s="27"/>
      <c r="TG185" s="27"/>
      <c r="TH185" s="27"/>
      <c r="TI185" s="27"/>
      <c r="TJ185" s="27"/>
      <c r="TK185" s="27"/>
      <c r="TL185" s="27"/>
      <c r="TM185" s="27"/>
      <c r="TN185" s="27"/>
      <c r="TO185" s="27"/>
      <c r="TP185" s="27"/>
      <c r="TQ185" s="27"/>
      <c r="TR185" s="27"/>
      <c r="TS185" s="27"/>
      <c r="TT185" s="27"/>
      <c r="TU185" s="27"/>
      <c r="TV185" s="27"/>
      <c r="TW185" s="27"/>
      <c r="TX185" s="27"/>
      <c r="TY185" s="27"/>
      <c r="TZ185" s="27"/>
      <c r="UA185" s="27"/>
      <c r="UB185" s="27"/>
      <c r="UC185" s="27"/>
      <c r="UD185" s="27"/>
      <c r="UE185" s="27"/>
      <c r="UF185" s="27"/>
      <c r="UG185" s="27"/>
      <c r="UH185" s="27"/>
      <c r="UI185" s="27"/>
      <c r="UJ185" s="27"/>
      <c r="UK185" s="27"/>
      <c r="UL185" s="27"/>
      <c r="UM185" s="27"/>
      <c r="UN185" s="27"/>
      <c r="UO185" s="27"/>
      <c r="UP185" s="27"/>
      <c r="UQ185" s="27"/>
      <c r="UR185" s="27"/>
      <c r="US185" s="27"/>
      <c r="UT185" s="27"/>
      <c r="UU185" s="27"/>
      <c r="UV185" s="27"/>
      <c r="UW185" s="27"/>
      <c r="UX185" s="27"/>
      <c r="UY185" s="27"/>
      <c r="UZ185" s="27"/>
      <c r="VA185" s="27"/>
      <c r="VB185" s="27"/>
      <c r="VC185" s="27"/>
      <c r="VD185" s="27"/>
      <c r="VE185" s="27"/>
      <c r="VF185" s="27"/>
      <c r="VG185" s="27"/>
      <c r="VH185" s="27"/>
      <c r="VI185" s="27"/>
      <c r="VJ185" s="27"/>
      <c r="VK185" s="27"/>
      <c r="VL185" s="27"/>
      <c r="VM185" s="27"/>
      <c r="VN185" s="27"/>
      <c r="VO185" s="27"/>
      <c r="VP185" s="27"/>
      <c r="VQ185" s="27"/>
      <c r="VR185" s="27"/>
      <c r="VS185" s="27"/>
      <c r="VT185" s="27"/>
      <c r="VU185" s="27"/>
      <c r="VV185" s="27"/>
      <c r="VW185" s="27"/>
      <c r="VX185" s="27"/>
      <c r="VY185" s="27"/>
      <c r="VZ185" s="27"/>
      <c r="WA185" s="27"/>
      <c r="WB185" s="27"/>
      <c r="WC185" s="27"/>
      <c r="WD185" s="27"/>
      <c r="WE185" s="27"/>
      <c r="WF185" s="27"/>
      <c r="WG185" s="27"/>
      <c r="WH185" s="27"/>
      <c r="WI185" s="27"/>
      <c r="WJ185" s="27"/>
      <c r="WK185" s="27"/>
      <c r="WL185" s="27"/>
      <c r="WM185" s="27"/>
      <c r="WN185" s="27"/>
      <c r="WO185" s="27"/>
      <c r="WP185" s="27"/>
      <c r="WQ185" s="27"/>
      <c r="WR185" s="27"/>
      <c r="WS185" s="27"/>
      <c r="WT185" s="27"/>
      <c r="WU185" s="27"/>
      <c r="WV185" s="27"/>
      <c r="WW185" s="27"/>
      <c r="WX185" s="27"/>
      <c r="WY185" s="27"/>
      <c r="WZ185" s="27"/>
      <c r="XA185" s="27"/>
      <c r="XB185" s="27"/>
      <c r="XC185" s="27"/>
      <c r="XD185" s="27"/>
      <c r="XE185" s="27"/>
      <c r="XF185" s="27"/>
      <c r="XG185" s="27"/>
      <c r="XH185" s="27"/>
      <c r="XI185" s="27"/>
      <c r="XJ185" s="27"/>
      <c r="XK185" s="27"/>
      <c r="XL185" s="27"/>
      <c r="XM185" s="27"/>
      <c r="XN185" s="27"/>
      <c r="XO185" s="27"/>
      <c r="XP185" s="27"/>
      <c r="XQ185" s="27"/>
      <c r="XR185" s="27"/>
      <c r="XS185" s="27"/>
      <c r="XT185" s="27"/>
      <c r="XU185" s="27"/>
      <c r="XV185" s="27"/>
      <c r="XW185" s="27"/>
      <c r="XX185" s="27"/>
      <c r="XY185" s="27"/>
      <c r="XZ185" s="27"/>
      <c r="YA185" s="27"/>
      <c r="YB185" s="27"/>
      <c r="YC185" s="27"/>
      <c r="YD185" s="27"/>
      <c r="YE185" s="27"/>
      <c r="YF185" s="27"/>
      <c r="YG185" s="27"/>
      <c r="YH185" s="27"/>
      <c r="YI185" s="27"/>
      <c r="YJ185" s="27"/>
      <c r="YK185" s="27"/>
      <c r="YL185" s="27"/>
      <c r="YM185" s="27"/>
      <c r="YN185" s="27"/>
      <c r="YO185" s="27"/>
      <c r="YP185" s="27"/>
      <c r="YQ185" s="27"/>
      <c r="YR185" s="27"/>
      <c r="YS185" s="27"/>
      <c r="YT185" s="27"/>
      <c r="YU185" s="27"/>
      <c r="YV185" s="27"/>
      <c r="YW185" s="27"/>
      <c r="YX185" s="27"/>
      <c r="YY185" s="27"/>
      <c r="YZ185" s="27"/>
      <c r="ZA185" s="27"/>
      <c r="ZB185" s="27"/>
      <c r="ZC185" s="27"/>
      <c r="ZD185" s="27"/>
      <c r="ZE185" s="27"/>
      <c r="ZF185" s="27"/>
      <c r="ZG185" s="27"/>
      <c r="ZH185" s="27"/>
      <c r="ZI185" s="27"/>
      <c r="ZJ185" s="27"/>
      <c r="ZK185" s="27"/>
      <c r="ZL185" s="27"/>
      <c r="ZM185" s="27"/>
      <c r="ZN185" s="27"/>
      <c r="ZO185" s="27"/>
      <c r="ZP185" s="27"/>
      <c r="ZQ185" s="27"/>
      <c r="ZR185" s="27"/>
      <c r="ZS185" s="27"/>
      <c r="ZT185" s="27"/>
      <c r="ZU185" s="27"/>
      <c r="ZV185" s="27"/>
      <c r="ZW185" s="27"/>
      <c r="ZX185" s="27"/>
      <c r="ZY185" s="27"/>
      <c r="ZZ185" s="27"/>
      <c r="AAA185" s="27"/>
      <c r="AAB185" s="27"/>
      <c r="AAC185" s="27"/>
      <c r="AAD185" s="27"/>
      <c r="AAE185" s="27"/>
      <c r="AAF185" s="27"/>
      <c r="AAG185" s="27"/>
      <c r="AAH185" s="27"/>
      <c r="AAI185" s="27"/>
      <c r="AAJ185" s="27"/>
      <c r="AAK185" s="27"/>
      <c r="AAL185" s="27"/>
      <c r="AAM185" s="27"/>
      <c r="AAN185" s="27"/>
      <c r="AAO185" s="27"/>
      <c r="AAP185" s="27"/>
      <c r="AAQ185" s="27"/>
      <c r="AAR185" s="27"/>
      <c r="AAS185" s="27"/>
      <c r="AAT185" s="27"/>
      <c r="AAU185" s="27"/>
      <c r="AAV185" s="27"/>
      <c r="AAW185" s="27"/>
      <c r="AAX185" s="27"/>
      <c r="AAY185" s="27"/>
      <c r="AAZ185" s="27"/>
      <c r="ABA185" s="27"/>
      <c r="ABB185" s="27"/>
      <c r="ABC185" s="27"/>
      <c r="ABD185" s="27"/>
      <c r="ABE185" s="27"/>
      <c r="ABF185" s="27"/>
      <c r="ABG185" s="27"/>
      <c r="ABH185" s="27"/>
      <c r="ABI185" s="27"/>
      <c r="ABJ185" s="27"/>
      <c r="ABK185" s="27"/>
      <c r="ABL185" s="27"/>
      <c r="ABM185" s="27"/>
      <c r="ABN185" s="27"/>
      <c r="ABO185" s="27"/>
      <c r="ABP185" s="27"/>
      <c r="ABQ185" s="27"/>
      <c r="ABR185" s="27"/>
      <c r="ABS185" s="27"/>
      <c r="ABT185" s="27"/>
      <c r="ABU185" s="27"/>
      <c r="ABV185" s="27"/>
      <c r="ABW185" s="27"/>
      <c r="ABX185" s="27"/>
      <c r="ABY185" s="27"/>
      <c r="ABZ185" s="27"/>
      <c r="ACA185" s="27"/>
      <c r="ACB185" s="27"/>
      <c r="ACC185" s="27"/>
      <c r="ACD185" s="27"/>
      <c r="ACE185" s="27"/>
      <c r="ACF185" s="27"/>
      <c r="ACG185" s="27"/>
      <c r="ACH185" s="27"/>
      <c r="ACI185" s="27"/>
      <c r="ACJ185" s="27"/>
      <c r="ACK185" s="27"/>
      <c r="ACL185" s="27"/>
      <c r="ACM185" s="27"/>
      <c r="ACN185" s="27"/>
      <c r="ACO185" s="27"/>
      <c r="ACP185" s="27"/>
      <c r="ACQ185" s="27"/>
      <c r="ACR185" s="27"/>
      <c r="ACS185" s="27"/>
      <c r="ACT185" s="27"/>
      <c r="ACU185" s="27"/>
      <c r="ACV185" s="27"/>
      <c r="ACW185" s="27"/>
      <c r="ACX185" s="27"/>
      <c r="ACY185" s="27"/>
      <c r="ACZ185" s="27"/>
      <c r="ADA185" s="27"/>
      <c r="ADB185" s="27"/>
      <c r="ADC185" s="27"/>
      <c r="ADD185" s="27"/>
      <c r="ADE185" s="27"/>
      <c r="ADF185" s="27"/>
      <c r="ADG185" s="27"/>
      <c r="ADH185" s="27"/>
      <c r="ADI185" s="27"/>
      <c r="ADJ185" s="27"/>
      <c r="ADK185" s="27"/>
      <c r="ADL185" s="27"/>
      <c r="ADM185" s="27"/>
      <c r="ADN185" s="27"/>
      <c r="ADO185" s="27"/>
      <c r="ADP185" s="27"/>
      <c r="ADQ185" s="27"/>
      <c r="ADR185" s="27"/>
      <c r="ADS185" s="27"/>
      <c r="ADT185" s="27"/>
      <c r="ADU185" s="27"/>
      <c r="ADV185" s="27"/>
      <c r="ADW185" s="27"/>
      <c r="ADX185" s="27"/>
      <c r="ADY185" s="27"/>
      <c r="ADZ185" s="27"/>
      <c r="AEA185" s="27"/>
      <c r="AEB185" s="27"/>
      <c r="AEC185" s="27"/>
      <c r="AED185" s="27"/>
      <c r="AEE185" s="27"/>
      <c r="AEF185" s="27"/>
      <c r="AEG185" s="27"/>
      <c r="AEH185" s="27"/>
      <c r="AEI185" s="27"/>
      <c r="AEJ185" s="27"/>
      <c r="AEK185" s="27"/>
      <c r="AEL185" s="27"/>
      <c r="AEM185" s="27"/>
      <c r="AEN185" s="27"/>
      <c r="AEO185" s="27"/>
      <c r="AEP185" s="27"/>
      <c r="AEQ185" s="27"/>
      <c r="AER185" s="27"/>
      <c r="AES185" s="27"/>
      <c r="AET185" s="27"/>
      <c r="AEU185" s="27"/>
      <c r="AEV185" s="27"/>
      <c r="AEW185" s="27"/>
      <c r="AEX185" s="27"/>
      <c r="AEY185" s="27"/>
      <c r="AEZ185" s="27"/>
      <c r="AFA185" s="27"/>
      <c r="AFB185" s="27"/>
      <c r="AFC185" s="27"/>
      <c r="AFD185" s="27"/>
      <c r="AFE185" s="27"/>
      <c r="AFF185" s="27"/>
      <c r="AFG185" s="27"/>
      <c r="AFH185" s="27"/>
      <c r="AFI185" s="27"/>
      <c r="AFJ185" s="27"/>
      <c r="AFK185" s="27"/>
      <c r="AFL185" s="27"/>
      <c r="AFM185" s="27"/>
      <c r="AFN185" s="27"/>
      <c r="AFO185" s="27"/>
      <c r="AFP185" s="27"/>
      <c r="AFQ185" s="27"/>
      <c r="AFR185" s="27"/>
      <c r="AFS185" s="27"/>
      <c r="AFT185" s="27"/>
      <c r="AFU185" s="27"/>
      <c r="AFV185" s="27"/>
      <c r="AFW185" s="27"/>
      <c r="AFX185" s="27"/>
      <c r="AFY185" s="27"/>
      <c r="AFZ185" s="27"/>
      <c r="AGA185" s="27"/>
      <c r="AGB185" s="27"/>
      <c r="AGC185" s="27"/>
      <c r="AGD185" s="27"/>
      <c r="AGE185" s="27"/>
      <c r="AGF185" s="27"/>
      <c r="AGG185" s="27"/>
      <c r="AGH185" s="27"/>
      <c r="AGI185" s="27"/>
      <c r="AGJ185" s="27"/>
      <c r="AGK185" s="27"/>
      <c r="AGL185" s="27"/>
      <c r="AGM185" s="27"/>
      <c r="AGN185" s="27"/>
      <c r="AGO185" s="27"/>
      <c r="AGP185" s="27"/>
      <c r="AGQ185" s="27"/>
      <c r="AGR185" s="27"/>
      <c r="AGS185" s="27"/>
      <c r="AGT185" s="27"/>
      <c r="AGU185" s="27"/>
      <c r="AGV185" s="27"/>
      <c r="AGW185" s="27"/>
      <c r="AGX185" s="27"/>
      <c r="AGY185" s="27"/>
      <c r="AGZ185" s="27"/>
      <c r="AHA185" s="27"/>
      <c r="AHB185" s="27"/>
      <c r="AHC185" s="27"/>
      <c r="AHD185" s="27"/>
      <c r="AHE185" s="27"/>
      <c r="AHF185" s="27"/>
      <c r="AHG185" s="27"/>
      <c r="AHH185" s="27"/>
      <c r="AHI185" s="27"/>
      <c r="AHJ185" s="27"/>
      <c r="AHK185" s="27"/>
      <c r="AHL185" s="27"/>
      <c r="AHM185" s="27"/>
      <c r="AHN185" s="27"/>
      <c r="AHO185" s="27"/>
      <c r="AHP185" s="27"/>
      <c r="AHQ185" s="27"/>
      <c r="AHR185" s="27"/>
      <c r="AHS185" s="27"/>
      <c r="AHT185" s="27"/>
      <c r="AHU185" s="27"/>
      <c r="AHV185" s="27"/>
      <c r="AHW185" s="27"/>
      <c r="AHX185" s="27"/>
      <c r="AHY185" s="27"/>
      <c r="AHZ185" s="27"/>
      <c r="AIA185" s="27"/>
      <c r="AIB185" s="27"/>
      <c r="AIC185" s="27"/>
      <c r="AID185" s="27"/>
      <c r="AIE185" s="27"/>
      <c r="AIF185" s="27"/>
      <c r="AIG185" s="27"/>
      <c r="AIH185" s="27"/>
      <c r="AII185" s="27"/>
      <c r="AIJ185" s="27"/>
      <c r="AIK185" s="27"/>
      <c r="AIL185" s="27"/>
      <c r="AIM185" s="27"/>
      <c r="AIN185" s="27"/>
      <c r="AIO185" s="27"/>
      <c r="AIP185" s="27"/>
      <c r="AIQ185" s="27"/>
      <c r="AIR185" s="27"/>
      <c r="AIS185" s="27"/>
      <c r="AIT185" s="27"/>
      <c r="AIU185" s="27"/>
      <c r="AIV185" s="27"/>
      <c r="AIW185" s="27"/>
      <c r="AIX185" s="27"/>
      <c r="AIY185" s="27"/>
      <c r="AIZ185" s="27"/>
      <c r="AJA185" s="27"/>
      <c r="AJB185" s="27"/>
      <c r="AJC185" s="27"/>
      <c r="AJD185" s="27"/>
      <c r="AJE185" s="27"/>
      <c r="AJF185" s="27"/>
      <c r="AJG185" s="27"/>
      <c r="AJH185" s="27"/>
      <c r="AJI185" s="27"/>
      <c r="AJJ185" s="27"/>
      <c r="AJK185" s="27"/>
      <c r="AJL185" s="27"/>
      <c r="AJM185" s="27"/>
      <c r="AJN185" s="27"/>
      <c r="AJO185" s="27"/>
      <c r="AJP185" s="27"/>
      <c r="AJQ185" s="27"/>
      <c r="AJR185" s="27"/>
      <c r="AJS185" s="27"/>
      <c r="AJT185" s="27"/>
      <c r="AJU185" s="27"/>
      <c r="AJV185" s="27"/>
      <c r="AJW185" s="27"/>
      <c r="AJX185" s="27"/>
      <c r="AJY185" s="27"/>
      <c r="AJZ185" s="27"/>
      <c r="AKA185" s="27"/>
      <c r="AKB185" s="27"/>
      <c r="AKC185" s="27"/>
      <c r="AKD185" s="27"/>
      <c r="AKE185" s="27"/>
      <c r="AKF185" s="27"/>
      <c r="AKG185" s="27"/>
      <c r="AKH185" s="27"/>
      <c r="AKI185" s="27"/>
      <c r="AKJ185" s="27"/>
      <c r="AKK185" s="27"/>
      <c r="AKL185" s="27"/>
      <c r="AKM185" s="27"/>
      <c r="AKN185" s="27"/>
      <c r="AKO185" s="27"/>
      <c r="AKP185" s="27"/>
      <c r="AKQ185" s="27"/>
      <c r="AKR185" s="27"/>
      <c r="AKS185" s="27"/>
      <c r="AKT185" s="27"/>
      <c r="AKU185" s="27"/>
      <c r="AKV185" s="27"/>
      <c r="AKW185" s="27"/>
      <c r="AKX185" s="27"/>
      <c r="AKY185" s="27"/>
      <c r="AKZ185" s="27"/>
      <c r="ALA185" s="27"/>
      <c r="ALB185" s="27"/>
      <c r="ALC185" s="27"/>
      <c r="ALD185" s="27"/>
      <c r="ALE185" s="27"/>
      <c r="ALF185" s="27"/>
      <c r="ALG185" s="27"/>
      <c r="ALH185" s="27"/>
      <c r="ALI185" s="27"/>
      <c r="ALJ185" s="27"/>
      <c r="ALK185" s="27"/>
      <c r="ALL185" s="27"/>
      <c r="ALM185" s="27"/>
      <c r="ALN185" s="27"/>
      <c r="ALO185" s="27"/>
      <c r="ALP185" s="27"/>
      <c r="ALQ185" s="27"/>
      <c r="ALR185" s="27"/>
      <c r="ALS185" s="27"/>
      <c r="ALT185" s="27"/>
      <c r="ALU185" s="27"/>
      <c r="ALV185" s="27"/>
      <c r="ALW185" s="27"/>
      <c r="ALX185" s="27"/>
      <c r="ALY185" s="27"/>
      <c r="ALZ185" s="27"/>
      <c r="AMA185" s="27"/>
      <c r="AMB185" s="27"/>
      <c r="AMC185" s="27"/>
      <c r="AMD185" s="27"/>
      <c r="AME185" s="27"/>
      <c r="AMF185" s="27"/>
      <c r="AMG185" s="27"/>
      <c r="AMH185" s="27"/>
      <c r="AMI185" s="27"/>
      <c r="AMJ185" s="27"/>
      <c r="AMK185" s="27"/>
      <c r="AML185" s="27"/>
      <c r="AMM185" s="27"/>
      <c r="AMN185" s="27"/>
      <c r="AMO185" s="27"/>
      <c r="AMP185" s="27"/>
      <c r="AMQ185" s="27"/>
      <c r="AMR185" s="27"/>
      <c r="AMS185" s="27"/>
      <c r="AMT185" s="27"/>
      <c r="AMU185" s="27"/>
      <c r="AMV185" s="27"/>
      <c r="AMW185" s="27"/>
      <c r="AMX185" s="27"/>
      <c r="AMY185" s="27"/>
      <c r="AMZ185" s="27"/>
      <c r="ANA185" s="27"/>
      <c r="ANB185" s="27"/>
      <c r="ANC185" s="27"/>
      <c r="AND185" s="27"/>
      <c r="ANE185" s="27"/>
      <c r="ANF185" s="27"/>
      <c r="ANG185" s="27"/>
      <c r="ANH185" s="27"/>
      <c r="ANI185" s="27"/>
      <c r="ANJ185" s="27"/>
      <c r="ANK185" s="27"/>
      <c r="ANL185" s="27"/>
      <c r="ANM185" s="27"/>
      <c r="ANN185" s="27"/>
      <c r="ANO185" s="27"/>
      <c r="ANP185" s="27"/>
      <c r="ANQ185" s="27"/>
      <c r="ANR185" s="27"/>
      <c r="ANS185" s="27"/>
      <c r="ANT185" s="27"/>
      <c r="ANU185" s="27"/>
      <c r="ANV185" s="27"/>
      <c r="ANW185" s="27"/>
      <c r="ANX185" s="27"/>
      <c r="ANY185" s="27"/>
      <c r="ANZ185" s="27"/>
      <c r="AOA185" s="27"/>
      <c r="AOB185" s="27"/>
      <c r="AOC185" s="27"/>
      <c r="AOD185" s="27"/>
      <c r="AOE185" s="27"/>
      <c r="AOF185" s="27"/>
      <c r="AOG185" s="27"/>
      <c r="AOH185" s="27"/>
      <c r="AOI185" s="27"/>
      <c r="AOJ185" s="27"/>
      <c r="AOK185" s="27"/>
      <c r="AOL185" s="27"/>
      <c r="AOM185" s="27"/>
      <c r="AON185" s="27"/>
      <c r="AOO185" s="27"/>
      <c r="AOP185" s="27"/>
      <c r="AOQ185" s="27"/>
      <c r="AOR185" s="27"/>
      <c r="AOS185" s="27"/>
      <c r="AOT185" s="27"/>
      <c r="AOU185" s="27"/>
      <c r="AOV185" s="27"/>
      <c r="AOW185" s="27"/>
      <c r="AOX185" s="27"/>
      <c r="AOY185" s="27"/>
      <c r="AOZ185" s="27"/>
      <c r="APA185" s="27"/>
      <c r="APB185" s="27"/>
      <c r="APC185" s="27"/>
      <c r="APD185" s="27"/>
      <c r="APE185" s="27"/>
      <c r="APF185" s="27"/>
      <c r="APG185" s="27"/>
      <c r="APH185" s="27"/>
      <c r="API185" s="27"/>
      <c r="APJ185" s="27"/>
      <c r="APK185" s="27"/>
      <c r="APL185" s="27"/>
      <c r="APM185" s="27"/>
      <c r="APN185" s="27"/>
      <c r="APO185" s="27"/>
      <c r="APP185" s="27"/>
      <c r="APQ185" s="27"/>
      <c r="APR185" s="27"/>
      <c r="APS185" s="27"/>
      <c r="APT185" s="27"/>
      <c r="APU185" s="27"/>
      <c r="APV185" s="27"/>
      <c r="APW185" s="27"/>
      <c r="APX185" s="27"/>
      <c r="APY185" s="27"/>
      <c r="APZ185" s="27"/>
      <c r="AQA185" s="27"/>
      <c r="AQB185" s="27"/>
      <c r="AQC185" s="27"/>
      <c r="AQD185" s="27"/>
      <c r="AQE185" s="27"/>
      <c r="AQF185" s="27"/>
      <c r="AQG185" s="27"/>
      <c r="AQH185" s="27"/>
      <c r="AQI185" s="27"/>
      <c r="AQJ185" s="27"/>
      <c r="AQK185" s="27"/>
      <c r="AQL185" s="27"/>
      <c r="AQM185" s="27"/>
      <c r="AQN185" s="27"/>
      <c r="AQO185" s="27"/>
      <c r="AQP185" s="27"/>
      <c r="AQQ185" s="27"/>
      <c r="AQR185" s="27"/>
      <c r="AQS185" s="27"/>
      <c r="AQT185" s="27"/>
      <c r="AQU185" s="27"/>
      <c r="AQV185" s="27"/>
      <c r="AQW185" s="27"/>
      <c r="AQX185" s="27"/>
      <c r="AQY185" s="27"/>
      <c r="AQZ185" s="27"/>
      <c r="ARA185" s="27"/>
      <c r="ARB185" s="27"/>
      <c r="ARC185" s="27"/>
      <c r="ARD185" s="27"/>
      <c r="ARE185" s="27"/>
      <c r="ARF185" s="27"/>
      <c r="ARG185" s="27"/>
      <c r="ARH185" s="27"/>
      <c r="ARI185" s="27"/>
      <c r="ARJ185" s="27"/>
      <c r="ARK185" s="27"/>
      <c r="ARL185" s="27"/>
      <c r="ARM185" s="27"/>
      <c r="ARN185" s="27"/>
      <c r="ARO185" s="27"/>
      <c r="ARP185" s="27"/>
      <c r="ARQ185" s="27"/>
      <c r="ARR185" s="27"/>
      <c r="ARS185" s="27"/>
      <c r="ART185" s="27"/>
      <c r="ARU185" s="27"/>
      <c r="ARV185" s="27"/>
      <c r="ARW185" s="27"/>
      <c r="ARX185" s="27"/>
      <c r="ARY185" s="27"/>
      <c r="ARZ185" s="27"/>
      <c r="ASA185" s="27"/>
      <c r="ASB185" s="27"/>
      <c r="ASC185" s="27"/>
      <c r="ASD185" s="27"/>
      <c r="ASE185" s="27"/>
      <c r="ASF185" s="27"/>
      <c r="ASG185" s="27"/>
      <c r="ASH185" s="27"/>
      <c r="ASI185" s="27"/>
      <c r="ASJ185" s="27"/>
      <c r="ASK185" s="27"/>
      <c r="ASL185" s="27"/>
      <c r="ASM185" s="27"/>
      <c r="ASN185" s="27"/>
      <c r="ASO185" s="27"/>
      <c r="ASP185" s="27"/>
      <c r="ASQ185" s="27"/>
      <c r="ASR185" s="27"/>
      <c r="ASS185" s="27"/>
      <c r="AST185" s="27"/>
      <c r="ASU185" s="27"/>
      <c r="ASV185" s="27"/>
      <c r="ASW185" s="27"/>
      <c r="ASX185" s="27"/>
      <c r="ASY185" s="27"/>
      <c r="ASZ185" s="27"/>
      <c r="ATA185" s="27"/>
      <c r="ATB185" s="27"/>
      <c r="ATC185" s="27"/>
      <c r="ATD185" s="27"/>
      <c r="ATE185" s="27"/>
      <c r="ATF185" s="27"/>
      <c r="ATG185" s="27"/>
      <c r="ATH185" s="27"/>
      <c r="ATI185" s="27"/>
      <c r="ATJ185" s="27"/>
      <c r="ATK185" s="27"/>
      <c r="ATL185" s="27"/>
      <c r="ATM185" s="27"/>
      <c r="ATN185" s="27"/>
      <c r="ATO185" s="27"/>
      <c r="ATP185" s="27"/>
      <c r="ATQ185" s="27"/>
      <c r="ATR185" s="27"/>
      <c r="ATS185" s="27"/>
      <c r="ATT185" s="27"/>
      <c r="ATU185" s="27"/>
      <c r="ATV185" s="27"/>
      <c r="ATW185" s="27"/>
      <c r="ATX185" s="27"/>
      <c r="ATY185" s="27"/>
      <c r="ATZ185" s="27"/>
      <c r="AUA185" s="27"/>
      <c r="AUB185" s="27"/>
      <c r="AUC185" s="27"/>
      <c r="AUD185" s="27"/>
      <c r="AUE185" s="27"/>
      <c r="AUF185" s="27"/>
      <c r="AUG185" s="27"/>
      <c r="AUH185" s="27"/>
      <c r="AUI185" s="27"/>
      <c r="AUJ185" s="27"/>
      <c r="AUK185" s="27"/>
      <c r="AUL185" s="27"/>
      <c r="AUM185" s="27"/>
      <c r="AUN185" s="27"/>
      <c r="AUO185" s="27"/>
      <c r="AUP185" s="27"/>
      <c r="AUQ185" s="27"/>
      <c r="AUR185" s="27"/>
      <c r="AUS185" s="27"/>
      <c r="AUT185" s="27"/>
      <c r="AUU185" s="27"/>
      <c r="AUV185" s="27"/>
      <c r="AUW185" s="27"/>
      <c r="AUX185" s="27"/>
      <c r="AUY185" s="27"/>
      <c r="AUZ185" s="27"/>
      <c r="AVA185" s="27"/>
      <c r="AVB185" s="27"/>
      <c r="AVC185" s="27"/>
      <c r="AVD185" s="27"/>
      <c r="AVE185" s="27"/>
      <c r="AVF185" s="27"/>
      <c r="AVG185" s="27"/>
      <c r="AVH185" s="27"/>
      <c r="AVI185" s="27"/>
      <c r="AVJ185" s="27"/>
      <c r="AVK185" s="27"/>
      <c r="AVL185" s="27"/>
      <c r="AVM185" s="27"/>
      <c r="AVN185" s="27"/>
      <c r="AVO185" s="27"/>
      <c r="AVP185" s="27"/>
      <c r="AVQ185" s="27"/>
      <c r="AVR185" s="27"/>
      <c r="AVS185" s="27"/>
      <c r="AVT185" s="27"/>
      <c r="AVU185" s="27"/>
      <c r="AVV185" s="27"/>
      <c r="AVW185" s="27"/>
      <c r="AVX185" s="27"/>
      <c r="AVY185" s="27"/>
      <c r="AVZ185" s="27"/>
      <c r="AWA185" s="27"/>
      <c r="AWB185" s="27"/>
      <c r="AWC185" s="27"/>
      <c r="AWD185" s="27"/>
      <c r="AWE185" s="27"/>
      <c r="AWF185" s="27"/>
      <c r="AWG185" s="27"/>
      <c r="AWH185" s="27"/>
      <c r="AWI185" s="27"/>
      <c r="AWJ185" s="27"/>
      <c r="AWK185" s="27"/>
      <c r="AWL185" s="27"/>
      <c r="AWM185" s="27"/>
      <c r="AWN185" s="27"/>
      <c r="AWO185" s="27"/>
      <c r="AWP185" s="27"/>
      <c r="AWQ185" s="27"/>
      <c r="AWR185" s="27"/>
      <c r="AWS185" s="27"/>
      <c r="AWT185" s="27"/>
      <c r="AWU185" s="27"/>
      <c r="AWV185" s="27"/>
      <c r="AWW185" s="27"/>
      <c r="AWX185" s="27"/>
      <c r="AWY185" s="27"/>
      <c r="AWZ185" s="27"/>
      <c r="AXA185" s="27"/>
      <c r="AXB185" s="27"/>
      <c r="AXC185" s="27"/>
      <c r="AXD185" s="27"/>
      <c r="AXE185" s="27"/>
      <c r="AXF185" s="27"/>
      <c r="AXG185" s="27"/>
      <c r="AXH185" s="27"/>
      <c r="AXI185" s="27"/>
      <c r="AXJ185" s="27"/>
      <c r="AXK185" s="27"/>
      <c r="AXL185" s="27"/>
      <c r="AXM185" s="27"/>
      <c r="AXN185" s="27"/>
      <c r="AXO185" s="27"/>
      <c r="AXP185" s="27"/>
      <c r="AXQ185" s="27"/>
      <c r="AXR185" s="27"/>
      <c r="AXS185" s="27"/>
      <c r="AXT185" s="27"/>
      <c r="AXU185" s="27"/>
      <c r="AXV185" s="27"/>
      <c r="AXW185" s="27"/>
      <c r="AXX185" s="27"/>
      <c r="AXY185" s="27"/>
      <c r="AXZ185" s="27"/>
      <c r="AYA185" s="27"/>
      <c r="AYB185" s="27"/>
      <c r="AYC185" s="27"/>
      <c r="AYD185" s="27"/>
      <c r="AYE185" s="27"/>
      <c r="AYF185" s="27"/>
      <c r="AYG185" s="27"/>
      <c r="AYH185" s="27"/>
      <c r="AYI185" s="27"/>
      <c r="AYJ185" s="27"/>
      <c r="AYK185" s="27"/>
      <c r="AYL185" s="27"/>
      <c r="AYM185" s="27"/>
      <c r="AYN185" s="27"/>
      <c r="AYO185" s="27"/>
      <c r="AYP185" s="27"/>
      <c r="AYQ185" s="27"/>
      <c r="AYR185" s="27"/>
      <c r="AYS185" s="27"/>
      <c r="AYT185" s="27"/>
      <c r="AYU185" s="27"/>
      <c r="AYV185" s="27"/>
      <c r="AYW185" s="27"/>
      <c r="AYX185" s="27"/>
      <c r="AYY185" s="27"/>
      <c r="AYZ185" s="27"/>
      <c r="AZA185" s="27"/>
      <c r="AZB185" s="27"/>
      <c r="AZC185" s="27"/>
      <c r="AZD185" s="27"/>
      <c r="AZE185" s="27"/>
      <c r="AZF185" s="27"/>
      <c r="AZG185" s="27"/>
      <c r="AZH185" s="27"/>
      <c r="AZI185" s="27"/>
      <c r="AZJ185" s="27"/>
      <c r="AZK185" s="27"/>
      <c r="AZL185" s="27"/>
      <c r="AZM185" s="27"/>
      <c r="AZN185" s="27"/>
      <c r="AZO185" s="27"/>
      <c r="AZP185" s="27"/>
      <c r="AZQ185" s="27"/>
      <c r="AZR185" s="27"/>
      <c r="AZS185" s="27"/>
      <c r="AZT185" s="27"/>
      <c r="AZU185" s="27"/>
      <c r="AZV185" s="27"/>
      <c r="AZW185" s="27"/>
      <c r="AZX185" s="27"/>
      <c r="AZY185" s="27"/>
      <c r="AZZ185" s="27"/>
      <c r="BAA185" s="27"/>
      <c r="BAB185" s="27"/>
      <c r="BAC185" s="27"/>
      <c r="BAD185" s="27"/>
      <c r="BAE185" s="27"/>
      <c r="BAF185" s="27"/>
      <c r="BAG185" s="27"/>
      <c r="BAH185" s="27"/>
      <c r="BAI185" s="27"/>
      <c r="BAJ185" s="27"/>
      <c r="BAK185" s="27"/>
      <c r="BAL185" s="27"/>
      <c r="BAM185" s="27"/>
      <c r="BAN185" s="27"/>
      <c r="BAO185" s="27"/>
      <c r="BAP185" s="27"/>
      <c r="BAQ185" s="27"/>
      <c r="BAR185" s="27"/>
      <c r="BAS185" s="27"/>
      <c r="BAT185" s="27"/>
      <c r="BAU185" s="27"/>
      <c r="BAV185" s="27"/>
      <c r="BAW185" s="27"/>
      <c r="BAX185" s="27"/>
      <c r="BAY185" s="27"/>
      <c r="BAZ185" s="27"/>
      <c r="BBA185" s="27"/>
      <c r="BBB185" s="27"/>
      <c r="BBC185" s="27"/>
      <c r="BBD185" s="27"/>
      <c r="BBE185" s="27"/>
      <c r="BBF185" s="27"/>
      <c r="BBG185" s="27"/>
      <c r="BBH185" s="27"/>
      <c r="BBI185" s="27"/>
      <c r="BBJ185" s="27"/>
      <c r="BBK185" s="27"/>
      <c r="BBL185" s="27"/>
      <c r="BBM185" s="27"/>
      <c r="BBN185" s="27"/>
      <c r="BBO185" s="27"/>
      <c r="BBP185" s="27"/>
      <c r="BBQ185" s="27"/>
      <c r="BBR185" s="27"/>
      <c r="BBS185" s="27"/>
      <c r="BBT185" s="27"/>
      <c r="BBU185" s="27"/>
      <c r="BBV185" s="27"/>
      <c r="BBW185" s="27"/>
      <c r="BBX185" s="27"/>
      <c r="BBY185" s="27"/>
      <c r="BBZ185" s="27"/>
      <c r="BCA185" s="27"/>
      <c r="BCB185" s="27"/>
      <c r="BCC185" s="27"/>
      <c r="BCD185" s="27"/>
      <c r="BCE185" s="27"/>
      <c r="BCF185" s="27"/>
      <c r="BCG185" s="27"/>
      <c r="BCH185" s="27"/>
      <c r="BCI185" s="27"/>
      <c r="BCJ185" s="27"/>
      <c r="BCK185" s="27"/>
      <c r="BCL185" s="27"/>
      <c r="BCM185" s="27"/>
      <c r="BCN185" s="27"/>
      <c r="BCO185" s="27"/>
      <c r="BCP185" s="27"/>
      <c r="BCQ185" s="27"/>
      <c r="BCR185" s="27"/>
      <c r="BCS185" s="27"/>
      <c r="BCT185" s="27"/>
      <c r="BCU185" s="27"/>
      <c r="BCV185" s="27"/>
      <c r="BCW185" s="27"/>
      <c r="BCX185" s="27"/>
      <c r="BCY185" s="27"/>
      <c r="BCZ185" s="27"/>
      <c r="BDA185" s="27"/>
      <c r="BDB185" s="27"/>
      <c r="BDC185" s="27"/>
      <c r="BDD185" s="27"/>
      <c r="BDE185" s="27"/>
      <c r="BDF185" s="27"/>
      <c r="BDG185" s="27"/>
      <c r="BDH185" s="27"/>
      <c r="BDI185" s="27"/>
      <c r="BDJ185" s="27"/>
      <c r="BDK185" s="27"/>
      <c r="BDL185" s="27"/>
      <c r="BDM185" s="27"/>
      <c r="BDN185" s="27"/>
      <c r="BDO185" s="27"/>
      <c r="BDP185" s="27"/>
      <c r="BDQ185" s="27"/>
      <c r="BDR185" s="27"/>
      <c r="BDS185" s="27"/>
      <c r="BDT185" s="27"/>
      <c r="BDU185" s="27"/>
      <c r="BDV185" s="27"/>
      <c r="BDW185" s="27"/>
      <c r="BDX185" s="27"/>
      <c r="BDY185" s="27"/>
      <c r="BDZ185" s="27"/>
      <c r="BEA185" s="27"/>
      <c r="BEB185" s="27"/>
      <c r="BEC185" s="27"/>
      <c r="BED185" s="27"/>
      <c r="BEE185" s="27"/>
      <c r="BEF185" s="27"/>
      <c r="BEG185" s="27"/>
      <c r="BEH185" s="27"/>
      <c r="BEI185" s="27"/>
      <c r="BEJ185" s="27"/>
      <c r="BEK185" s="27"/>
      <c r="BEL185" s="27"/>
      <c r="BEM185" s="27"/>
      <c r="BEN185" s="27"/>
      <c r="BEO185" s="27"/>
      <c r="BEP185" s="27"/>
      <c r="BEQ185" s="27"/>
      <c r="BER185" s="27"/>
      <c r="BES185" s="27"/>
      <c r="BET185" s="27"/>
      <c r="BEU185" s="27"/>
      <c r="BEV185" s="27"/>
      <c r="BEW185" s="27"/>
      <c r="BEX185" s="27"/>
      <c r="BEY185" s="27"/>
      <c r="BEZ185" s="27"/>
      <c r="BFA185" s="27"/>
      <c r="BFB185" s="27"/>
      <c r="BFC185" s="27"/>
      <c r="BFD185" s="27"/>
      <c r="BFE185" s="27"/>
      <c r="BFF185" s="27"/>
      <c r="BFG185" s="27"/>
      <c r="BFH185" s="27"/>
      <c r="BFI185" s="27"/>
      <c r="BFJ185" s="27"/>
      <c r="BFK185" s="27"/>
      <c r="BFL185" s="27"/>
      <c r="BFM185" s="27"/>
      <c r="BFN185" s="27"/>
      <c r="BFO185" s="27"/>
      <c r="BFP185" s="27"/>
      <c r="BFQ185" s="27"/>
      <c r="BFR185" s="27"/>
      <c r="BFS185" s="27"/>
      <c r="BFT185" s="27"/>
      <c r="BFU185" s="27"/>
      <c r="BFV185" s="27"/>
      <c r="BFW185" s="27"/>
      <c r="BFX185" s="27"/>
      <c r="BFY185" s="27"/>
      <c r="BFZ185" s="27"/>
      <c r="BGA185" s="27"/>
      <c r="BGB185" s="27"/>
      <c r="BGC185" s="27"/>
      <c r="BGD185" s="27"/>
      <c r="BGE185" s="27"/>
      <c r="BGF185" s="27"/>
      <c r="BGG185" s="27"/>
      <c r="BGH185" s="27"/>
      <c r="BGI185" s="27"/>
      <c r="BGJ185" s="27"/>
      <c r="BGK185" s="27"/>
      <c r="BGL185" s="27"/>
      <c r="BGM185" s="27"/>
      <c r="BGN185" s="27"/>
      <c r="BGO185" s="27"/>
      <c r="BGP185" s="27"/>
      <c r="BGQ185" s="27"/>
      <c r="BGR185" s="27"/>
      <c r="BGS185" s="27"/>
      <c r="BGT185" s="27"/>
      <c r="BGU185" s="27"/>
      <c r="BGV185" s="27"/>
      <c r="BGW185" s="27"/>
      <c r="BGX185" s="27"/>
      <c r="BGY185" s="27"/>
      <c r="BGZ185" s="27"/>
      <c r="BHA185" s="27"/>
      <c r="BHB185" s="27"/>
      <c r="BHC185" s="27"/>
      <c r="BHD185" s="27"/>
      <c r="BHE185" s="27"/>
      <c r="BHF185" s="27"/>
      <c r="BHG185" s="27"/>
      <c r="BHH185" s="27"/>
      <c r="BHI185" s="27"/>
      <c r="BHJ185" s="27"/>
      <c r="BHK185" s="27"/>
      <c r="BHL185" s="27"/>
      <c r="BHM185" s="27"/>
      <c r="BHN185" s="27"/>
      <c r="BHO185" s="27"/>
      <c r="BHP185" s="27"/>
      <c r="BHQ185" s="27"/>
      <c r="BHR185" s="27"/>
      <c r="BHS185" s="27"/>
      <c r="BHT185" s="27"/>
      <c r="BHU185" s="27"/>
      <c r="BHV185" s="27"/>
      <c r="BHW185" s="27"/>
      <c r="BHX185" s="27"/>
      <c r="BHY185" s="27"/>
      <c r="BHZ185" s="27"/>
      <c r="BIA185" s="27"/>
      <c r="BIB185" s="27"/>
      <c r="BIC185" s="27"/>
      <c r="BID185" s="27"/>
      <c r="BIE185" s="27"/>
      <c r="BIF185" s="27"/>
      <c r="BIG185" s="27"/>
      <c r="BIH185" s="27"/>
      <c r="BII185" s="27"/>
      <c r="BIJ185" s="27"/>
      <c r="BIK185" s="27"/>
      <c r="BIL185" s="27"/>
      <c r="BIM185" s="27"/>
      <c r="BIN185" s="27"/>
      <c r="BIO185" s="27"/>
      <c r="BIP185" s="27"/>
      <c r="BIQ185" s="27"/>
      <c r="BIR185" s="27"/>
      <c r="BIS185" s="27"/>
      <c r="BIT185" s="27"/>
      <c r="BIU185" s="27"/>
      <c r="BIV185" s="27"/>
      <c r="BIW185" s="27"/>
      <c r="BIX185" s="27"/>
      <c r="BIY185" s="27"/>
      <c r="BIZ185" s="27"/>
      <c r="BJA185" s="27"/>
      <c r="BJB185" s="27"/>
      <c r="BJC185" s="27"/>
      <c r="BJD185" s="27"/>
      <c r="BJE185" s="27"/>
      <c r="BJF185" s="27"/>
      <c r="BJG185" s="27"/>
      <c r="BJH185" s="27"/>
      <c r="BJI185" s="27"/>
      <c r="BJJ185" s="27"/>
      <c r="BJK185" s="27"/>
      <c r="BJL185" s="27"/>
      <c r="BJM185" s="27"/>
      <c r="BJN185" s="27"/>
      <c r="BJO185" s="27"/>
      <c r="BJP185" s="27"/>
      <c r="BJQ185" s="27"/>
      <c r="BJR185" s="27"/>
      <c r="BJS185" s="27"/>
      <c r="BJT185" s="27"/>
      <c r="BJU185" s="27"/>
      <c r="BJV185" s="27"/>
      <c r="BJW185" s="27"/>
      <c r="BJX185" s="27"/>
      <c r="BJY185" s="27"/>
      <c r="BJZ185" s="27"/>
      <c r="BKA185" s="27"/>
      <c r="BKB185" s="27"/>
      <c r="BKC185" s="27"/>
      <c r="BKD185" s="27"/>
      <c r="BKE185" s="27"/>
      <c r="BKF185" s="27"/>
      <c r="BKG185" s="27"/>
      <c r="BKH185" s="27"/>
      <c r="BKI185" s="27"/>
      <c r="BKJ185" s="27"/>
      <c r="BKK185" s="27"/>
      <c r="BKL185" s="27"/>
      <c r="BKM185" s="27"/>
      <c r="BKN185" s="27"/>
      <c r="BKO185" s="27"/>
      <c r="BKP185" s="27"/>
      <c r="BKQ185" s="27"/>
      <c r="BKR185" s="27"/>
      <c r="BKS185" s="27"/>
      <c r="BKT185" s="27"/>
      <c r="BKU185" s="27"/>
      <c r="BKV185" s="27"/>
      <c r="BKW185" s="27"/>
      <c r="BKX185" s="27"/>
      <c r="BKY185" s="27"/>
      <c r="BKZ185" s="27"/>
      <c r="BLA185" s="27"/>
      <c r="BLB185" s="27"/>
      <c r="BLC185" s="27"/>
      <c r="BLD185" s="27"/>
      <c r="BLE185" s="27"/>
      <c r="BLF185" s="27"/>
      <c r="BLG185" s="27"/>
      <c r="BLH185" s="27"/>
      <c r="BLI185" s="27"/>
      <c r="BLJ185" s="27"/>
      <c r="BLK185" s="27"/>
      <c r="BLL185" s="27"/>
      <c r="BLM185" s="27"/>
      <c r="BLN185" s="27"/>
      <c r="BLO185" s="27"/>
      <c r="BLP185" s="27"/>
      <c r="BLQ185" s="27"/>
      <c r="BLR185" s="27"/>
      <c r="BLS185" s="27"/>
      <c r="BLT185" s="27"/>
      <c r="BLU185" s="27"/>
      <c r="BLV185" s="27"/>
      <c r="BLW185" s="27"/>
      <c r="BLX185" s="27"/>
      <c r="BLY185" s="27"/>
      <c r="BLZ185" s="27"/>
      <c r="BMA185" s="27"/>
      <c r="BMB185" s="27"/>
      <c r="BMC185" s="27"/>
      <c r="BMD185" s="27"/>
      <c r="BME185" s="27"/>
      <c r="BMF185" s="27"/>
      <c r="BMG185" s="27"/>
      <c r="BMH185" s="27"/>
      <c r="BMI185" s="27"/>
      <c r="BMJ185" s="27"/>
      <c r="BMK185" s="27"/>
      <c r="BML185" s="27"/>
      <c r="BMM185" s="27"/>
      <c r="BMN185" s="27"/>
      <c r="BMO185" s="27"/>
      <c r="BMP185" s="27"/>
      <c r="BMQ185" s="27"/>
      <c r="BMR185" s="27"/>
      <c r="BMS185" s="27"/>
      <c r="BMT185" s="27"/>
      <c r="BMU185" s="27"/>
      <c r="BMV185" s="27"/>
      <c r="BMW185" s="27"/>
      <c r="BMX185" s="27"/>
      <c r="BMY185" s="27"/>
      <c r="BMZ185" s="27"/>
      <c r="BNA185" s="27"/>
      <c r="BNB185" s="27"/>
      <c r="BNC185" s="27"/>
      <c r="BND185" s="27"/>
      <c r="BNE185" s="27"/>
      <c r="BNF185" s="27"/>
      <c r="BNG185" s="27"/>
      <c r="BNH185" s="27"/>
      <c r="BNI185" s="27"/>
      <c r="BNJ185" s="27"/>
      <c r="BNK185" s="27"/>
      <c r="BNL185" s="27"/>
      <c r="BNM185" s="27"/>
      <c r="BNN185" s="27"/>
      <c r="BNO185" s="27"/>
      <c r="BNP185" s="27"/>
      <c r="BNQ185" s="27"/>
      <c r="BNR185" s="27"/>
      <c r="BNS185" s="27"/>
      <c r="BNT185" s="27"/>
      <c r="BNU185" s="27"/>
      <c r="BNV185" s="27"/>
      <c r="BNW185" s="27"/>
      <c r="BNX185" s="27"/>
      <c r="BNY185" s="27"/>
      <c r="BNZ185" s="27"/>
      <c r="BOA185" s="27"/>
      <c r="BOB185" s="27"/>
      <c r="BOC185" s="27"/>
      <c r="BOD185" s="27"/>
      <c r="BOE185" s="27"/>
      <c r="BOF185" s="27"/>
      <c r="BOG185" s="27"/>
      <c r="BOH185" s="27"/>
      <c r="BOI185" s="27"/>
      <c r="BOJ185" s="27"/>
      <c r="BOK185" s="27"/>
      <c r="BOL185" s="27"/>
      <c r="BOM185" s="27"/>
      <c r="BON185" s="27"/>
      <c r="BOO185" s="27"/>
      <c r="BOP185" s="27"/>
      <c r="BOQ185" s="27"/>
      <c r="BOR185" s="27"/>
      <c r="BOS185" s="27"/>
      <c r="BOT185" s="27"/>
      <c r="BOU185" s="27"/>
      <c r="BOV185" s="27"/>
      <c r="BOW185" s="27"/>
      <c r="BOX185" s="27"/>
      <c r="BOY185" s="27"/>
      <c r="BOZ185" s="27"/>
      <c r="BPA185" s="27"/>
      <c r="BPB185" s="27"/>
      <c r="BPC185" s="27"/>
      <c r="BPD185" s="27"/>
      <c r="BPE185" s="27"/>
      <c r="BPF185" s="27"/>
      <c r="BPG185" s="27"/>
      <c r="BPH185" s="27"/>
      <c r="BPI185" s="27"/>
      <c r="BPJ185" s="27"/>
      <c r="BPK185" s="27"/>
      <c r="BPL185" s="27"/>
      <c r="BPM185" s="27"/>
      <c r="BPN185" s="27"/>
      <c r="BPO185" s="27"/>
      <c r="BPP185" s="27"/>
      <c r="BPQ185" s="27"/>
      <c r="BPR185" s="27"/>
      <c r="BPS185" s="27"/>
      <c r="BPT185" s="27"/>
      <c r="BPU185" s="27"/>
      <c r="BPV185" s="27"/>
      <c r="BPW185" s="27"/>
      <c r="BPX185" s="27"/>
      <c r="BPY185" s="27"/>
      <c r="BPZ185" s="27"/>
      <c r="BQA185" s="27"/>
      <c r="BQB185" s="27"/>
      <c r="BQC185" s="27"/>
      <c r="BQD185" s="27"/>
      <c r="BQE185" s="27"/>
      <c r="BQF185" s="27"/>
      <c r="BQG185" s="27"/>
      <c r="BQH185" s="27"/>
      <c r="BQI185" s="27"/>
      <c r="BQJ185" s="27"/>
      <c r="BQK185" s="27"/>
      <c r="BQL185" s="27"/>
      <c r="BQM185" s="27"/>
      <c r="BQN185" s="27"/>
      <c r="BQO185" s="27"/>
      <c r="BQP185" s="27"/>
      <c r="BQQ185" s="27"/>
      <c r="BQR185" s="27"/>
      <c r="BQS185" s="27"/>
      <c r="BQT185" s="27"/>
      <c r="BQU185" s="27"/>
      <c r="BQV185" s="27"/>
      <c r="BQW185" s="27"/>
      <c r="BQX185" s="27"/>
      <c r="BQY185" s="27"/>
      <c r="BQZ185" s="27"/>
      <c r="BRA185" s="27"/>
      <c r="BRB185" s="27"/>
      <c r="BRC185" s="27"/>
      <c r="BRD185" s="27"/>
      <c r="BRE185" s="27"/>
      <c r="BRF185" s="27"/>
      <c r="BRG185" s="27"/>
      <c r="BRH185" s="27"/>
      <c r="BRI185" s="27"/>
      <c r="BRJ185" s="27"/>
      <c r="BRK185" s="27"/>
      <c r="BRL185" s="27"/>
      <c r="BRM185" s="27"/>
      <c r="BRN185" s="27"/>
      <c r="BRO185" s="27"/>
      <c r="BRP185" s="27"/>
      <c r="BRQ185" s="27"/>
      <c r="BRR185" s="27"/>
      <c r="BRS185" s="27"/>
      <c r="BRT185" s="27"/>
      <c r="BRU185" s="27"/>
      <c r="BRV185" s="27"/>
      <c r="BRW185" s="27"/>
      <c r="BRX185" s="27"/>
      <c r="BRY185" s="27"/>
      <c r="BRZ185" s="27"/>
      <c r="BSA185" s="27"/>
      <c r="BSB185" s="27"/>
      <c r="BSC185" s="27"/>
      <c r="BSD185" s="27"/>
      <c r="BSE185" s="27"/>
      <c r="BSF185" s="27"/>
      <c r="BSG185" s="27"/>
      <c r="BSH185" s="27"/>
      <c r="BSI185" s="27"/>
      <c r="BSJ185" s="27"/>
      <c r="BSK185" s="27"/>
      <c r="BSL185" s="27"/>
      <c r="BSM185" s="27"/>
      <c r="BSN185" s="27"/>
      <c r="BSO185" s="27"/>
      <c r="BSP185" s="27"/>
      <c r="BSQ185" s="27"/>
      <c r="BSR185" s="27"/>
      <c r="BSS185" s="27"/>
      <c r="BST185" s="27"/>
      <c r="BSU185" s="27"/>
      <c r="BSV185" s="27"/>
      <c r="BSW185" s="27"/>
      <c r="BSX185" s="27"/>
      <c r="BSY185" s="27"/>
      <c r="BSZ185" s="27"/>
      <c r="BTA185" s="27"/>
      <c r="BTB185" s="27"/>
      <c r="BTC185" s="27"/>
      <c r="BTD185" s="27"/>
      <c r="BTE185" s="27"/>
      <c r="BTF185" s="27"/>
      <c r="BTG185" s="27"/>
      <c r="BTH185" s="27"/>
      <c r="BTI185" s="27"/>
      <c r="BTJ185" s="27"/>
      <c r="BTK185" s="27"/>
      <c r="BTL185" s="27"/>
      <c r="BTM185" s="27"/>
      <c r="BTN185" s="27"/>
      <c r="BTO185" s="27"/>
      <c r="BTP185" s="27"/>
      <c r="BTQ185" s="27"/>
      <c r="BTR185" s="27"/>
      <c r="BTS185" s="27"/>
      <c r="BTT185" s="27"/>
      <c r="BTU185" s="27"/>
      <c r="BTV185" s="27"/>
      <c r="BTW185" s="27"/>
      <c r="BTX185" s="27"/>
      <c r="BTY185" s="27"/>
      <c r="BTZ185" s="27"/>
      <c r="BUA185" s="27"/>
      <c r="BUB185" s="27"/>
      <c r="BUC185" s="27"/>
      <c r="BUD185" s="27"/>
      <c r="BUE185" s="27"/>
      <c r="BUF185" s="27"/>
      <c r="BUG185" s="27"/>
      <c r="BUH185" s="27"/>
      <c r="BUI185" s="27"/>
      <c r="BUJ185" s="27"/>
      <c r="BUK185" s="27"/>
      <c r="BUL185" s="27"/>
      <c r="BUM185" s="27"/>
      <c r="BUN185" s="27"/>
      <c r="BUO185" s="27"/>
      <c r="BUP185" s="27"/>
      <c r="BUQ185" s="27"/>
    </row>
    <row r="186" spans="1:1915" s="47" customFormat="1" ht="6" customHeight="1" thickBot="1">
      <c r="A186" s="23"/>
      <c r="B186" s="204"/>
      <c r="C186" s="205"/>
      <c r="D186" s="206"/>
      <c r="E186" s="270"/>
      <c r="F186" s="271"/>
      <c r="G186" s="190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2"/>
      <c r="U186" s="22"/>
      <c r="V186" s="22"/>
      <c r="W186" s="22"/>
      <c r="X186" s="22"/>
      <c r="Y186" s="22"/>
      <c r="Z186" s="22"/>
      <c r="AA186" s="22"/>
      <c r="AB186" s="22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  <c r="FJ186" s="27"/>
      <c r="FK186" s="27"/>
      <c r="FL186" s="27"/>
      <c r="FM186" s="27"/>
      <c r="FN186" s="27"/>
      <c r="FO186" s="27"/>
      <c r="FP186" s="27"/>
      <c r="FQ186" s="27"/>
      <c r="FR186" s="27"/>
      <c r="FS186" s="27"/>
      <c r="FT186" s="27"/>
      <c r="FU186" s="27"/>
      <c r="FV186" s="27"/>
      <c r="FW186" s="27"/>
      <c r="FX186" s="27"/>
      <c r="FY186" s="27"/>
      <c r="FZ186" s="27"/>
      <c r="GA186" s="27"/>
      <c r="GB186" s="27"/>
      <c r="GC186" s="27"/>
      <c r="GD186" s="27"/>
      <c r="GE186" s="27"/>
      <c r="GF186" s="27"/>
      <c r="GG186" s="27"/>
      <c r="GH186" s="27"/>
      <c r="GI186" s="27"/>
      <c r="GJ186" s="27"/>
      <c r="GK186" s="27"/>
      <c r="GL186" s="27"/>
      <c r="GM186" s="27"/>
      <c r="GN186" s="27"/>
      <c r="GO186" s="27"/>
      <c r="GP186" s="27"/>
      <c r="GQ186" s="27"/>
      <c r="GR186" s="27"/>
      <c r="GS186" s="27"/>
      <c r="GT186" s="27"/>
      <c r="GU186" s="27"/>
      <c r="GV186" s="27"/>
      <c r="GW186" s="27"/>
      <c r="GX186" s="27"/>
      <c r="GY186" s="27"/>
      <c r="GZ186" s="27"/>
      <c r="HA186" s="27"/>
      <c r="HB186" s="27"/>
      <c r="HC186" s="27"/>
      <c r="HD186" s="27"/>
      <c r="HE186" s="27"/>
      <c r="HF186" s="27"/>
      <c r="HG186" s="27"/>
      <c r="HH186" s="27"/>
      <c r="HI186" s="27"/>
      <c r="HJ186" s="27"/>
      <c r="HK186" s="27"/>
      <c r="HL186" s="27"/>
      <c r="HM186" s="27"/>
      <c r="HN186" s="27"/>
      <c r="HO186" s="27"/>
      <c r="HP186" s="27"/>
      <c r="HQ186" s="27"/>
      <c r="HR186" s="27"/>
      <c r="HS186" s="27"/>
      <c r="HT186" s="27"/>
      <c r="HU186" s="27"/>
      <c r="HV186" s="27"/>
      <c r="HW186" s="27"/>
      <c r="HX186" s="27"/>
      <c r="HY186" s="27"/>
      <c r="HZ186" s="27"/>
      <c r="IA186" s="27"/>
      <c r="IB186" s="27"/>
      <c r="IC186" s="27"/>
      <c r="ID186" s="27"/>
      <c r="IE186" s="27"/>
      <c r="IF186" s="27"/>
      <c r="IG186" s="27"/>
      <c r="IH186" s="27"/>
      <c r="II186" s="27"/>
      <c r="IJ186" s="27"/>
      <c r="IK186" s="27"/>
      <c r="IL186" s="27"/>
      <c r="IM186" s="27"/>
      <c r="IN186" s="27"/>
      <c r="IO186" s="27"/>
      <c r="IP186" s="27"/>
      <c r="IQ186" s="27"/>
      <c r="IR186" s="27"/>
      <c r="IS186" s="27"/>
      <c r="IT186" s="27"/>
      <c r="IU186" s="27"/>
      <c r="IV186" s="27"/>
      <c r="IW186" s="27"/>
      <c r="IX186" s="27"/>
      <c r="IY186" s="27"/>
      <c r="IZ186" s="27"/>
      <c r="JA186" s="27"/>
      <c r="JB186" s="27"/>
      <c r="JC186" s="27"/>
      <c r="JD186" s="27"/>
      <c r="JE186" s="27"/>
      <c r="JF186" s="27"/>
      <c r="JG186" s="27"/>
      <c r="JH186" s="27"/>
      <c r="JI186" s="27"/>
      <c r="JJ186" s="27"/>
      <c r="JK186" s="27"/>
      <c r="JL186" s="27"/>
      <c r="JM186" s="27"/>
      <c r="JN186" s="27"/>
      <c r="JO186" s="27"/>
      <c r="JP186" s="27"/>
      <c r="JQ186" s="27"/>
      <c r="JR186" s="27"/>
      <c r="JS186" s="27"/>
      <c r="JT186" s="27"/>
      <c r="JU186" s="27"/>
      <c r="JV186" s="27"/>
      <c r="JW186" s="27"/>
      <c r="JX186" s="27"/>
      <c r="JY186" s="27"/>
      <c r="JZ186" s="27"/>
      <c r="KA186" s="27"/>
      <c r="KB186" s="27"/>
      <c r="KC186" s="27"/>
      <c r="KD186" s="27"/>
      <c r="KE186" s="27"/>
      <c r="KF186" s="27"/>
      <c r="KG186" s="27"/>
      <c r="KH186" s="27"/>
      <c r="KI186" s="27"/>
      <c r="KJ186" s="27"/>
      <c r="KK186" s="27"/>
      <c r="KL186" s="27"/>
      <c r="KM186" s="27"/>
      <c r="KN186" s="27"/>
      <c r="KO186" s="27"/>
      <c r="KP186" s="27"/>
      <c r="KQ186" s="27"/>
      <c r="KR186" s="27"/>
      <c r="KS186" s="27"/>
      <c r="KT186" s="27"/>
      <c r="KU186" s="27"/>
      <c r="KV186" s="27"/>
      <c r="KW186" s="27"/>
      <c r="KX186" s="27"/>
      <c r="KY186" s="27"/>
      <c r="KZ186" s="27"/>
      <c r="LA186" s="27"/>
      <c r="LB186" s="27"/>
      <c r="LC186" s="27"/>
      <c r="LD186" s="27"/>
      <c r="LE186" s="27"/>
      <c r="LF186" s="27"/>
      <c r="LG186" s="27"/>
      <c r="LH186" s="27"/>
      <c r="LI186" s="27"/>
      <c r="LJ186" s="27"/>
      <c r="LK186" s="27"/>
      <c r="LL186" s="27"/>
      <c r="LM186" s="27"/>
      <c r="LN186" s="27"/>
      <c r="LO186" s="27"/>
      <c r="LP186" s="27"/>
      <c r="LQ186" s="27"/>
      <c r="LR186" s="27"/>
      <c r="LS186" s="27"/>
      <c r="LT186" s="27"/>
      <c r="LU186" s="27"/>
      <c r="LV186" s="27"/>
      <c r="LW186" s="27"/>
      <c r="LX186" s="27"/>
      <c r="LY186" s="27"/>
      <c r="LZ186" s="27"/>
      <c r="MA186" s="27"/>
      <c r="MB186" s="27"/>
      <c r="MC186" s="27"/>
      <c r="MD186" s="27"/>
      <c r="ME186" s="27"/>
      <c r="MF186" s="27"/>
      <c r="MG186" s="27"/>
      <c r="MH186" s="27"/>
      <c r="MI186" s="27"/>
      <c r="MJ186" s="27"/>
      <c r="MK186" s="27"/>
      <c r="ML186" s="27"/>
      <c r="MM186" s="27"/>
      <c r="MN186" s="27"/>
      <c r="MO186" s="27"/>
      <c r="MP186" s="27"/>
      <c r="MQ186" s="27"/>
      <c r="MR186" s="27"/>
      <c r="MS186" s="27"/>
      <c r="MT186" s="27"/>
      <c r="MU186" s="27"/>
      <c r="MV186" s="27"/>
      <c r="MW186" s="27"/>
      <c r="MX186" s="27"/>
      <c r="MY186" s="27"/>
      <c r="MZ186" s="27"/>
      <c r="NA186" s="27"/>
      <c r="NB186" s="27"/>
      <c r="NC186" s="27"/>
      <c r="ND186" s="27"/>
      <c r="NE186" s="27"/>
      <c r="NF186" s="27"/>
      <c r="NG186" s="27"/>
      <c r="NH186" s="27"/>
      <c r="NI186" s="27"/>
      <c r="NJ186" s="27"/>
      <c r="NK186" s="27"/>
      <c r="NL186" s="27"/>
      <c r="NM186" s="27"/>
      <c r="NN186" s="27"/>
      <c r="NO186" s="27"/>
      <c r="NP186" s="27"/>
      <c r="NQ186" s="27"/>
      <c r="NR186" s="27"/>
      <c r="NS186" s="27"/>
      <c r="NT186" s="27"/>
      <c r="NU186" s="27"/>
      <c r="NV186" s="27"/>
      <c r="NW186" s="27"/>
      <c r="NX186" s="27"/>
      <c r="NY186" s="27"/>
      <c r="NZ186" s="27"/>
      <c r="OA186" s="27"/>
      <c r="OB186" s="27"/>
      <c r="OC186" s="27"/>
      <c r="OD186" s="27"/>
      <c r="OE186" s="27"/>
      <c r="OF186" s="27"/>
      <c r="OG186" s="27"/>
      <c r="OH186" s="27"/>
      <c r="OI186" s="27"/>
      <c r="OJ186" s="27"/>
      <c r="OK186" s="27"/>
      <c r="OL186" s="27"/>
      <c r="OM186" s="27"/>
      <c r="ON186" s="27"/>
      <c r="OO186" s="27"/>
      <c r="OP186" s="27"/>
      <c r="OQ186" s="27"/>
      <c r="OR186" s="27"/>
      <c r="OS186" s="27"/>
      <c r="OT186" s="27"/>
      <c r="OU186" s="27"/>
      <c r="OV186" s="27"/>
      <c r="OW186" s="27"/>
      <c r="OX186" s="27"/>
      <c r="OY186" s="27"/>
      <c r="OZ186" s="27"/>
      <c r="PA186" s="27"/>
      <c r="PB186" s="27"/>
      <c r="PC186" s="27"/>
      <c r="PD186" s="27"/>
      <c r="PE186" s="27"/>
      <c r="PF186" s="27"/>
      <c r="PG186" s="27"/>
      <c r="PH186" s="27"/>
      <c r="PI186" s="27"/>
      <c r="PJ186" s="27"/>
      <c r="PK186" s="27"/>
      <c r="PL186" s="27"/>
      <c r="PM186" s="27"/>
      <c r="PN186" s="27"/>
      <c r="PO186" s="27"/>
      <c r="PP186" s="27"/>
      <c r="PQ186" s="27"/>
      <c r="PR186" s="27"/>
      <c r="PS186" s="27"/>
      <c r="PT186" s="27"/>
      <c r="PU186" s="27"/>
      <c r="PV186" s="27"/>
      <c r="PW186" s="27"/>
      <c r="PX186" s="27"/>
      <c r="PY186" s="27"/>
      <c r="PZ186" s="27"/>
      <c r="QA186" s="27"/>
      <c r="QB186" s="27"/>
      <c r="QC186" s="27"/>
      <c r="QD186" s="27"/>
      <c r="QE186" s="27"/>
      <c r="QF186" s="27"/>
      <c r="QG186" s="27"/>
      <c r="QH186" s="27"/>
      <c r="QI186" s="27"/>
      <c r="QJ186" s="27"/>
      <c r="QK186" s="27"/>
      <c r="QL186" s="27"/>
      <c r="QM186" s="27"/>
      <c r="QN186" s="27"/>
      <c r="QO186" s="27"/>
      <c r="QP186" s="27"/>
      <c r="QQ186" s="27"/>
      <c r="QR186" s="27"/>
      <c r="QS186" s="27"/>
      <c r="QT186" s="27"/>
      <c r="QU186" s="27"/>
      <c r="QV186" s="27"/>
      <c r="QW186" s="27"/>
      <c r="QX186" s="27"/>
      <c r="QY186" s="27"/>
      <c r="QZ186" s="27"/>
      <c r="RA186" s="27"/>
      <c r="RB186" s="27"/>
      <c r="RC186" s="27"/>
      <c r="RD186" s="27"/>
      <c r="RE186" s="27"/>
      <c r="RF186" s="27"/>
      <c r="RG186" s="27"/>
      <c r="RH186" s="27"/>
      <c r="RI186" s="27"/>
      <c r="RJ186" s="27"/>
      <c r="RK186" s="27"/>
      <c r="RL186" s="27"/>
      <c r="RM186" s="27"/>
      <c r="RN186" s="27"/>
      <c r="RO186" s="27"/>
      <c r="RP186" s="27"/>
      <c r="RQ186" s="27"/>
      <c r="RR186" s="27"/>
      <c r="RS186" s="27"/>
      <c r="RT186" s="27"/>
      <c r="RU186" s="27"/>
      <c r="RV186" s="27"/>
      <c r="RW186" s="27"/>
      <c r="RX186" s="27"/>
      <c r="RY186" s="27"/>
      <c r="RZ186" s="27"/>
      <c r="SA186" s="27"/>
      <c r="SB186" s="27"/>
      <c r="SC186" s="27"/>
      <c r="SD186" s="27"/>
      <c r="SE186" s="27"/>
      <c r="SF186" s="27"/>
      <c r="SG186" s="27"/>
      <c r="SH186" s="27"/>
      <c r="SI186" s="27"/>
      <c r="SJ186" s="27"/>
      <c r="SK186" s="27"/>
      <c r="SL186" s="27"/>
      <c r="SM186" s="27"/>
      <c r="SN186" s="27"/>
      <c r="SO186" s="27"/>
      <c r="SP186" s="27"/>
      <c r="SQ186" s="27"/>
      <c r="SR186" s="27"/>
      <c r="SS186" s="27"/>
      <c r="ST186" s="27"/>
      <c r="SU186" s="27"/>
      <c r="SV186" s="27"/>
      <c r="SW186" s="27"/>
      <c r="SX186" s="27"/>
      <c r="SY186" s="27"/>
      <c r="SZ186" s="27"/>
      <c r="TA186" s="27"/>
      <c r="TB186" s="27"/>
      <c r="TC186" s="27"/>
      <c r="TD186" s="27"/>
      <c r="TE186" s="27"/>
      <c r="TF186" s="27"/>
      <c r="TG186" s="27"/>
      <c r="TH186" s="27"/>
      <c r="TI186" s="27"/>
      <c r="TJ186" s="27"/>
      <c r="TK186" s="27"/>
      <c r="TL186" s="27"/>
      <c r="TM186" s="27"/>
      <c r="TN186" s="27"/>
      <c r="TO186" s="27"/>
      <c r="TP186" s="27"/>
      <c r="TQ186" s="27"/>
      <c r="TR186" s="27"/>
      <c r="TS186" s="27"/>
      <c r="TT186" s="27"/>
      <c r="TU186" s="27"/>
      <c r="TV186" s="27"/>
      <c r="TW186" s="27"/>
      <c r="TX186" s="27"/>
      <c r="TY186" s="27"/>
      <c r="TZ186" s="27"/>
      <c r="UA186" s="27"/>
      <c r="UB186" s="27"/>
      <c r="UC186" s="27"/>
      <c r="UD186" s="27"/>
      <c r="UE186" s="27"/>
      <c r="UF186" s="27"/>
      <c r="UG186" s="27"/>
      <c r="UH186" s="27"/>
      <c r="UI186" s="27"/>
      <c r="UJ186" s="27"/>
      <c r="UK186" s="27"/>
      <c r="UL186" s="27"/>
      <c r="UM186" s="27"/>
      <c r="UN186" s="27"/>
      <c r="UO186" s="27"/>
      <c r="UP186" s="27"/>
      <c r="UQ186" s="27"/>
      <c r="UR186" s="27"/>
      <c r="US186" s="27"/>
      <c r="UT186" s="27"/>
      <c r="UU186" s="27"/>
      <c r="UV186" s="27"/>
      <c r="UW186" s="27"/>
      <c r="UX186" s="27"/>
      <c r="UY186" s="27"/>
      <c r="UZ186" s="27"/>
      <c r="VA186" s="27"/>
      <c r="VB186" s="27"/>
      <c r="VC186" s="27"/>
      <c r="VD186" s="27"/>
      <c r="VE186" s="27"/>
      <c r="VF186" s="27"/>
      <c r="VG186" s="27"/>
      <c r="VH186" s="27"/>
      <c r="VI186" s="27"/>
      <c r="VJ186" s="27"/>
      <c r="VK186" s="27"/>
      <c r="VL186" s="27"/>
      <c r="VM186" s="27"/>
      <c r="VN186" s="27"/>
      <c r="VO186" s="27"/>
      <c r="VP186" s="27"/>
      <c r="VQ186" s="27"/>
      <c r="VR186" s="27"/>
      <c r="VS186" s="27"/>
      <c r="VT186" s="27"/>
      <c r="VU186" s="27"/>
      <c r="VV186" s="27"/>
      <c r="VW186" s="27"/>
      <c r="VX186" s="27"/>
      <c r="VY186" s="27"/>
      <c r="VZ186" s="27"/>
      <c r="WA186" s="27"/>
      <c r="WB186" s="27"/>
      <c r="WC186" s="27"/>
      <c r="WD186" s="27"/>
      <c r="WE186" s="27"/>
      <c r="WF186" s="27"/>
      <c r="WG186" s="27"/>
      <c r="WH186" s="27"/>
      <c r="WI186" s="27"/>
      <c r="WJ186" s="27"/>
      <c r="WK186" s="27"/>
      <c r="WL186" s="27"/>
      <c r="WM186" s="27"/>
      <c r="WN186" s="27"/>
      <c r="WO186" s="27"/>
      <c r="WP186" s="27"/>
      <c r="WQ186" s="27"/>
      <c r="WR186" s="27"/>
      <c r="WS186" s="27"/>
      <c r="WT186" s="27"/>
      <c r="WU186" s="27"/>
      <c r="WV186" s="27"/>
      <c r="WW186" s="27"/>
      <c r="WX186" s="27"/>
      <c r="WY186" s="27"/>
      <c r="WZ186" s="27"/>
      <c r="XA186" s="27"/>
      <c r="XB186" s="27"/>
      <c r="XC186" s="27"/>
      <c r="XD186" s="27"/>
      <c r="XE186" s="27"/>
      <c r="XF186" s="27"/>
      <c r="XG186" s="27"/>
      <c r="XH186" s="27"/>
      <c r="XI186" s="27"/>
      <c r="XJ186" s="27"/>
      <c r="XK186" s="27"/>
      <c r="XL186" s="27"/>
      <c r="XM186" s="27"/>
      <c r="XN186" s="27"/>
      <c r="XO186" s="27"/>
      <c r="XP186" s="27"/>
      <c r="XQ186" s="27"/>
      <c r="XR186" s="27"/>
      <c r="XS186" s="27"/>
      <c r="XT186" s="27"/>
      <c r="XU186" s="27"/>
      <c r="XV186" s="27"/>
      <c r="XW186" s="27"/>
      <c r="XX186" s="27"/>
      <c r="XY186" s="27"/>
      <c r="XZ186" s="27"/>
      <c r="YA186" s="27"/>
      <c r="YB186" s="27"/>
      <c r="YC186" s="27"/>
      <c r="YD186" s="27"/>
      <c r="YE186" s="27"/>
      <c r="YF186" s="27"/>
      <c r="YG186" s="27"/>
      <c r="YH186" s="27"/>
      <c r="YI186" s="27"/>
      <c r="YJ186" s="27"/>
      <c r="YK186" s="27"/>
      <c r="YL186" s="27"/>
      <c r="YM186" s="27"/>
      <c r="YN186" s="27"/>
      <c r="YO186" s="27"/>
      <c r="YP186" s="27"/>
      <c r="YQ186" s="27"/>
      <c r="YR186" s="27"/>
      <c r="YS186" s="27"/>
      <c r="YT186" s="27"/>
      <c r="YU186" s="27"/>
      <c r="YV186" s="27"/>
      <c r="YW186" s="27"/>
      <c r="YX186" s="27"/>
      <c r="YY186" s="27"/>
      <c r="YZ186" s="27"/>
      <c r="ZA186" s="27"/>
      <c r="ZB186" s="27"/>
      <c r="ZC186" s="27"/>
      <c r="ZD186" s="27"/>
      <c r="ZE186" s="27"/>
      <c r="ZF186" s="27"/>
      <c r="ZG186" s="27"/>
      <c r="ZH186" s="27"/>
      <c r="ZI186" s="27"/>
      <c r="ZJ186" s="27"/>
      <c r="ZK186" s="27"/>
      <c r="ZL186" s="27"/>
      <c r="ZM186" s="27"/>
      <c r="ZN186" s="27"/>
      <c r="ZO186" s="27"/>
      <c r="ZP186" s="27"/>
      <c r="ZQ186" s="27"/>
      <c r="ZR186" s="27"/>
      <c r="ZS186" s="27"/>
      <c r="ZT186" s="27"/>
      <c r="ZU186" s="27"/>
      <c r="ZV186" s="27"/>
      <c r="ZW186" s="27"/>
      <c r="ZX186" s="27"/>
      <c r="ZY186" s="27"/>
      <c r="ZZ186" s="27"/>
      <c r="AAA186" s="27"/>
      <c r="AAB186" s="27"/>
      <c r="AAC186" s="27"/>
      <c r="AAD186" s="27"/>
      <c r="AAE186" s="27"/>
      <c r="AAF186" s="27"/>
      <c r="AAG186" s="27"/>
      <c r="AAH186" s="27"/>
      <c r="AAI186" s="27"/>
      <c r="AAJ186" s="27"/>
      <c r="AAK186" s="27"/>
      <c r="AAL186" s="27"/>
      <c r="AAM186" s="27"/>
      <c r="AAN186" s="27"/>
      <c r="AAO186" s="27"/>
      <c r="AAP186" s="27"/>
      <c r="AAQ186" s="27"/>
      <c r="AAR186" s="27"/>
      <c r="AAS186" s="27"/>
      <c r="AAT186" s="27"/>
      <c r="AAU186" s="27"/>
      <c r="AAV186" s="27"/>
      <c r="AAW186" s="27"/>
      <c r="AAX186" s="27"/>
      <c r="AAY186" s="27"/>
      <c r="AAZ186" s="27"/>
      <c r="ABA186" s="27"/>
      <c r="ABB186" s="27"/>
      <c r="ABC186" s="27"/>
      <c r="ABD186" s="27"/>
      <c r="ABE186" s="27"/>
      <c r="ABF186" s="27"/>
      <c r="ABG186" s="27"/>
      <c r="ABH186" s="27"/>
      <c r="ABI186" s="27"/>
      <c r="ABJ186" s="27"/>
      <c r="ABK186" s="27"/>
      <c r="ABL186" s="27"/>
      <c r="ABM186" s="27"/>
      <c r="ABN186" s="27"/>
      <c r="ABO186" s="27"/>
      <c r="ABP186" s="27"/>
      <c r="ABQ186" s="27"/>
      <c r="ABR186" s="27"/>
      <c r="ABS186" s="27"/>
      <c r="ABT186" s="27"/>
      <c r="ABU186" s="27"/>
      <c r="ABV186" s="27"/>
      <c r="ABW186" s="27"/>
      <c r="ABX186" s="27"/>
      <c r="ABY186" s="27"/>
      <c r="ABZ186" s="27"/>
      <c r="ACA186" s="27"/>
      <c r="ACB186" s="27"/>
      <c r="ACC186" s="27"/>
      <c r="ACD186" s="27"/>
      <c r="ACE186" s="27"/>
      <c r="ACF186" s="27"/>
      <c r="ACG186" s="27"/>
      <c r="ACH186" s="27"/>
      <c r="ACI186" s="27"/>
      <c r="ACJ186" s="27"/>
      <c r="ACK186" s="27"/>
      <c r="ACL186" s="27"/>
      <c r="ACM186" s="27"/>
      <c r="ACN186" s="27"/>
      <c r="ACO186" s="27"/>
      <c r="ACP186" s="27"/>
      <c r="ACQ186" s="27"/>
      <c r="ACR186" s="27"/>
      <c r="ACS186" s="27"/>
      <c r="ACT186" s="27"/>
      <c r="ACU186" s="27"/>
      <c r="ACV186" s="27"/>
      <c r="ACW186" s="27"/>
      <c r="ACX186" s="27"/>
      <c r="ACY186" s="27"/>
      <c r="ACZ186" s="27"/>
      <c r="ADA186" s="27"/>
      <c r="ADB186" s="27"/>
      <c r="ADC186" s="27"/>
      <c r="ADD186" s="27"/>
      <c r="ADE186" s="27"/>
      <c r="ADF186" s="27"/>
      <c r="ADG186" s="27"/>
      <c r="ADH186" s="27"/>
      <c r="ADI186" s="27"/>
      <c r="ADJ186" s="27"/>
      <c r="ADK186" s="27"/>
      <c r="ADL186" s="27"/>
      <c r="ADM186" s="27"/>
      <c r="ADN186" s="27"/>
      <c r="ADO186" s="27"/>
      <c r="ADP186" s="27"/>
      <c r="ADQ186" s="27"/>
      <c r="ADR186" s="27"/>
      <c r="ADS186" s="27"/>
      <c r="ADT186" s="27"/>
      <c r="ADU186" s="27"/>
      <c r="ADV186" s="27"/>
      <c r="ADW186" s="27"/>
      <c r="ADX186" s="27"/>
      <c r="ADY186" s="27"/>
      <c r="ADZ186" s="27"/>
      <c r="AEA186" s="27"/>
      <c r="AEB186" s="27"/>
      <c r="AEC186" s="27"/>
      <c r="AED186" s="27"/>
      <c r="AEE186" s="27"/>
      <c r="AEF186" s="27"/>
      <c r="AEG186" s="27"/>
      <c r="AEH186" s="27"/>
      <c r="AEI186" s="27"/>
      <c r="AEJ186" s="27"/>
      <c r="AEK186" s="27"/>
      <c r="AEL186" s="27"/>
      <c r="AEM186" s="27"/>
      <c r="AEN186" s="27"/>
      <c r="AEO186" s="27"/>
      <c r="AEP186" s="27"/>
      <c r="AEQ186" s="27"/>
      <c r="AER186" s="27"/>
      <c r="AES186" s="27"/>
      <c r="AET186" s="27"/>
      <c r="AEU186" s="27"/>
      <c r="AEV186" s="27"/>
      <c r="AEW186" s="27"/>
      <c r="AEX186" s="27"/>
      <c r="AEY186" s="27"/>
      <c r="AEZ186" s="27"/>
      <c r="AFA186" s="27"/>
      <c r="AFB186" s="27"/>
      <c r="AFC186" s="27"/>
      <c r="AFD186" s="27"/>
      <c r="AFE186" s="27"/>
      <c r="AFF186" s="27"/>
      <c r="AFG186" s="27"/>
      <c r="AFH186" s="27"/>
      <c r="AFI186" s="27"/>
      <c r="AFJ186" s="27"/>
      <c r="AFK186" s="27"/>
      <c r="AFL186" s="27"/>
      <c r="AFM186" s="27"/>
      <c r="AFN186" s="27"/>
      <c r="AFO186" s="27"/>
      <c r="AFP186" s="27"/>
      <c r="AFQ186" s="27"/>
      <c r="AFR186" s="27"/>
      <c r="AFS186" s="27"/>
      <c r="AFT186" s="27"/>
      <c r="AFU186" s="27"/>
      <c r="AFV186" s="27"/>
      <c r="AFW186" s="27"/>
      <c r="AFX186" s="27"/>
      <c r="AFY186" s="27"/>
      <c r="AFZ186" s="27"/>
      <c r="AGA186" s="27"/>
      <c r="AGB186" s="27"/>
      <c r="AGC186" s="27"/>
      <c r="AGD186" s="27"/>
      <c r="AGE186" s="27"/>
      <c r="AGF186" s="27"/>
      <c r="AGG186" s="27"/>
      <c r="AGH186" s="27"/>
      <c r="AGI186" s="27"/>
      <c r="AGJ186" s="27"/>
      <c r="AGK186" s="27"/>
      <c r="AGL186" s="27"/>
      <c r="AGM186" s="27"/>
      <c r="AGN186" s="27"/>
      <c r="AGO186" s="27"/>
      <c r="AGP186" s="27"/>
      <c r="AGQ186" s="27"/>
      <c r="AGR186" s="27"/>
      <c r="AGS186" s="27"/>
      <c r="AGT186" s="27"/>
      <c r="AGU186" s="27"/>
      <c r="AGV186" s="27"/>
      <c r="AGW186" s="27"/>
      <c r="AGX186" s="27"/>
      <c r="AGY186" s="27"/>
      <c r="AGZ186" s="27"/>
      <c r="AHA186" s="27"/>
      <c r="AHB186" s="27"/>
      <c r="AHC186" s="27"/>
      <c r="AHD186" s="27"/>
      <c r="AHE186" s="27"/>
      <c r="AHF186" s="27"/>
      <c r="AHG186" s="27"/>
      <c r="AHH186" s="27"/>
      <c r="AHI186" s="27"/>
      <c r="AHJ186" s="27"/>
      <c r="AHK186" s="27"/>
      <c r="AHL186" s="27"/>
      <c r="AHM186" s="27"/>
      <c r="AHN186" s="27"/>
      <c r="AHO186" s="27"/>
      <c r="AHP186" s="27"/>
      <c r="AHQ186" s="27"/>
      <c r="AHR186" s="27"/>
      <c r="AHS186" s="27"/>
      <c r="AHT186" s="27"/>
      <c r="AHU186" s="27"/>
      <c r="AHV186" s="27"/>
      <c r="AHW186" s="27"/>
      <c r="AHX186" s="27"/>
      <c r="AHY186" s="27"/>
      <c r="AHZ186" s="27"/>
      <c r="AIA186" s="27"/>
      <c r="AIB186" s="27"/>
      <c r="AIC186" s="27"/>
      <c r="AID186" s="27"/>
      <c r="AIE186" s="27"/>
      <c r="AIF186" s="27"/>
      <c r="AIG186" s="27"/>
      <c r="AIH186" s="27"/>
      <c r="AII186" s="27"/>
      <c r="AIJ186" s="27"/>
      <c r="AIK186" s="27"/>
      <c r="AIL186" s="27"/>
      <c r="AIM186" s="27"/>
      <c r="AIN186" s="27"/>
      <c r="AIO186" s="27"/>
      <c r="AIP186" s="27"/>
      <c r="AIQ186" s="27"/>
      <c r="AIR186" s="27"/>
      <c r="AIS186" s="27"/>
      <c r="AIT186" s="27"/>
      <c r="AIU186" s="27"/>
      <c r="AIV186" s="27"/>
      <c r="AIW186" s="27"/>
      <c r="AIX186" s="27"/>
      <c r="AIY186" s="27"/>
      <c r="AIZ186" s="27"/>
      <c r="AJA186" s="27"/>
      <c r="AJB186" s="27"/>
      <c r="AJC186" s="27"/>
      <c r="AJD186" s="27"/>
      <c r="AJE186" s="27"/>
      <c r="AJF186" s="27"/>
      <c r="AJG186" s="27"/>
      <c r="AJH186" s="27"/>
      <c r="AJI186" s="27"/>
      <c r="AJJ186" s="27"/>
      <c r="AJK186" s="27"/>
      <c r="AJL186" s="27"/>
      <c r="AJM186" s="27"/>
      <c r="AJN186" s="27"/>
      <c r="AJO186" s="27"/>
      <c r="AJP186" s="27"/>
      <c r="AJQ186" s="27"/>
      <c r="AJR186" s="27"/>
      <c r="AJS186" s="27"/>
      <c r="AJT186" s="27"/>
      <c r="AJU186" s="27"/>
      <c r="AJV186" s="27"/>
      <c r="AJW186" s="27"/>
      <c r="AJX186" s="27"/>
      <c r="AJY186" s="27"/>
      <c r="AJZ186" s="27"/>
      <c r="AKA186" s="27"/>
      <c r="AKB186" s="27"/>
      <c r="AKC186" s="27"/>
      <c r="AKD186" s="27"/>
      <c r="AKE186" s="27"/>
      <c r="AKF186" s="27"/>
      <c r="AKG186" s="27"/>
      <c r="AKH186" s="27"/>
      <c r="AKI186" s="27"/>
      <c r="AKJ186" s="27"/>
      <c r="AKK186" s="27"/>
      <c r="AKL186" s="27"/>
      <c r="AKM186" s="27"/>
      <c r="AKN186" s="27"/>
      <c r="AKO186" s="27"/>
      <c r="AKP186" s="27"/>
      <c r="AKQ186" s="27"/>
      <c r="AKR186" s="27"/>
      <c r="AKS186" s="27"/>
      <c r="AKT186" s="27"/>
      <c r="AKU186" s="27"/>
      <c r="AKV186" s="27"/>
      <c r="AKW186" s="27"/>
      <c r="AKX186" s="27"/>
      <c r="AKY186" s="27"/>
      <c r="AKZ186" s="27"/>
      <c r="ALA186" s="27"/>
      <c r="ALB186" s="27"/>
      <c r="ALC186" s="27"/>
      <c r="ALD186" s="27"/>
      <c r="ALE186" s="27"/>
      <c r="ALF186" s="27"/>
      <c r="ALG186" s="27"/>
      <c r="ALH186" s="27"/>
      <c r="ALI186" s="27"/>
      <c r="ALJ186" s="27"/>
      <c r="ALK186" s="27"/>
      <c r="ALL186" s="27"/>
      <c r="ALM186" s="27"/>
      <c r="ALN186" s="27"/>
      <c r="ALO186" s="27"/>
      <c r="ALP186" s="27"/>
      <c r="ALQ186" s="27"/>
      <c r="ALR186" s="27"/>
      <c r="ALS186" s="27"/>
      <c r="ALT186" s="27"/>
      <c r="ALU186" s="27"/>
      <c r="ALV186" s="27"/>
      <c r="ALW186" s="27"/>
      <c r="ALX186" s="27"/>
      <c r="ALY186" s="27"/>
      <c r="ALZ186" s="27"/>
      <c r="AMA186" s="27"/>
      <c r="AMB186" s="27"/>
      <c r="AMC186" s="27"/>
      <c r="AMD186" s="27"/>
      <c r="AME186" s="27"/>
      <c r="AMF186" s="27"/>
      <c r="AMG186" s="27"/>
      <c r="AMH186" s="27"/>
      <c r="AMI186" s="27"/>
      <c r="AMJ186" s="27"/>
      <c r="AMK186" s="27"/>
      <c r="AML186" s="27"/>
      <c r="AMM186" s="27"/>
      <c r="AMN186" s="27"/>
      <c r="AMO186" s="27"/>
      <c r="AMP186" s="27"/>
      <c r="AMQ186" s="27"/>
      <c r="AMR186" s="27"/>
      <c r="AMS186" s="27"/>
      <c r="AMT186" s="27"/>
      <c r="AMU186" s="27"/>
      <c r="AMV186" s="27"/>
      <c r="AMW186" s="27"/>
      <c r="AMX186" s="27"/>
      <c r="AMY186" s="27"/>
      <c r="AMZ186" s="27"/>
      <c r="ANA186" s="27"/>
      <c r="ANB186" s="27"/>
      <c r="ANC186" s="27"/>
      <c r="AND186" s="27"/>
      <c r="ANE186" s="27"/>
      <c r="ANF186" s="27"/>
      <c r="ANG186" s="27"/>
      <c r="ANH186" s="27"/>
      <c r="ANI186" s="27"/>
      <c r="ANJ186" s="27"/>
      <c r="ANK186" s="27"/>
      <c r="ANL186" s="27"/>
      <c r="ANM186" s="27"/>
      <c r="ANN186" s="27"/>
      <c r="ANO186" s="27"/>
      <c r="ANP186" s="27"/>
      <c r="ANQ186" s="27"/>
      <c r="ANR186" s="27"/>
      <c r="ANS186" s="27"/>
      <c r="ANT186" s="27"/>
      <c r="ANU186" s="27"/>
      <c r="ANV186" s="27"/>
      <c r="ANW186" s="27"/>
      <c r="ANX186" s="27"/>
      <c r="ANY186" s="27"/>
      <c r="ANZ186" s="27"/>
      <c r="AOA186" s="27"/>
      <c r="AOB186" s="27"/>
      <c r="AOC186" s="27"/>
      <c r="AOD186" s="27"/>
      <c r="AOE186" s="27"/>
      <c r="AOF186" s="27"/>
      <c r="AOG186" s="27"/>
      <c r="AOH186" s="27"/>
      <c r="AOI186" s="27"/>
      <c r="AOJ186" s="27"/>
      <c r="AOK186" s="27"/>
      <c r="AOL186" s="27"/>
      <c r="AOM186" s="27"/>
      <c r="AON186" s="27"/>
      <c r="AOO186" s="27"/>
      <c r="AOP186" s="27"/>
      <c r="AOQ186" s="27"/>
      <c r="AOR186" s="27"/>
      <c r="AOS186" s="27"/>
      <c r="AOT186" s="27"/>
      <c r="AOU186" s="27"/>
      <c r="AOV186" s="27"/>
      <c r="AOW186" s="27"/>
      <c r="AOX186" s="27"/>
      <c r="AOY186" s="27"/>
      <c r="AOZ186" s="27"/>
      <c r="APA186" s="27"/>
      <c r="APB186" s="27"/>
      <c r="APC186" s="27"/>
      <c r="APD186" s="27"/>
      <c r="APE186" s="27"/>
      <c r="APF186" s="27"/>
      <c r="APG186" s="27"/>
      <c r="APH186" s="27"/>
      <c r="API186" s="27"/>
      <c r="APJ186" s="27"/>
      <c r="APK186" s="27"/>
      <c r="APL186" s="27"/>
      <c r="APM186" s="27"/>
      <c r="APN186" s="27"/>
      <c r="APO186" s="27"/>
      <c r="APP186" s="27"/>
      <c r="APQ186" s="27"/>
      <c r="APR186" s="27"/>
      <c r="APS186" s="27"/>
      <c r="APT186" s="27"/>
      <c r="APU186" s="27"/>
      <c r="APV186" s="27"/>
      <c r="APW186" s="27"/>
      <c r="APX186" s="27"/>
      <c r="APY186" s="27"/>
      <c r="APZ186" s="27"/>
      <c r="AQA186" s="27"/>
      <c r="AQB186" s="27"/>
      <c r="AQC186" s="27"/>
      <c r="AQD186" s="27"/>
      <c r="AQE186" s="27"/>
      <c r="AQF186" s="27"/>
      <c r="AQG186" s="27"/>
      <c r="AQH186" s="27"/>
      <c r="AQI186" s="27"/>
      <c r="AQJ186" s="27"/>
      <c r="AQK186" s="27"/>
      <c r="AQL186" s="27"/>
      <c r="AQM186" s="27"/>
      <c r="AQN186" s="27"/>
      <c r="AQO186" s="27"/>
      <c r="AQP186" s="27"/>
      <c r="AQQ186" s="27"/>
      <c r="AQR186" s="27"/>
      <c r="AQS186" s="27"/>
      <c r="AQT186" s="27"/>
      <c r="AQU186" s="27"/>
      <c r="AQV186" s="27"/>
      <c r="AQW186" s="27"/>
      <c r="AQX186" s="27"/>
      <c r="AQY186" s="27"/>
      <c r="AQZ186" s="27"/>
      <c r="ARA186" s="27"/>
      <c r="ARB186" s="27"/>
      <c r="ARC186" s="27"/>
      <c r="ARD186" s="27"/>
      <c r="ARE186" s="27"/>
      <c r="ARF186" s="27"/>
      <c r="ARG186" s="27"/>
      <c r="ARH186" s="27"/>
      <c r="ARI186" s="27"/>
      <c r="ARJ186" s="27"/>
      <c r="ARK186" s="27"/>
      <c r="ARL186" s="27"/>
      <c r="ARM186" s="27"/>
      <c r="ARN186" s="27"/>
      <c r="ARO186" s="27"/>
      <c r="ARP186" s="27"/>
      <c r="ARQ186" s="27"/>
      <c r="ARR186" s="27"/>
      <c r="ARS186" s="27"/>
      <c r="ART186" s="27"/>
      <c r="ARU186" s="27"/>
      <c r="ARV186" s="27"/>
      <c r="ARW186" s="27"/>
      <c r="ARX186" s="27"/>
      <c r="ARY186" s="27"/>
      <c r="ARZ186" s="27"/>
      <c r="ASA186" s="27"/>
      <c r="ASB186" s="27"/>
      <c r="ASC186" s="27"/>
      <c r="ASD186" s="27"/>
      <c r="ASE186" s="27"/>
      <c r="ASF186" s="27"/>
      <c r="ASG186" s="27"/>
      <c r="ASH186" s="27"/>
      <c r="ASI186" s="27"/>
      <c r="ASJ186" s="27"/>
      <c r="ASK186" s="27"/>
      <c r="ASL186" s="27"/>
      <c r="ASM186" s="27"/>
      <c r="ASN186" s="27"/>
      <c r="ASO186" s="27"/>
      <c r="ASP186" s="27"/>
      <c r="ASQ186" s="27"/>
      <c r="ASR186" s="27"/>
      <c r="ASS186" s="27"/>
      <c r="AST186" s="27"/>
      <c r="ASU186" s="27"/>
      <c r="ASV186" s="27"/>
      <c r="ASW186" s="27"/>
      <c r="ASX186" s="27"/>
      <c r="ASY186" s="27"/>
      <c r="ASZ186" s="27"/>
      <c r="ATA186" s="27"/>
      <c r="ATB186" s="27"/>
      <c r="ATC186" s="27"/>
      <c r="ATD186" s="27"/>
      <c r="ATE186" s="27"/>
      <c r="ATF186" s="27"/>
      <c r="ATG186" s="27"/>
      <c r="ATH186" s="27"/>
      <c r="ATI186" s="27"/>
      <c r="ATJ186" s="27"/>
      <c r="ATK186" s="27"/>
      <c r="ATL186" s="27"/>
      <c r="ATM186" s="27"/>
      <c r="ATN186" s="27"/>
      <c r="ATO186" s="27"/>
      <c r="ATP186" s="27"/>
      <c r="ATQ186" s="27"/>
      <c r="ATR186" s="27"/>
      <c r="ATS186" s="27"/>
      <c r="ATT186" s="27"/>
      <c r="ATU186" s="27"/>
      <c r="ATV186" s="27"/>
      <c r="ATW186" s="27"/>
      <c r="ATX186" s="27"/>
      <c r="ATY186" s="27"/>
      <c r="ATZ186" s="27"/>
      <c r="AUA186" s="27"/>
      <c r="AUB186" s="27"/>
      <c r="AUC186" s="27"/>
      <c r="AUD186" s="27"/>
      <c r="AUE186" s="27"/>
      <c r="AUF186" s="27"/>
      <c r="AUG186" s="27"/>
      <c r="AUH186" s="27"/>
      <c r="AUI186" s="27"/>
      <c r="AUJ186" s="27"/>
      <c r="AUK186" s="27"/>
      <c r="AUL186" s="27"/>
      <c r="AUM186" s="27"/>
      <c r="AUN186" s="27"/>
      <c r="AUO186" s="27"/>
      <c r="AUP186" s="27"/>
      <c r="AUQ186" s="27"/>
      <c r="AUR186" s="27"/>
      <c r="AUS186" s="27"/>
      <c r="AUT186" s="27"/>
      <c r="AUU186" s="27"/>
      <c r="AUV186" s="27"/>
      <c r="AUW186" s="27"/>
      <c r="AUX186" s="27"/>
      <c r="AUY186" s="27"/>
      <c r="AUZ186" s="27"/>
      <c r="AVA186" s="27"/>
      <c r="AVB186" s="27"/>
      <c r="AVC186" s="27"/>
      <c r="AVD186" s="27"/>
      <c r="AVE186" s="27"/>
      <c r="AVF186" s="27"/>
      <c r="AVG186" s="27"/>
      <c r="AVH186" s="27"/>
      <c r="AVI186" s="27"/>
      <c r="AVJ186" s="27"/>
      <c r="AVK186" s="27"/>
      <c r="AVL186" s="27"/>
      <c r="AVM186" s="27"/>
      <c r="AVN186" s="27"/>
      <c r="AVO186" s="27"/>
      <c r="AVP186" s="27"/>
      <c r="AVQ186" s="27"/>
      <c r="AVR186" s="27"/>
      <c r="AVS186" s="27"/>
      <c r="AVT186" s="27"/>
      <c r="AVU186" s="27"/>
      <c r="AVV186" s="27"/>
      <c r="AVW186" s="27"/>
      <c r="AVX186" s="27"/>
      <c r="AVY186" s="27"/>
      <c r="AVZ186" s="27"/>
      <c r="AWA186" s="27"/>
      <c r="AWB186" s="27"/>
      <c r="AWC186" s="27"/>
      <c r="AWD186" s="27"/>
      <c r="AWE186" s="27"/>
      <c r="AWF186" s="27"/>
      <c r="AWG186" s="27"/>
      <c r="AWH186" s="27"/>
      <c r="AWI186" s="27"/>
      <c r="AWJ186" s="27"/>
      <c r="AWK186" s="27"/>
      <c r="AWL186" s="27"/>
      <c r="AWM186" s="27"/>
      <c r="AWN186" s="27"/>
      <c r="AWO186" s="27"/>
      <c r="AWP186" s="27"/>
      <c r="AWQ186" s="27"/>
      <c r="AWR186" s="27"/>
      <c r="AWS186" s="27"/>
      <c r="AWT186" s="27"/>
      <c r="AWU186" s="27"/>
      <c r="AWV186" s="27"/>
      <c r="AWW186" s="27"/>
      <c r="AWX186" s="27"/>
      <c r="AWY186" s="27"/>
      <c r="AWZ186" s="27"/>
      <c r="AXA186" s="27"/>
      <c r="AXB186" s="27"/>
      <c r="AXC186" s="27"/>
      <c r="AXD186" s="27"/>
      <c r="AXE186" s="27"/>
      <c r="AXF186" s="27"/>
      <c r="AXG186" s="27"/>
      <c r="AXH186" s="27"/>
      <c r="AXI186" s="27"/>
      <c r="AXJ186" s="27"/>
      <c r="AXK186" s="27"/>
      <c r="AXL186" s="27"/>
      <c r="AXM186" s="27"/>
      <c r="AXN186" s="27"/>
      <c r="AXO186" s="27"/>
      <c r="AXP186" s="27"/>
      <c r="AXQ186" s="27"/>
      <c r="AXR186" s="27"/>
      <c r="AXS186" s="27"/>
      <c r="AXT186" s="27"/>
      <c r="AXU186" s="27"/>
      <c r="AXV186" s="27"/>
      <c r="AXW186" s="27"/>
      <c r="AXX186" s="27"/>
      <c r="AXY186" s="27"/>
      <c r="AXZ186" s="27"/>
      <c r="AYA186" s="27"/>
      <c r="AYB186" s="27"/>
      <c r="AYC186" s="27"/>
      <c r="AYD186" s="27"/>
      <c r="AYE186" s="27"/>
      <c r="AYF186" s="27"/>
      <c r="AYG186" s="27"/>
      <c r="AYH186" s="27"/>
      <c r="AYI186" s="27"/>
      <c r="AYJ186" s="27"/>
      <c r="AYK186" s="27"/>
      <c r="AYL186" s="27"/>
      <c r="AYM186" s="27"/>
      <c r="AYN186" s="27"/>
      <c r="AYO186" s="27"/>
      <c r="AYP186" s="27"/>
      <c r="AYQ186" s="27"/>
      <c r="AYR186" s="27"/>
      <c r="AYS186" s="27"/>
      <c r="AYT186" s="27"/>
      <c r="AYU186" s="27"/>
      <c r="AYV186" s="27"/>
      <c r="AYW186" s="27"/>
      <c r="AYX186" s="27"/>
      <c r="AYY186" s="27"/>
      <c r="AYZ186" s="27"/>
      <c r="AZA186" s="27"/>
      <c r="AZB186" s="27"/>
      <c r="AZC186" s="27"/>
      <c r="AZD186" s="27"/>
      <c r="AZE186" s="27"/>
      <c r="AZF186" s="27"/>
      <c r="AZG186" s="27"/>
      <c r="AZH186" s="27"/>
      <c r="AZI186" s="27"/>
      <c r="AZJ186" s="27"/>
      <c r="AZK186" s="27"/>
      <c r="AZL186" s="27"/>
      <c r="AZM186" s="27"/>
      <c r="AZN186" s="27"/>
      <c r="AZO186" s="27"/>
      <c r="AZP186" s="27"/>
      <c r="AZQ186" s="27"/>
      <c r="AZR186" s="27"/>
      <c r="AZS186" s="27"/>
      <c r="AZT186" s="27"/>
      <c r="AZU186" s="27"/>
      <c r="AZV186" s="27"/>
      <c r="AZW186" s="27"/>
      <c r="AZX186" s="27"/>
      <c r="AZY186" s="27"/>
      <c r="AZZ186" s="27"/>
      <c r="BAA186" s="27"/>
      <c r="BAB186" s="27"/>
      <c r="BAC186" s="27"/>
      <c r="BAD186" s="27"/>
      <c r="BAE186" s="27"/>
      <c r="BAF186" s="27"/>
      <c r="BAG186" s="27"/>
      <c r="BAH186" s="27"/>
      <c r="BAI186" s="27"/>
      <c r="BAJ186" s="27"/>
      <c r="BAK186" s="27"/>
      <c r="BAL186" s="27"/>
      <c r="BAM186" s="27"/>
      <c r="BAN186" s="27"/>
      <c r="BAO186" s="27"/>
      <c r="BAP186" s="27"/>
      <c r="BAQ186" s="27"/>
      <c r="BAR186" s="27"/>
      <c r="BAS186" s="27"/>
      <c r="BAT186" s="27"/>
      <c r="BAU186" s="27"/>
      <c r="BAV186" s="27"/>
      <c r="BAW186" s="27"/>
      <c r="BAX186" s="27"/>
      <c r="BAY186" s="27"/>
      <c r="BAZ186" s="27"/>
      <c r="BBA186" s="27"/>
      <c r="BBB186" s="27"/>
      <c r="BBC186" s="27"/>
      <c r="BBD186" s="27"/>
      <c r="BBE186" s="27"/>
      <c r="BBF186" s="27"/>
      <c r="BBG186" s="27"/>
      <c r="BBH186" s="27"/>
      <c r="BBI186" s="27"/>
      <c r="BBJ186" s="27"/>
      <c r="BBK186" s="27"/>
      <c r="BBL186" s="27"/>
      <c r="BBM186" s="27"/>
      <c r="BBN186" s="27"/>
      <c r="BBO186" s="27"/>
      <c r="BBP186" s="27"/>
      <c r="BBQ186" s="27"/>
      <c r="BBR186" s="27"/>
      <c r="BBS186" s="27"/>
      <c r="BBT186" s="27"/>
      <c r="BBU186" s="27"/>
      <c r="BBV186" s="27"/>
      <c r="BBW186" s="27"/>
      <c r="BBX186" s="27"/>
      <c r="BBY186" s="27"/>
      <c r="BBZ186" s="27"/>
      <c r="BCA186" s="27"/>
      <c r="BCB186" s="27"/>
      <c r="BCC186" s="27"/>
      <c r="BCD186" s="27"/>
      <c r="BCE186" s="27"/>
      <c r="BCF186" s="27"/>
      <c r="BCG186" s="27"/>
      <c r="BCH186" s="27"/>
      <c r="BCI186" s="27"/>
      <c r="BCJ186" s="27"/>
      <c r="BCK186" s="27"/>
      <c r="BCL186" s="27"/>
      <c r="BCM186" s="27"/>
      <c r="BCN186" s="27"/>
      <c r="BCO186" s="27"/>
      <c r="BCP186" s="27"/>
      <c r="BCQ186" s="27"/>
      <c r="BCR186" s="27"/>
      <c r="BCS186" s="27"/>
      <c r="BCT186" s="27"/>
      <c r="BCU186" s="27"/>
      <c r="BCV186" s="27"/>
      <c r="BCW186" s="27"/>
      <c r="BCX186" s="27"/>
      <c r="BCY186" s="27"/>
      <c r="BCZ186" s="27"/>
      <c r="BDA186" s="27"/>
      <c r="BDB186" s="27"/>
      <c r="BDC186" s="27"/>
      <c r="BDD186" s="27"/>
      <c r="BDE186" s="27"/>
      <c r="BDF186" s="27"/>
      <c r="BDG186" s="27"/>
      <c r="BDH186" s="27"/>
      <c r="BDI186" s="27"/>
      <c r="BDJ186" s="27"/>
      <c r="BDK186" s="27"/>
      <c r="BDL186" s="27"/>
      <c r="BDM186" s="27"/>
      <c r="BDN186" s="27"/>
      <c r="BDO186" s="27"/>
      <c r="BDP186" s="27"/>
      <c r="BDQ186" s="27"/>
      <c r="BDR186" s="27"/>
      <c r="BDS186" s="27"/>
      <c r="BDT186" s="27"/>
      <c r="BDU186" s="27"/>
      <c r="BDV186" s="27"/>
      <c r="BDW186" s="27"/>
      <c r="BDX186" s="27"/>
      <c r="BDY186" s="27"/>
      <c r="BDZ186" s="27"/>
      <c r="BEA186" s="27"/>
      <c r="BEB186" s="27"/>
      <c r="BEC186" s="27"/>
      <c r="BED186" s="27"/>
      <c r="BEE186" s="27"/>
      <c r="BEF186" s="27"/>
      <c r="BEG186" s="27"/>
      <c r="BEH186" s="27"/>
      <c r="BEI186" s="27"/>
      <c r="BEJ186" s="27"/>
      <c r="BEK186" s="27"/>
      <c r="BEL186" s="27"/>
      <c r="BEM186" s="27"/>
      <c r="BEN186" s="27"/>
      <c r="BEO186" s="27"/>
      <c r="BEP186" s="27"/>
      <c r="BEQ186" s="27"/>
      <c r="BER186" s="27"/>
      <c r="BES186" s="27"/>
      <c r="BET186" s="27"/>
      <c r="BEU186" s="27"/>
      <c r="BEV186" s="27"/>
      <c r="BEW186" s="27"/>
      <c r="BEX186" s="27"/>
      <c r="BEY186" s="27"/>
      <c r="BEZ186" s="27"/>
      <c r="BFA186" s="27"/>
      <c r="BFB186" s="27"/>
      <c r="BFC186" s="27"/>
      <c r="BFD186" s="27"/>
      <c r="BFE186" s="27"/>
      <c r="BFF186" s="27"/>
      <c r="BFG186" s="27"/>
      <c r="BFH186" s="27"/>
      <c r="BFI186" s="27"/>
      <c r="BFJ186" s="27"/>
      <c r="BFK186" s="27"/>
      <c r="BFL186" s="27"/>
      <c r="BFM186" s="27"/>
      <c r="BFN186" s="27"/>
      <c r="BFO186" s="27"/>
      <c r="BFP186" s="27"/>
      <c r="BFQ186" s="27"/>
      <c r="BFR186" s="27"/>
      <c r="BFS186" s="27"/>
      <c r="BFT186" s="27"/>
      <c r="BFU186" s="27"/>
      <c r="BFV186" s="27"/>
      <c r="BFW186" s="27"/>
      <c r="BFX186" s="27"/>
      <c r="BFY186" s="27"/>
      <c r="BFZ186" s="27"/>
      <c r="BGA186" s="27"/>
      <c r="BGB186" s="27"/>
      <c r="BGC186" s="27"/>
      <c r="BGD186" s="27"/>
      <c r="BGE186" s="27"/>
      <c r="BGF186" s="27"/>
      <c r="BGG186" s="27"/>
      <c r="BGH186" s="27"/>
      <c r="BGI186" s="27"/>
      <c r="BGJ186" s="27"/>
      <c r="BGK186" s="27"/>
      <c r="BGL186" s="27"/>
      <c r="BGM186" s="27"/>
      <c r="BGN186" s="27"/>
      <c r="BGO186" s="27"/>
      <c r="BGP186" s="27"/>
      <c r="BGQ186" s="27"/>
      <c r="BGR186" s="27"/>
      <c r="BGS186" s="27"/>
      <c r="BGT186" s="27"/>
      <c r="BGU186" s="27"/>
      <c r="BGV186" s="27"/>
      <c r="BGW186" s="27"/>
      <c r="BGX186" s="27"/>
      <c r="BGY186" s="27"/>
      <c r="BGZ186" s="27"/>
      <c r="BHA186" s="27"/>
      <c r="BHB186" s="27"/>
      <c r="BHC186" s="27"/>
      <c r="BHD186" s="27"/>
      <c r="BHE186" s="27"/>
      <c r="BHF186" s="27"/>
      <c r="BHG186" s="27"/>
      <c r="BHH186" s="27"/>
      <c r="BHI186" s="27"/>
      <c r="BHJ186" s="27"/>
      <c r="BHK186" s="27"/>
      <c r="BHL186" s="27"/>
      <c r="BHM186" s="27"/>
      <c r="BHN186" s="27"/>
      <c r="BHO186" s="27"/>
      <c r="BHP186" s="27"/>
      <c r="BHQ186" s="27"/>
      <c r="BHR186" s="27"/>
      <c r="BHS186" s="27"/>
      <c r="BHT186" s="27"/>
      <c r="BHU186" s="27"/>
      <c r="BHV186" s="27"/>
      <c r="BHW186" s="27"/>
      <c r="BHX186" s="27"/>
      <c r="BHY186" s="27"/>
      <c r="BHZ186" s="27"/>
      <c r="BIA186" s="27"/>
      <c r="BIB186" s="27"/>
      <c r="BIC186" s="27"/>
      <c r="BID186" s="27"/>
      <c r="BIE186" s="27"/>
      <c r="BIF186" s="27"/>
      <c r="BIG186" s="27"/>
      <c r="BIH186" s="27"/>
      <c r="BII186" s="27"/>
      <c r="BIJ186" s="27"/>
      <c r="BIK186" s="27"/>
      <c r="BIL186" s="27"/>
      <c r="BIM186" s="27"/>
      <c r="BIN186" s="27"/>
      <c r="BIO186" s="27"/>
      <c r="BIP186" s="27"/>
      <c r="BIQ186" s="27"/>
      <c r="BIR186" s="27"/>
      <c r="BIS186" s="27"/>
      <c r="BIT186" s="27"/>
      <c r="BIU186" s="27"/>
      <c r="BIV186" s="27"/>
      <c r="BIW186" s="27"/>
      <c r="BIX186" s="27"/>
      <c r="BIY186" s="27"/>
      <c r="BIZ186" s="27"/>
      <c r="BJA186" s="27"/>
      <c r="BJB186" s="27"/>
      <c r="BJC186" s="27"/>
      <c r="BJD186" s="27"/>
      <c r="BJE186" s="27"/>
      <c r="BJF186" s="27"/>
      <c r="BJG186" s="27"/>
      <c r="BJH186" s="27"/>
      <c r="BJI186" s="27"/>
      <c r="BJJ186" s="27"/>
      <c r="BJK186" s="27"/>
      <c r="BJL186" s="27"/>
      <c r="BJM186" s="27"/>
      <c r="BJN186" s="27"/>
      <c r="BJO186" s="27"/>
      <c r="BJP186" s="27"/>
      <c r="BJQ186" s="27"/>
      <c r="BJR186" s="27"/>
      <c r="BJS186" s="27"/>
      <c r="BJT186" s="27"/>
      <c r="BJU186" s="27"/>
      <c r="BJV186" s="27"/>
      <c r="BJW186" s="27"/>
      <c r="BJX186" s="27"/>
      <c r="BJY186" s="27"/>
      <c r="BJZ186" s="27"/>
      <c r="BKA186" s="27"/>
      <c r="BKB186" s="27"/>
      <c r="BKC186" s="27"/>
      <c r="BKD186" s="27"/>
      <c r="BKE186" s="27"/>
      <c r="BKF186" s="27"/>
      <c r="BKG186" s="27"/>
      <c r="BKH186" s="27"/>
      <c r="BKI186" s="27"/>
      <c r="BKJ186" s="27"/>
      <c r="BKK186" s="27"/>
      <c r="BKL186" s="27"/>
      <c r="BKM186" s="27"/>
      <c r="BKN186" s="27"/>
      <c r="BKO186" s="27"/>
      <c r="BKP186" s="27"/>
      <c r="BKQ186" s="27"/>
      <c r="BKR186" s="27"/>
      <c r="BKS186" s="27"/>
      <c r="BKT186" s="27"/>
      <c r="BKU186" s="27"/>
      <c r="BKV186" s="27"/>
      <c r="BKW186" s="27"/>
      <c r="BKX186" s="27"/>
      <c r="BKY186" s="27"/>
      <c r="BKZ186" s="27"/>
      <c r="BLA186" s="27"/>
      <c r="BLB186" s="27"/>
      <c r="BLC186" s="27"/>
      <c r="BLD186" s="27"/>
      <c r="BLE186" s="27"/>
      <c r="BLF186" s="27"/>
      <c r="BLG186" s="27"/>
      <c r="BLH186" s="27"/>
      <c r="BLI186" s="27"/>
      <c r="BLJ186" s="27"/>
      <c r="BLK186" s="27"/>
      <c r="BLL186" s="27"/>
      <c r="BLM186" s="27"/>
      <c r="BLN186" s="27"/>
      <c r="BLO186" s="27"/>
      <c r="BLP186" s="27"/>
      <c r="BLQ186" s="27"/>
      <c r="BLR186" s="27"/>
      <c r="BLS186" s="27"/>
      <c r="BLT186" s="27"/>
      <c r="BLU186" s="27"/>
      <c r="BLV186" s="27"/>
      <c r="BLW186" s="27"/>
      <c r="BLX186" s="27"/>
      <c r="BLY186" s="27"/>
      <c r="BLZ186" s="27"/>
      <c r="BMA186" s="27"/>
      <c r="BMB186" s="27"/>
      <c r="BMC186" s="27"/>
      <c r="BMD186" s="27"/>
      <c r="BME186" s="27"/>
      <c r="BMF186" s="27"/>
      <c r="BMG186" s="27"/>
      <c r="BMH186" s="27"/>
      <c r="BMI186" s="27"/>
      <c r="BMJ186" s="27"/>
      <c r="BMK186" s="27"/>
      <c r="BML186" s="27"/>
      <c r="BMM186" s="27"/>
      <c r="BMN186" s="27"/>
      <c r="BMO186" s="27"/>
      <c r="BMP186" s="27"/>
      <c r="BMQ186" s="27"/>
      <c r="BMR186" s="27"/>
      <c r="BMS186" s="27"/>
      <c r="BMT186" s="27"/>
      <c r="BMU186" s="27"/>
      <c r="BMV186" s="27"/>
      <c r="BMW186" s="27"/>
      <c r="BMX186" s="27"/>
      <c r="BMY186" s="27"/>
      <c r="BMZ186" s="27"/>
      <c r="BNA186" s="27"/>
      <c r="BNB186" s="27"/>
      <c r="BNC186" s="27"/>
      <c r="BND186" s="27"/>
      <c r="BNE186" s="27"/>
      <c r="BNF186" s="27"/>
      <c r="BNG186" s="27"/>
      <c r="BNH186" s="27"/>
      <c r="BNI186" s="27"/>
      <c r="BNJ186" s="27"/>
      <c r="BNK186" s="27"/>
      <c r="BNL186" s="27"/>
      <c r="BNM186" s="27"/>
      <c r="BNN186" s="27"/>
      <c r="BNO186" s="27"/>
      <c r="BNP186" s="27"/>
      <c r="BNQ186" s="27"/>
      <c r="BNR186" s="27"/>
      <c r="BNS186" s="27"/>
      <c r="BNT186" s="27"/>
      <c r="BNU186" s="27"/>
      <c r="BNV186" s="27"/>
      <c r="BNW186" s="27"/>
      <c r="BNX186" s="27"/>
      <c r="BNY186" s="27"/>
      <c r="BNZ186" s="27"/>
      <c r="BOA186" s="27"/>
      <c r="BOB186" s="27"/>
      <c r="BOC186" s="27"/>
      <c r="BOD186" s="27"/>
      <c r="BOE186" s="27"/>
      <c r="BOF186" s="27"/>
      <c r="BOG186" s="27"/>
      <c r="BOH186" s="27"/>
      <c r="BOI186" s="27"/>
      <c r="BOJ186" s="27"/>
      <c r="BOK186" s="27"/>
      <c r="BOL186" s="27"/>
      <c r="BOM186" s="27"/>
      <c r="BON186" s="27"/>
      <c r="BOO186" s="27"/>
      <c r="BOP186" s="27"/>
      <c r="BOQ186" s="27"/>
      <c r="BOR186" s="27"/>
      <c r="BOS186" s="27"/>
      <c r="BOT186" s="27"/>
      <c r="BOU186" s="27"/>
      <c r="BOV186" s="27"/>
      <c r="BOW186" s="27"/>
      <c r="BOX186" s="27"/>
      <c r="BOY186" s="27"/>
      <c r="BOZ186" s="27"/>
      <c r="BPA186" s="27"/>
      <c r="BPB186" s="27"/>
      <c r="BPC186" s="27"/>
      <c r="BPD186" s="27"/>
      <c r="BPE186" s="27"/>
      <c r="BPF186" s="27"/>
      <c r="BPG186" s="27"/>
      <c r="BPH186" s="27"/>
      <c r="BPI186" s="27"/>
      <c r="BPJ186" s="27"/>
      <c r="BPK186" s="27"/>
      <c r="BPL186" s="27"/>
      <c r="BPM186" s="27"/>
      <c r="BPN186" s="27"/>
      <c r="BPO186" s="27"/>
      <c r="BPP186" s="27"/>
      <c r="BPQ186" s="27"/>
      <c r="BPR186" s="27"/>
      <c r="BPS186" s="27"/>
      <c r="BPT186" s="27"/>
      <c r="BPU186" s="27"/>
      <c r="BPV186" s="27"/>
      <c r="BPW186" s="27"/>
      <c r="BPX186" s="27"/>
      <c r="BPY186" s="27"/>
      <c r="BPZ186" s="27"/>
      <c r="BQA186" s="27"/>
      <c r="BQB186" s="27"/>
      <c r="BQC186" s="27"/>
      <c r="BQD186" s="27"/>
      <c r="BQE186" s="27"/>
      <c r="BQF186" s="27"/>
      <c r="BQG186" s="27"/>
      <c r="BQH186" s="27"/>
      <c r="BQI186" s="27"/>
      <c r="BQJ186" s="27"/>
      <c r="BQK186" s="27"/>
      <c r="BQL186" s="27"/>
      <c r="BQM186" s="27"/>
      <c r="BQN186" s="27"/>
      <c r="BQO186" s="27"/>
      <c r="BQP186" s="27"/>
      <c r="BQQ186" s="27"/>
      <c r="BQR186" s="27"/>
      <c r="BQS186" s="27"/>
      <c r="BQT186" s="27"/>
      <c r="BQU186" s="27"/>
      <c r="BQV186" s="27"/>
      <c r="BQW186" s="27"/>
      <c r="BQX186" s="27"/>
      <c r="BQY186" s="27"/>
      <c r="BQZ186" s="27"/>
      <c r="BRA186" s="27"/>
      <c r="BRB186" s="27"/>
      <c r="BRC186" s="27"/>
      <c r="BRD186" s="27"/>
      <c r="BRE186" s="27"/>
      <c r="BRF186" s="27"/>
      <c r="BRG186" s="27"/>
      <c r="BRH186" s="27"/>
      <c r="BRI186" s="27"/>
      <c r="BRJ186" s="27"/>
      <c r="BRK186" s="27"/>
      <c r="BRL186" s="27"/>
      <c r="BRM186" s="27"/>
      <c r="BRN186" s="27"/>
      <c r="BRO186" s="27"/>
      <c r="BRP186" s="27"/>
      <c r="BRQ186" s="27"/>
      <c r="BRR186" s="27"/>
      <c r="BRS186" s="27"/>
      <c r="BRT186" s="27"/>
      <c r="BRU186" s="27"/>
      <c r="BRV186" s="27"/>
      <c r="BRW186" s="27"/>
      <c r="BRX186" s="27"/>
      <c r="BRY186" s="27"/>
      <c r="BRZ186" s="27"/>
      <c r="BSA186" s="27"/>
      <c r="BSB186" s="27"/>
      <c r="BSC186" s="27"/>
      <c r="BSD186" s="27"/>
      <c r="BSE186" s="27"/>
      <c r="BSF186" s="27"/>
      <c r="BSG186" s="27"/>
      <c r="BSH186" s="27"/>
      <c r="BSI186" s="27"/>
      <c r="BSJ186" s="27"/>
      <c r="BSK186" s="27"/>
      <c r="BSL186" s="27"/>
      <c r="BSM186" s="27"/>
      <c r="BSN186" s="27"/>
      <c r="BSO186" s="27"/>
      <c r="BSP186" s="27"/>
      <c r="BSQ186" s="27"/>
      <c r="BSR186" s="27"/>
      <c r="BSS186" s="27"/>
      <c r="BST186" s="27"/>
      <c r="BSU186" s="27"/>
      <c r="BSV186" s="27"/>
      <c r="BSW186" s="27"/>
      <c r="BSX186" s="27"/>
      <c r="BSY186" s="27"/>
      <c r="BSZ186" s="27"/>
      <c r="BTA186" s="27"/>
      <c r="BTB186" s="27"/>
      <c r="BTC186" s="27"/>
      <c r="BTD186" s="27"/>
      <c r="BTE186" s="27"/>
      <c r="BTF186" s="27"/>
      <c r="BTG186" s="27"/>
      <c r="BTH186" s="27"/>
      <c r="BTI186" s="27"/>
      <c r="BTJ186" s="27"/>
      <c r="BTK186" s="27"/>
      <c r="BTL186" s="27"/>
      <c r="BTM186" s="27"/>
      <c r="BTN186" s="27"/>
      <c r="BTO186" s="27"/>
      <c r="BTP186" s="27"/>
      <c r="BTQ186" s="27"/>
      <c r="BTR186" s="27"/>
      <c r="BTS186" s="27"/>
      <c r="BTT186" s="27"/>
      <c r="BTU186" s="27"/>
      <c r="BTV186" s="27"/>
      <c r="BTW186" s="27"/>
      <c r="BTX186" s="27"/>
      <c r="BTY186" s="27"/>
      <c r="BTZ186" s="27"/>
      <c r="BUA186" s="27"/>
      <c r="BUB186" s="27"/>
      <c r="BUC186" s="27"/>
      <c r="BUD186" s="27"/>
      <c r="BUE186" s="27"/>
      <c r="BUF186" s="27"/>
      <c r="BUG186" s="27"/>
      <c r="BUH186" s="27"/>
      <c r="BUI186" s="27"/>
      <c r="BUJ186" s="27"/>
      <c r="BUK186" s="27"/>
      <c r="BUL186" s="27"/>
      <c r="BUM186" s="27"/>
      <c r="BUN186" s="27"/>
      <c r="BUO186" s="27"/>
      <c r="BUP186" s="27"/>
      <c r="BUQ186" s="27"/>
    </row>
    <row r="187" spans="1:1915" s="47" customFormat="1" ht="12.75">
      <c r="A187" s="23"/>
      <c r="B187" s="53"/>
      <c r="C187" s="53"/>
      <c r="D187" s="53"/>
      <c r="E187" s="53"/>
      <c r="F187" s="53"/>
      <c r="G187" s="191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2"/>
      <c r="U187" s="22"/>
      <c r="V187" s="22"/>
      <c r="W187" s="22"/>
      <c r="X187" s="22"/>
      <c r="Y187" s="22"/>
      <c r="Z187" s="22"/>
      <c r="AA187" s="22"/>
      <c r="AB187" s="22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  <c r="FJ187" s="27"/>
      <c r="FK187" s="27"/>
      <c r="FL187" s="27"/>
      <c r="FM187" s="27"/>
      <c r="FN187" s="27"/>
      <c r="FO187" s="27"/>
      <c r="FP187" s="27"/>
      <c r="FQ187" s="27"/>
      <c r="FR187" s="27"/>
      <c r="FS187" s="27"/>
      <c r="FT187" s="27"/>
      <c r="FU187" s="27"/>
      <c r="FV187" s="27"/>
      <c r="FW187" s="27"/>
      <c r="FX187" s="27"/>
      <c r="FY187" s="27"/>
      <c r="FZ187" s="27"/>
      <c r="GA187" s="27"/>
      <c r="GB187" s="27"/>
      <c r="GC187" s="27"/>
      <c r="GD187" s="27"/>
      <c r="GE187" s="27"/>
      <c r="GF187" s="27"/>
      <c r="GG187" s="27"/>
      <c r="GH187" s="27"/>
      <c r="GI187" s="27"/>
      <c r="GJ187" s="27"/>
      <c r="GK187" s="27"/>
      <c r="GL187" s="27"/>
      <c r="GM187" s="27"/>
      <c r="GN187" s="27"/>
      <c r="GO187" s="27"/>
      <c r="GP187" s="27"/>
      <c r="GQ187" s="27"/>
      <c r="GR187" s="27"/>
      <c r="GS187" s="27"/>
      <c r="GT187" s="27"/>
      <c r="GU187" s="27"/>
      <c r="GV187" s="27"/>
      <c r="GW187" s="27"/>
      <c r="GX187" s="27"/>
      <c r="GY187" s="27"/>
      <c r="GZ187" s="27"/>
      <c r="HA187" s="27"/>
      <c r="HB187" s="27"/>
      <c r="HC187" s="27"/>
      <c r="HD187" s="27"/>
      <c r="HE187" s="27"/>
      <c r="HF187" s="27"/>
      <c r="HG187" s="27"/>
      <c r="HH187" s="27"/>
      <c r="HI187" s="27"/>
      <c r="HJ187" s="27"/>
      <c r="HK187" s="27"/>
      <c r="HL187" s="27"/>
      <c r="HM187" s="27"/>
      <c r="HN187" s="27"/>
      <c r="HO187" s="27"/>
      <c r="HP187" s="27"/>
      <c r="HQ187" s="27"/>
      <c r="HR187" s="27"/>
      <c r="HS187" s="27"/>
      <c r="HT187" s="27"/>
      <c r="HU187" s="27"/>
      <c r="HV187" s="27"/>
      <c r="HW187" s="27"/>
      <c r="HX187" s="27"/>
      <c r="HY187" s="27"/>
      <c r="HZ187" s="27"/>
      <c r="IA187" s="27"/>
      <c r="IB187" s="27"/>
      <c r="IC187" s="27"/>
      <c r="ID187" s="27"/>
      <c r="IE187" s="27"/>
      <c r="IF187" s="27"/>
      <c r="IG187" s="27"/>
      <c r="IH187" s="27"/>
      <c r="II187" s="27"/>
      <c r="IJ187" s="27"/>
      <c r="IK187" s="27"/>
      <c r="IL187" s="27"/>
      <c r="IM187" s="27"/>
      <c r="IN187" s="27"/>
      <c r="IO187" s="27"/>
      <c r="IP187" s="27"/>
      <c r="IQ187" s="27"/>
      <c r="IR187" s="27"/>
      <c r="IS187" s="27"/>
      <c r="IT187" s="27"/>
      <c r="IU187" s="27"/>
      <c r="IV187" s="27"/>
      <c r="IW187" s="27"/>
      <c r="IX187" s="27"/>
      <c r="IY187" s="27"/>
      <c r="IZ187" s="27"/>
      <c r="JA187" s="27"/>
      <c r="JB187" s="27"/>
      <c r="JC187" s="27"/>
      <c r="JD187" s="27"/>
      <c r="JE187" s="27"/>
      <c r="JF187" s="27"/>
      <c r="JG187" s="27"/>
      <c r="JH187" s="27"/>
      <c r="JI187" s="27"/>
      <c r="JJ187" s="27"/>
      <c r="JK187" s="27"/>
      <c r="JL187" s="27"/>
      <c r="JM187" s="27"/>
      <c r="JN187" s="27"/>
      <c r="JO187" s="27"/>
      <c r="JP187" s="27"/>
      <c r="JQ187" s="27"/>
      <c r="JR187" s="27"/>
      <c r="JS187" s="27"/>
      <c r="JT187" s="27"/>
      <c r="JU187" s="27"/>
      <c r="JV187" s="27"/>
      <c r="JW187" s="27"/>
      <c r="JX187" s="27"/>
      <c r="JY187" s="27"/>
      <c r="JZ187" s="27"/>
      <c r="KA187" s="27"/>
      <c r="KB187" s="27"/>
      <c r="KC187" s="27"/>
      <c r="KD187" s="27"/>
      <c r="KE187" s="27"/>
      <c r="KF187" s="27"/>
      <c r="KG187" s="27"/>
      <c r="KH187" s="27"/>
      <c r="KI187" s="27"/>
      <c r="KJ187" s="27"/>
      <c r="KK187" s="27"/>
      <c r="KL187" s="27"/>
      <c r="KM187" s="27"/>
      <c r="KN187" s="27"/>
      <c r="KO187" s="27"/>
      <c r="KP187" s="27"/>
      <c r="KQ187" s="27"/>
      <c r="KR187" s="27"/>
      <c r="KS187" s="27"/>
      <c r="KT187" s="27"/>
      <c r="KU187" s="27"/>
      <c r="KV187" s="27"/>
      <c r="KW187" s="27"/>
      <c r="KX187" s="27"/>
      <c r="KY187" s="27"/>
      <c r="KZ187" s="27"/>
      <c r="LA187" s="27"/>
      <c r="LB187" s="27"/>
      <c r="LC187" s="27"/>
      <c r="LD187" s="27"/>
      <c r="LE187" s="27"/>
      <c r="LF187" s="27"/>
      <c r="LG187" s="27"/>
      <c r="LH187" s="27"/>
      <c r="LI187" s="27"/>
      <c r="LJ187" s="27"/>
      <c r="LK187" s="27"/>
      <c r="LL187" s="27"/>
      <c r="LM187" s="27"/>
      <c r="LN187" s="27"/>
      <c r="LO187" s="27"/>
      <c r="LP187" s="27"/>
      <c r="LQ187" s="27"/>
      <c r="LR187" s="27"/>
      <c r="LS187" s="27"/>
      <c r="LT187" s="27"/>
      <c r="LU187" s="27"/>
      <c r="LV187" s="27"/>
      <c r="LW187" s="27"/>
      <c r="LX187" s="27"/>
      <c r="LY187" s="27"/>
      <c r="LZ187" s="27"/>
      <c r="MA187" s="27"/>
      <c r="MB187" s="27"/>
      <c r="MC187" s="27"/>
      <c r="MD187" s="27"/>
      <c r="ME187" s="27"/>
      <c r="MF187" s="27"/>
      <c r="MG187" s="27"/>
      <c r="MH187" s="27"/>
      <c r="MI187" s="27"/>
      <c r="MJ187" s="27"/>
      <c r="MK187" s="27"/>
      <c r="ML187" s="27"/>
      <c r="MM187" s="27"/>
      <c r="MN187" s="27"/>
      <c r="MO187" s="27"/>
      <c r="MP187" s="27"/>
      <c r="MQ187" s="27"/>
      <c r="MR187" s="27"/>
      <c r="MS187" s="27"/>
      <c r="MT187" s="27"/>
      <c r="MU187" s="27"/>
      <c r="MV187" s="27"/>
      <c r="MW187" s="27"/>
      <c r="MX187" s="27"/>
      <c r="MY187" s="27"/>
      <c r="MZ187" s="27"/>
      <c r="NA187" s="27"/>
      <c r="NB187" s="27"/>
      <c r="NC187" s="27"/>
      <c r="ND187" s="27"/>
      <c r="NE187" s="27"/>
      <c r="NF187" s="27"/>
      <c r="NG187" s="27"/>
      <c r="NH187" s="27"/>
      <c r="NI187" s="27"/>
      <c r="NJ187" s="27"/>
      <c r="NK187" s="27"/>
      <c r="NL187" s="27"/>
      <c r="NM187" s="27"/>
      <c r="NN187" s="27"/>
      <c r="NO187" s="27"/>
      <c r="NP187" s="27"/>
      <c r="NQ187" s="27"/>
      <c r="NR187" s="27"/>
      <c r="NS187" s="27"/>
      <c r="NT187" s="27"/>
      <c r="NU187" s="27"/>
      <c r="NV187" s="27"/>
      <c r="NW187" s="27"/>
      <c r="NX187" s="27"/>
      <c r="NY187" s="27"/>
      <c r="NZ187" s="27"/>
      <c r="OA187" s="27"/>
      <c r="OB187" s="27"/>
      <c r="OC187" s="27"/>
      <c r="OD187" s="27"/>
      <c r="OE187" s="27"/>
      <c r="OF187" s="27"/>
      <c r="OG187" s="27"/>
      <c r="OH187" s="27"/>
      <c r="OI187" s="27"/>
      <c r="OJ187" s="27"/>
      <c r="OK187" s="27"/>
      <c r="OL187" s="27"/>
      <c r="OM187" s="27"/>
      <c r="ON187" s="27"/>
      <c r="OO187" s="27"/>
      <c r="OP187" s="27"/>
      <c r="OQ187" s="27"/>
      <c r="OR187" s="27"/>
      <c r="OS187" s="27"/>
      <c r="OT187" s="27"/>
      <c r="OU187" s="27"/>
      <c r="OV187" s="27"/>
      <c r="OW187" s="27"/>
      <c r="OX187" s="27"/>
      <c r="OY187" s="27"/>
      <c r="OZ187" s="27"/>
      <c r="PA187" s="27"/>
      <c r="PB187" s="27"/>
      <c r="PC187" s="27"/>
      <c r="PD187" s="27"/>
      <c r="PE187" s="27"/>
      <c r="PF187" s="27"/>
      <c r="PG187" s="27"/>
      <c r="PH187" s="27"/>
      <c r="PI187" s="27"/>
      <c r="PJ187" s="27"/>
      <c r="PK187" s="27"/>
      <c r="PL187" s="27"/>
      <c r="PM187" s="27"/>
      <c r="PN187" s="27"/>
      <c r="PO187" s="27"/>
      <c r="PP187" s="27"/>
      <c r="PQ187" s="27"/>
      <c r="PR187" s="27"/>
      <c r="PS187" s="27"/>
      <c r="PT187" s="27"/>
      <c r="PU187" s="27"/>
      <c r="PV187" s="27"/>
      <c r="PW187" s="27"/>
      <c r="PX187" s="27"/>
      <c r="PY187" s="27"/>
      <c r="PZ187" s="27"/>
      <c r="QA187" s="27"/>
      <c r="QB187" s="27"/>
      <c r="QC187" s="27"/>
      <c r="QD187" s="27"/>
      <c r="QE187" s="27"/>
      <c r="QF187" s="27"/>
      <c r="QG187" s="27"/>
      <c r="QH187" s="27"/>
      <c r="QI187" s="27"/>
      <c r="QJ187" s="27"/>
      <c r="QK187" s="27"/>
      <c r="QL187" s="27"/>
      <c r="QM187" s="27"/>
      <c r="QN187" s="27"/>
      <c r="QO187" s="27"/>
      <c r="QP187" s="27"/>
      <c r="QQ187" s="27"/>
      <c r="QR187" s="27"/>
      <c r="QS187" s="27"/>
      <c r="QT187" s="27"/>
      <c r="QU187" s="27"/>
      <c r="QV187" s="27"/>
      <c r="QW187" s="27"/>
      <c r="QX187" s="27"/>
      <c r="QY187" s="27"/>
      <c r="QZ187" s="27"/>
      <c r="RA187" s="27"/>
      <c r="RB187" s="27"/>
      <c r="RC187" s="27"/>
      <c r="RD187" s="27"/>
      <c r="RE187" s="27"/>
      <c r="RF187" s="27"/>
      <c r="RG187" s="27"/>
      <c r="RH187" s="27"/>
      <c r="RI187" s="27"/>
      <c r="RJ187" s="27"/>
      <c r="RK187" s="27"/>
      <c r="RL187" s="27"/>
      <c r="RM187" s="27"/>
      <c r="RN187" s="27"/>
      <c r="RO187" s="27"/>
      <c r="RP187" s="27"/>
      <c r="RQ187" s="27"/>
      <c r="RR187" s="27"/>
      <c r="RS187" s="27"/>
      <c r="RT187" s="27"/>
      <c r="RU187" s="27"/>
      <c r="RV187" s="27"/>
      <c r="RW187" s="27"/>
      <c r="RX187" s="27"/>
      <c r="RY187" s="27"/>
      <c r="RZ187" s="27"/>
      <c r="SA187" s="27"/>
      <c r="SB187" s="27"/>
      <c r="SC187" s="27"/>
      <c r="SD187" s="27"/>
      <c r="SE187" s="27"/>
      <c r="SF187" s="27"/>
      <c r="SG187" s="27"/>
      <c r="SH187" s="27"/>
      <c r="SI187" s="27"/>
      <c r="SJ187" s="27"/>
      <c r="SK187" s="27"/>
      <c r="SL187" s="27"/>
      <c r="SM187" s="27"/>
      <c r="SN187" s="27"/>
      <c r="SO187" s="27"/>
      <c r="SP187" s="27"/>
      <c r="SQ187" s="27"/>
      <c r="SR187" s="27"/>
      <c r="SS187" s="27"/>
      <c r="ST187" s="27"/>
      <c r="SU187" s="27"/>
      <c r="SV187" s="27"/>
      <c r="SW187" s="27"/>
      <c r="SX187" s="27"/>
      <c r="SY187" s="27"/>
      <c r="SZ187" s="27"/>
      <c r="TA187" s="27"/>
      <c r="TB187" s="27"/>
      <c r="TC187" s="27"/>
      <c r="TD187" s="27"/>
      <c r="TE187" s="27"/>
      <c r="TF187" s="27"/>
      <c r="TG187" s="27"/>
      <c r="TH187" s="27"/>
      <c r="TI187" s="27"/>
      <c r="TJ187" s="27"/>
      <c r="TK187" s="27"/>
      <c r="TL187" s="27"/>
      <c r="TM187" s="27"/>
      <c r="TN187" s="27"/>
      <c r="TO187" s="27"/>
      <c r="TP187" s="27"/>
      <c r="TQ187" s="27"/>
      <c r="TR187" s="27"/>
      <c r="TS187" s="27"/>
      <c r="TT187" s="27"/>
      <c r="TU187" s="27"/>
      <c r="TV187" s="27"/>
      <c r="TW187" s="27"/>
      <c r="TX187" s="27"/>
      <c r="TY187" s="27"/>
      <c r="TZ187" s="27"/>
      <c r="UA187" s="27"/>
      <c r="UB187" s="27"/>
      <c r="UC187" s="27"/>
      <c r="UD187" s="27"/>
      <c r="UE187" s="27"/>
      <c r="UF187" s="27"/>
      <c r="UG187" s="27"/>
      <c r="UH187" s="27"/>
      <c r="UI187" s="27"/>
      <c r="UJ187" s="27"/>
      <c r="UK187" s="27"/>
      <c r="UL187" s="27"/>
      <c r="UM187" s="27"/>
      <c r="UN187" s="27"/>
      <c r="UO187" s="27"/>
      <c r="UP187" s="27"/>
      <c r="UQ187" s="27"/>
      <c r="UR187" s="27"/>
      <c r="US187" s="27"/>
      <c r="UT187" s="27"/>
      <c r="UU187" s="27"/>
      <c r="UV187" s="27"/>
      <c r="UW187" s="27"/>
      <c r="UX187" s="27"/>
      <c r="UY187" s="27"/>
      <c r="UZ187" s="27"/>
      <c r="VA187" s="27"/>
      <c r="VB187" s="27"/>
      <c r="VC187" s="27"/>
      <c r="VD187" s="27"/>
      <c r="VE187" s="27"/>
      <c r="VF187" s="27"/>
      <c r="VG187" s="27"/>
      <c r="VH187" s="27"/>
      <c r="VI187" s="27"/>
      <c r="VJ187" s="27"/>
      <c r="VK187" s="27"/>
      <c r="VL187" s="27"/>
      <c r="VM187" s="27"/>
      <c r="VN187" s="27"/>
      <c r="VO187" s="27"/>
      <c r="VP187" s="27"/>
      <c r="VQ187" s="27"/>
      <c r="VR187" s="27"/>
      <c r="VS187" s="27"/>
      <c r="VT187" s="27"/>
      <c r="VU187" s="27"/>
      <c r="VV187" s="27"/>
      <c r="VW187" s="27"/>
      <c r="VX187" s="27"/>
      <c r="VY187" s="27"/>
      <c r="VZ187" s="27"/>
      <c r="WA187" s="27"/>
      <c r="WB187" s="27"/>
      <c r="WC187" s="27"/>
      <c r="WD187" s="27"/>
      <c r="WE187" s="27"/>
      <c r="WF187" s="27"/>
      <c r="WG187" s="27"/>
      <c r="WH187" s="27"/>
      <c r="WI187" s="27"/>
      <c r="WJ187" s="27"/>
      <c r="WK187" s="27"/>
      <c r="WL187" s="27"/>
      <c r="WM187" s="27"/>
      <c r="WN187" s="27"/>
      <c r="WO187" s="27"/>
      <c r="WP187" s="27"/>
      <c r="WQ187" s="27"/>
      <c r="WR187" s="27"/>
      <c r="WS187" s="27"/>
      <c r="WT187" s="27"/>
      <c r="WU187" s="27"/>
      <c r="WV187" s="27"/>
      <c r="WW187" s="27"/>
      <c r="WX187" s="27"/>
      <c r="WY187" s="27"/>
      <c r="WZ187" s="27"/>
      <c r="XA187" s="27"/>
      <c r="XB187" s="27"/>
      <c r="XC187" s="27"/>
      <c r="XD187" s="27"/>
      <c r="XE187" s="27"/>
      <c r="XF187" s="27"/>
      <c r="XG187" s="27"/>
      <c r="XH187" s="27"/>
      <c r="XI187" s="27"/>
      <c r="XJ187" s="27"/>
      <c r="XK187" s="27"/>
      <c r="XL187" s="27"/>
      <c r="XM187" s="27"/>
      <c r="XN187" s="27"/>
      <c r="XO187" s="27"/>
      <c r="XP187" s="27"/>
      <c r="XQ187" s="27"/>
      <c r="XR187" s="27"/>
      <c r="XS187" s="27"/>
      <c r="XT187" s="27"/>
      <c r="XU187" s="27"/>
      <c r="XV187" s="27"/>
      <c r="XW187" s="27"/>
      <c r="XX187" s="27"/>
      <c r="XY187" s="27"/>
      <c r="XZ187" s="27"/>
      <c r="YA187" s="27"/>
      <c r="YB187" s="27"/>
      <c r="YC187" s="27"/>
      <c r="YD187" s="27"/>
      <c r="YE187" s="27"/>
      <c r="YF187" s="27"/>
      <c r="YG187" s="27"/>
      <c r="YH187" s="27"/>
      <c r="YI187" s="27"/>
      <c r="YJ187" s="27"/>
      <c r="YK187" s="27"/>
      <c r="YL187" s="27"/>
      <c r="YM187" s="27"/>
      <c r="YN187" s="27"/>
      <c r="YO187" s="27"/>
      <c r="YP187" s="27"/>
      <c r="YQ187" s="27"/>
      <c r="YR187" s="27"/>
      <c r="YS187" s="27"/>
      <c r="YT187" s="27"/>
      <c r="YU187" s="27"/>
      <c r="YV187" s="27"/>
      <c r="YW187" s="27"/>
      <c r="YX187" s="27"/>
      <c r="YY187" s="27"/>
      <c r="YZ187" s="27"/>
      <c r="ZA187" s="27"/>
      <c r="ZB187" s="27"/>
      <c r="ZC187" s="27"/>
      <c r="ZD187" s="27"/>
      <c r="ZE187" s="27"/>
      <c r="ZF187" s="27"/>
      <c r="ZG187" s="27"/>
      <c r="ZH187" s="27"/>
      <c r="ZI187" s="27"/>
      <c r="ZJ187" s="27"/>
      <c r="ZK187" s="27"/>
      <c r="ZL187" s="27"/>
      <c r="ZM187" s="27"/>
      <c r="ZN187" s="27"/>
      <c r="ZO187" s="27"/>
      <c r="ZP187" s="27"/>
      <c r="ZQ187" s="27"/>
      <c r="ZR187" s="27"/>
      <c r="ZS187" s="27"/>
      <c r="ZT187" s="27"/>
      <c r="ZU187" s="27"/>
      <c r="ZV187" s="27"/>
      <c r="ZW187" s="27"/>
      <c r="ZX187" s="27"/>
      <c r="ZY187" s="27"/>
      <c r="ZZ187" s="27"/>
      <c r="AAA187" s="27"/>
      <c r="AAB187" s="27"/>
      <c r="AAC187" s="27"/>
      <c r="AAD187" s="27"/>
      <c r="AAE187" s="27"/>
      <c r="AAF187" s="27"/>
      <c r="AAG187" s="27"/>
      <c r="AAH187" s="27"/>
      <c r="AAI187" s="27"/>
      <c r="AAJ187" s="27"/>
      <c r="AAK187" s="27"/>
      <c r="AAL187" s="27"/>
      <c r="AAM187" s="27"/>
      <c r="AAN187" s="27"/>
      <c r="AAO187" s="27"/>
      <c r="AAP187" s="27"/>
      <c r="AAQ187" s="27"/>
      <c r="AAR187" s="27"/>
      <c r="AAS187" s="27"/>
      <c r="AAT187" s="27"/>
      <c r="AAU187" s="27"/>
      <c r="AAV187" s="27"/>
      <c r="AAW187" s="27"/>
      <c r="AAX187" s="27"/>
      <c r="AAY187" s="27"/>
      <c r="AAZ187" s="27"/>
      <c r="ABA187" s="27"/>
      <c r="ABB187" s="27"/>
      <c r="ABC187" s="27"/>
      <c r="ABD187" s="27"/>
      <c r="ABE187" s="27"/>
      <c r="ABF187" s="27"/>
      <c r="ABG187" s="27"/>
      <c r="ABH187" s="27"/>
      <c r="ABI187" s="27"/>
      <c r="ABJ187" s="27"/>
      <c r="ABK187" s="27"/>
      <c r="ABL187" s="27"/>
      <c r="ABM187" s="27"/>
      <c r="ABN187" s="27"/>
      <c r="ABO187" s="27"/>
      <c r="ABP187" s="27"/>
      <c r="ABQ187" s="27"/>
      <c r="ABR187" s="27"/>
      <c r="ABS187" s="27"/>
      <c r="ABT187" s="27"/>
      <c r="ABU187" s="27"/>
      <c r="ABV187" s="27"/>
      <c r="ABW187" s="27"/>
      <c r="ABX187" s="27"/>
      <c r="ABY187" s="27"/>
      <c r="ABZ187" s="27"/>
      <c r="ACA187" s="27"/>
      <c r="ACB187" s="27"/>
      <c r="ACC187" s="27"/>
      <c r="ACD187" s="27"/>
      <c r="ACE187" s="27"/>
      <c r="ACF187" s="27"/>
      <c r="ACG187" s="27"/>
      <c r="ACH187" s="27"/>
      <c r="ACI187" s="27"/>
      <c r="ACJ187" s="27"/>
      <c r="ACK187" s="27"/>
      <c r="ACL187" s="27"/>
      <c r="ACM187" s="27"/>
      <c r="ACN187" s="27"/>
      <c r="ACO187" s="27"/>
      <c r="ACP187" s="27"/>
      <c r="ACQ187" s="27"/>
      <c r="ACR187" s="27"/>
      <c r="ACS187" s="27"/>
      <c r="ACT187" s="27"/>
      <c r="ACU187" s="27"/>
      <c r="ACV187" s="27"/>
      <c r="ACW187" s="27"/>
      <c r="ACX187" s="27"/>
      <c r="ACY187" s="27"/>
      <c r="ACZ187" s="27"/>
      <c r="ADA187" s="27"/>
      <c r="ADB187" s="27"/>
      <c r="ADC187" s="27"/>
      <c r="ADD187" s="27"/>
      <c r="ADE187" s="27"/>
      <c r="ADF187" s="27"/>
      <c r="ADG187" s="27"/>
      <c r="ADH187" s="27"/>
      <c r="ADI187" s="27"/>
      <c r="ADJ187" s="27"/>
      <c r="ADK187" s="27"/>
      <c r="ADL187" s="27"/>
      <c r="ADM187" s="27"/>
      <c r="ADN187" s="27"/>
      <c r="ADO187" s="27"/>
      <c r="ADP187" s="27"/>
      <c r="ADQ187" s="27"/>
      <c r="ADR187" s="27"/>
      <c r="ADS187" s="27"/>
      <c r="ADT187" s="27"/>
      <c r="ADU187" s="27"/>
      <c r="ADV187" s="27"/>
      <c r="ADW187" s="27"/>
      <c r="ADX187" s="27"/>
      <c r="ADY187" s="27"/>
      <c r="ADZ187" s="27"/>
      <c r="AEA187" s="27"/>
      <c r="AEB187" s="27"/>
      <c r="AEC187" s="27"/>
      <c r="AED187" s="27"/>
      <c r="AEE187" s="27"/>
      <c r="AEF187" s="27"/>
      <c r="AEG187" s="27"/>
      <c r="AEH187" s="27"/>
      <c r="AEI187" s="27"/>
      <c r="AEJ187" s="27"/>
      <c r="AEK187" s="27"/>
      <c r="AEL187" s="27"/>
      <c r="AEM187" s="27"/>
      <c r="AEN187" s="27"/>
      <c r="AEO187" s="27"/>
      <c r="AEP187" s="27"/>
      <c r="AEQ187" s="27"/>
      <c r="AER187" s="27"/>
      <c r="AES187" s="27"/>
      <c r="AET187" s="27"/>
      <c r="AEU187" s="27"/>
      <c r="AEV187" s="27"/>
      <c r="AEW187" s="27"/>
      <c r="AEX187" s="27"/>
      <c r="AEY187" s="27"/>
      <c r="AEZ187" s="27"/>
      <c r="AFA187" s="27"/>
      <c r="AFB187" s="27"/>
      <c r="AFC187" s="27"/>
      <c r="AFD187" s="27"/>
      <c r="AFE187" s="27"/>
      <c r="AFF187" s="27"/>
      <c r="AFG187" s="27"/>
      <c r="AFH187" s="27"/>
      <c r="AFI187" s="27"/>
      <c r="AFJ187" s="27"/>
      <c r="AFK187" s="27"/>
      <c r="AFL187" s="27"/>
      <c r="AFM187" s="27"/>
      <c r="AFN187" s="27"/>
      <c r="AFO187" s="27"/>
      <c r="AFP187" s="27"/>
      <c r="AFQ187" s="27"/>
      <c r="AFR187" s="27"/>
      <c r="AFS187" s="27"/>
      <c r="AFT187" s="27"/>
      <c r="AFU187" s="27"/>
      <c r="AFV187" s="27"/>
      <c r="AFW187" s="27"/>
      <c r="AFX187" s="27"/>
      <c r="AFY187" s="27"/>
      <c r="AFZ187" s="27"/>
      <c r="AGA187" s="27"/>
      <c r="AGB187" s="27"/>
      <c r="AGC187" s="27"/>
      <c r="AGD187" s="27"/>
      <c r="AGE187" s="27"/>
      <c r="AGF187" s="27"/>
      <c r="AGG187" s="27"/>
      <c r="AGH187" s="27"/>
      <c r="AGI187" s="27"/>
      <c r="AGJ187" s="27"/>
      <c r="AGK187" s="27"/>
      <c r="AGL187" s="27"/>
      <c r="AGM187" s="27"/>
      <c r="AGN187" s="27"/>
      <c r="AGO187" s="27"/>
      <c r="AGP187" s="27"/>
      <c r="AGQ187" s="27"/>
      <c r="AGR187" s="27"/>
      <c r="AGS187" s="27"/>
      <c r="AGT187" s="27"/>
      <c r="AGU187" s="27"/>
      <c r="AGV187" s="27"/>
      <c r="AGW187" s="27"/>
      <c r="AGX187" s="27"/>
      <c r="AGY187" s="27"/>
      <c r="AGZ187" s="27"/>
      <c r="AHA187" s="27"/>
      <c r="AHB187" s="27"/>
      <c r="AHC187" s="27"/>
      <c r="AHD187" s="27"/>
      <c r="AHE187" s="27"/>
      <c r="AHF187" s="27"/>
      <c r="AHG187" s="27"/>
      <c r="AHH187" s="27"/>
      <c r="AHI187" s="27"/>
      <c r="AHJ187" s="27"/>
      <c r="AHK187" s="27"/>
      <c r="AHL187" s="27"/>
      <c r="AHM187" s="27"/>
      <c r="AHN187" s="27"/>
      <c r="AHO187" s="27"/>
      <c r="AHP187" s="27"/>
      <c r="AHQ187" s="27"/>
      <c r="AHR187" s="27"/>
      <c r="AHS187" s="27"/>
      <c r="AHT187" s="27"/>
      <c r="AHU187" s="27"/>
      <c r="AHV187" s="27"/>
      <c r="AHW187" s="27"/>
      <c r="AHX187" s="27"/>
      <c r="AHY187" s="27"/>
      <c r="AHZ187" s="27"/>
      <c r="AIA187" s="27"/>
      <c r="AIB187" s="27"/>
      <c r="AIC187" s="27"/>
      <c r="AID187" s="27"/>
      <c r="AIE187" s="27"/>
      <c r="AIF187" s="27"/>
      <c r="AIG187" s="27"/>
      <c r="AIH187" s="27"/>
      <c r="AII187" s="27"/>
      <c r="AIJ187" s="27"/>
      <c r="AIK187" s="27"/>
      <c r="AIL187" s="27"/>
      <c r="AIM187" s="27"/>
      <c r="AIN187" s="27"/>
      <c r="AIO187" s="27"/>
      <c r="AIP187" s="27"/>
      <c r="AIQ187" s="27"/>
      <c r="AIR187" s="27"/>
      <c r="AIS187" s="27"/>
      <c r="AIT187" s="27"/>
      <c r="AIU187" s="27"/>
      <c r="AIV187" s="27"/>
      <c r="AIW187" s="27"/>
      <c r="AIX187" s="27"/>
      <c r="AIY187" s="27"/>
      <c r="AIZ187" s="27"/>
      <c r="AJA187" s="27"/>
      <c r="AJB187" s="27"/>
      <c r="AJC187" s="27"/>
      <c r="AJD187" s="27"/>
      <c r="AJE187" s="27"/>
      <c r="AJF187" s="27"/>
      <c r="AJG187" s="27"/>
      <c r="AJH187" s="27"/>
      <c r="AJI187" s="27"/>
      <c r="AJJ187" s="27"/>
      <c r="AJK187" s="27"/>
      <c r="AJL187" s="27"/>
      <c r="AJM187" s="27"/>
      <c r="AJN187" s="27"/>
      <c r="AJO187" s="27"/>
      <c r="AJP187" s="27"/>
      <c r="AJQ187" s="27"/>
      <c r="AJR187" s="27"/>
      <c r="AJS187" s="27"/>
      <c r="AJT187" s="27"/>
      <c r="AJU187" s="27"/>
      <c r="AJV187" s="27"/>
      <c r="AJW187" s="27"/>
      <c r="AJX187" s="27"/>
      <c r="AJY187" s="27"/>
      <c r="AJZ187" s="27"/>
      <c r="AKA187" s="27"/>
      <c r="AKB187" s="27"/>
      <c r="AKC187" s="27"/>
      <c r="AKD187" s="27"/>
      <c r="AKE187" s="27"/>
      <c r="AKF187" s="27"/>
      <c r="AKG187" s="27"/>
      <c r="AKH187" s="27"/>
      <c r="AKI187" s="27"/>
      <c r="AKJ187" s="27"/>
      <c r="AKK187" s="27"/>
      <c r="AKL187" s="27"/>
      <c r="AKM187" s="27"/>
      <c r="AKN187" s="27"/>
      <c r="AKO187" s="27"/>
      <c r="AKP187" s="27"/>
      <c r="AKQ187" s="27"/>
      <c r="AKR187" s="27"/>
      <c r="AKS187" s="27"/>
      <c r="AKT187" s="27"/>
      <c r="AKU187" s="27"/>
      <c r="AKV187" s="27"/>
      <c r="AKW187" s="27"/>
      <c r="AKX187" s="27"/>
      <c r="AKY187" s="27"/>
      <c r="AKZ187" s="27"/>
      <c r="ALA187" s="27"/>
      <c r="ALB187" s="27"/>
      <c r="ALC187" s="27"/>
      <c r="ALD187" s="27"/>
      <c r="ALE187" s="27"/>
      <c r="ALF187" s="27"/>
      <c r="ALG187" s="27"/>
      <c r="ALH187" s="27"/>
      <c r="ALI187" s="27"/>
      <c r="ALJ187" s="27"/>
      <c r="ALK187" s="27"/>
      <c r="ALL187" s="27"/>
      <c r="ALM187" s="27"/>
      <c r="ALN187" s="27"/>
      <c r="ALO187" s="27"/>
      <c r="ALP187" s="27"/>
      <c r="ALQ187" s="27"/>
      <c r="ALR187" s="27"/>
      <c r="ALS187" s="27"/>
      <c r="ALT187" s="27"/>
      <c r="ALU187" s="27"/>
      <c r="ALV187" s="27"/>
      <c r="ALW187" s="27"/>
      <c r="ALX187" s="27"/>
      <c r="ALY187" s="27"/>
      <c r="ALZ187" s="27"/>
      <c r="AMA187" s="27"/>
      <c r="AMB187" s="27"/>
      <c r="AMC187" s="27"/>
      <c r="AMD187" s="27"/>
      <c r="AME187" s="27"/>
      <c r="AMF187" s="27"/>
      <c r="AMG187" s="27"/>
      <c r="AMH187" s="27"/>
      <c r="AMI187" s="27"/>
      <c r="AMJ187" s="27"/>
      <c r="AMK187" s="27"/>
      <c r="AML187" s="27"/>
      <c r="AMM187" s="27"/>
      <c r="AMN187" s="27"/>
      <c r="AMO187" s="27"/>
      <c r="AMP187" s="27"/>
      <c r="AMQ187" s="27"/>
      <c r="AMR187" s="27"/>
      <c r="AMS187" s="27"/>
      <c r="AMT187" s="27"/>
      <c r="AMU187" s="27"/>
      <c r="AMV187" s="27"/>
      <c r="AMW187" s="27"/>
      <c r="AMX187" s="27"/>
      <c r="AMY187" s="27"/>
      <c r="AMZ187" s="27"/>
      <c r="ANA187" s="27"/>
      <c r="ANB187" s="27"/>
      <c r="ANC187" s="27"/>
      <c r="AND187" s="27"/>
      <c r="ANE187" s="27"/>
      <c r="ANF187" s="27"/>
      <c r="ANG187" s="27"/>
      <c r="ANH187" s="27"/>
      <c r="ANI187" s="27"/>
      <c r="ANJ187" s="27"/>
      <c r="ANK187" s="27"/>
      <c r="ANL187" s="27"/>
      <c r="ANM187" s="27"/>
      <c r="ANN187" s="27"/>
      <c r="ANO187" s="27"/>
      <c r="ANP187" s="27"/>
      <c r="ANQ187" s="27"/>
      <c r="ANR187" s="27"/>
      <c r="ANS187" s="27"/>
      <c r="ANT187" s="27"/>
      <c r="ANU187" s="27"/>
      <c r="ANV187" s="27"/>
      <c r="ANW187" s="27"/>
      <c r="ANX187" s="27"/>
      <c r="ANY187" s="27"/>
      <c r="ANZ187" s="27"/>
      <c r="AOA187" s="27"/>
      <c r="AOB187" s="27"/>
      <c r="AOC187" s="27"/>
      <c r="AOD187" s="27"/>
      <c r="AOE187" s="27"/>
      <c r="AOF187" s="27"/>
      <c r="AOG187" s="27"/>
      <c r="AOH187" s="27"/>
      <c r="AOI187" s="27"/>
      <c r="AOJ187" s="27"/>
      <c r="AOK187" s="27"/>
      <c r="AOL187" s="27"/>
      <c r="AOM187" s="27"/>
      <c r="AON187" s="27"/>
      <c r="AOO187" s="27"/>
      <c r="AOP187" s="27"/>
      <c r="AOQ187" s="27"/>
      <c r="AOR187" s="27"/>
      <c r="AOS187" s="27"/>
      <c r="AOT187" s="27"/>
      <c r="AOU187" s="27"/>
      <c r="AOV187" s="27"/>
      <c r="AOW187" s="27"/>
      <c r="AOX187" s="27"/>
      <c r="AOY187" s="27"/>
      <c r="AOZ187" s="27"/>
      <c r="APA187" s="27"/>
      <c r="APB187" s="27"/>
      <c r="APC187" s="27"/>
      <c r="APD187" s="27"/>
      <c r="APE187" s="27"/>
      <c r="APF187" s="27"/>
      <c r="APG187" s="27"/>
      <c r="APH187" s="27"/>
      <c r="API187" s="27"/>
      <c r="APJ187" s="27"/>
      <c r="APK187" s="27"/>
      <c r="APL187" s="27"/>
      <c r="APM187" s="27"/>
      <c r="APN187" s="27"/>
      <c r="APO187" s="27"/>
      <c r="APP187" s="27"/>
      <c r="APQ187" s="27"/>
      <c r="APR187" s="27"/>
      <c r="APS187" s="27"/>
      <c r="APT187" s="27"/>
      <c r="APU187" s="27"/>
      <c r="APV187" s="27"/>
      <c r="APW187" s="27"/>
      <c r="APX187" s="27"/>
      <c r="APY187" s="27"/>
      <c r="APZ187" s="27"/>
      <c r="AQA187" s="27"/>
      <c r="AQB187" s="27"/>
      <c r="AQC187" s="27"/>
      <c r="AQD187" s="27"/>
      <c r="AQE187" s="27"/>
      <c r="AQF187" s="27"/>
      <c r="AQG187" s="27"/>
      <c r="AQH187" s="27"/>
      <c r="AQI187" s="27"/>
      <c r="AQJ187" s="27"/>
      <c r="AQK187" s="27"/>
      <c r="AQL187" s="27"/>
      <c r="AQM187" s="27"/>
      <c r="AQN187" s="27"/>
      <c r="AQO187" s="27"/>
      <c r="AQP187" s="27"/>
      <c r="AQQ187" s="27"/>
      <c r="AQR187" s="27"/>
      <c r="AQS187" s="27"/>
      <c r="AQT187" s="27"/>
      <c r="AQU187" s="27"/>
      <c r="AQV187" s="27"/>
      <c r="AQW187" s="27"/>
      <c r="AQX187" s="27"/>
      <c r="AQY187" s="27"/>
      <c r="AQZ187" s="27"/>
      <c r="ARA187" s="27"/>
      <c r="ARB187" s="27"/>
      <c r="ARC187" s="27"/>
      <c r="ARD187" s="27"/>
      <c r="ARE187" s="27"/>
      <c r="ARF187" s="27"/>
      <c r="ARG187" s="27"/>
      <c r="ARH187" s="27"/>
      <c r="ARI187" s="27"/>
      <c r="ARJ187" s="27"/>
      <c r="ARK187" s="27"/>
      <c r="ARL187" s="27"/>
      <c r="ARM187" s="27"/>
      <c r="ARN187" s="27"/>
      <c r="ARO187" s="27"/>
      <c r="ARP187" s="27"/>
      <c r="ARQ187" s="27"/>
      <c r="ARR187" s="27"/>
      <c r="ARS187" s="27"/>
      <c r="ART187" s="27"/>
      <c r="ARU187" s="27"/>
      <c r="ARV187" s="27"/>
      <c r="ARW187" s="27"/>
      <c r="ARX187" s="27"/>
      <c r="ARY187" s="27"/>
      <c r="ARZ187" s="27"/>
      <c r="ASA187" s="27"/>
      <c r="ASB187" s="27"/>
      <c r="ASC187" s="27"/>
      <c r="ASD187" s="27"/>
      <c r="ASE187" s="27"/>
      <c r="ASF187" s="27"/>
      <c r="ASG187" s="27"/>
      <c r="ASH187" s="27"/>
      <c r="ASI187" s="27"/>
      <c r="ASJ187" s="27"/>
      <c r="ASK187" s="27"/>
      <c r="ASL187" s="27"/>
      <c r="ASM187" s="27"/>
      <c r="ASN187" s="27"/>
      <c r="ASO187" s="27"/>
      <c r="ASP187" s="27"/>
      <c r="ASQ187" s="27"/>
      <c r="ASR187" s="27"/>
      <c r="ASS187" s="27"/>
      <c r="AST187" s="27"/>
      <c r="ASU187" s="27"/>
      <c r="ASV187" s="27"/>
      <c r="ASW187" s="27"/>
      <c r="ASX187" s="27"/>
      <c r="ASY187" s="27"/>
      <c r="ASZ187" s="27"/>
      <c r="ATA187" s="27"/>
      <c r="ATB187" s="27"/>
      <c r="ATC187" s="27"/>
      <c r="ATD187" s="27"/>
      <c r="ATE187" s="27"/>
      <c r="ATF187" s="27"/>
      <c r="ATG187" s="27"/>
      <c r="ATH187" s="27"/>
      <c r="ATI187" s="27"/>
      <c r="ATJ187" s="27"/>
      <c r="ATK187" s="27"/>
      <c r="ATL187" s="27"/>
      <c r="ATM187" s="27"/>
      <c r="ATN187" s="27"/>
      <c r="ATO187" s="27"/>
      <c r="ATP187" s="27"/>
      <c r="ATQ187" s="27"/>
      <c r="ATR187" s="27"/>
      <c r="ATS187" s="27"/>
      <c r="ATT187" s="27"/>
      <c r="ATU187" s="27"/>
      <c r="ATV187" s="27"/>
      <c r="ATW187" s="27"/>
      <c r="ATX187" s="27"/>
      <c r="ATY187" s="27"/>
      <c r="ATZ187" s="27"/>
      <c r="AUA187" s="27"/>
      <c r="AUB187" s="27"/>
      <c r="AUC187" s="27"/>
      <c r="AUD187" s="27"/>
      <c r="AUE187" s="27"/>
      <c r="AUF187" s="27"/>
      <c r="AUG187" s="27"/>
      <c r="AUH187" s="27"/>
      <c r="AUI187" s="27"/>
      <c r="AUJ187" s="27"/>
      <c r="AUK187" s="27"/>
      <c r="AUL187" s="27"/>
      <c r="AUM187" s="27"/>
      <c r="AUN187" s="27"/>
      <c r="AUO187" s="27"/>
      <c r="AUP187" s="27"/>
      <c r="AUQ187" s="27"/>
      <c r="AUR187" s="27"/>
      <c r="AUS187" s="27"/>
      <c r="AUT187" s="27"/>
      <c r="AUU187" s="27"/>
      <c r="AUV187" s="27"/>
      <c r="AUW187" s="27"/>
      <c r="AUX187" s="27"/>
      <c r="AUY187" s="27"/>
      <c r="AUZ187" s="27"/>
      <c r="AVA187" s="27"/>
      <c r="AVB187" s="27"/>
      <c r="AVC187" s="27"/>
      <c r="AVD187" s="27"/>
      <c r="AVE187" s="27"/>
      <c r="AVF187" s="27"/>
      <c r="AVG187" s="27"/>
      <c r="AVH187" s="27"/>
      <c r="AVI187" s="27"/>
      <c r="AVJ187" s="27"/>
      <c r="AVK187" s="27"/>
      <c r="AVL187" s="27"/>
      <c r="AVM187" s="27"/>
      <c r="AVN187" s="27"/>
      <c r="AVO187" s="27"/>
      <c r="AVP187" s="27"/>
      <c r="AVQ187" s="27"/>
      <c r="AVR187" s="27"/>
      <c r="AVS187" s="27"/>
      <c r="AVT187" s="27"/>
      <c r="AVU187" s="27"/>
      <c r="AVV187" s="27"/>
      <c r="AVW187" s="27"/>
      <c r="AVX187" s="27"/>
      <c r="AVY187" s="27"/>
      <c r="AVZ187" s="27"/>
      <c r="AWA187" s="27"/>
      <c r="AWB187" s="27"/>
      <c r="AWC187" s="27"/>
      <c r="AWD187" s="27"/>
      <c r="AWE187" s="27"/>
      <c r="AWF187" s="27"/>
      <c r="AWG187" s="27"/>
      <c r="AWH187" s="27"/>
      <c r="AWI187" s="27"/>
      <c r="AWJ187" s="27"/>
      <c r="AWK187" s="27"/>
      <c r="AWL187" s="27"/>
      <c r="AWM187" s="27"/>
      <c r="AWN187" s="27"/>
      <c r="AWO187" s="27"/>
      <c r="AWP187" s="27"/>
      <c r="AWQ187" s="27"/>
      <c r="AWR187" s="27"/>
      <c r="AWS187" s="27"/>
      <c r="AWT187" s="27"/>
      <c r="AWU187" s="27"/>
      <c r="AWV187" s="27"/>
      <c r="AWW187" s="27"/>
      <c r="AWX187" s="27"/>
      <c r="AWY187" s="27"/>
      <c r="AWZ187" s="27"/>
      <c r="AXA187" s="27"/>
      <c r="AXB187" s="27"/>
      <c r="AXC187" s="27"/>
      <c r="AXD187" s="27"/>
      <c r="AXE187" s="27"/>
      <c r="AXF187" s="27"/>
      <c r="AXG187" s="27"/>
      <c r="AXH187" s="27"/>
      <c r="AXI187" s="27"/>
      <c r="AXJ187" s="27"/>
      <c r="AXK187" s="27"/>
      <c r="AXL187" s="27"/>
      <c r="AXM187" s="27"/>
      <c r="AXN187" s="27"/>
      <c r="AXO187" s="27"/>
      <c r="AXP187" s="27"/>
      <c r="AXQ187" s="27"/>
      <c r="AXR187" s="27"/>
      <c r="AXS187" s="27"/>
      <c r="AXT187" s="27"/>
      <c r="AXU187" s="27"/>
      <c r="AXV187" s="27"/>
      <c r="AXW187" s="27"/>
      <c r="AXX187" s="27"/>
      <c r="AXY187" s="27"/>
      <c r="AXZ187" s="27"/>
      <c r="AYA187" s="27"/>
      <c r="AYB187" s="27"/>
      <c r="AYC187" s="27"/>
      <c r="AYD187" s="27"/>
      <c r="AYE187" s="27"/>
      <c r="AYF187" s="27"/>
      <c r="AYG187" s="27"/>
      <c r="AYH187" s="27"/>
      <c r="AYI187" s="27"/>
      <c r="AYJ187" s="27"/>
      <c r="AYK187" s="27"/>
      <c r="AYL187" s="27"/>
      <c r="AYM187" s="27"/>
      <c r="AYN187" s="27"/>
      <c r="AYO187" s="27"/>
      <c r="AYP187" s="27"/>
      <c r="AYQ187" s="27"/>
      <c r="AYR187" s="27"/>
      <c r="AYS187" s="27"/>
      <c r="AYT187" s="27"/>
      <c r="AYU187" s="27"/>
      <c r="AYV187" s="27"/>
      <c r="AYW187" s="27"/>
      <c r="AYX187" s="27"/>
      <c r="AYY187" s="27"/>
      <c r="AYZ187" s="27"/>
      <c r="AZA187" s="27"/>
      <c r="AZB187" s="27"/>
      <c r="AZC187" s="27"/>
      <c r="AZD187" s="27"/>
      <c r="AZE187" s="27"/>
      <c r="AZF187" s="27"/>
      <c r="AZG187" s="27"/>
      <c r="AZH187" s="27"/>
      <c r="AZI187" s="27"/>
      <c r="AZJ187" s="27"/>
      <c r="AZK187" s="27"/>
      <c r="AZL187" s="27"/>
      <c r="AZM187" s="27"/>
      <c r="AZN187" s="27"/>
      <c r="AZO187" s="27"/>
      <c r="AZP187" s="27"/>
      <c r="AZQ187" s="27"/>
      <c r="AZR187" s="27"/>
      <c r="AZS187" s="27"/>
      <c r="AZT187" s="27"/>
      <c r="AZU187" s="27"/>
      <c r="AZV187" s="27"/>
      <c r="AZW187" s="27"/>
      <c r="AZX187" s="27"/>
      <c r="AZY187" s="27"/>
      <c r="AZZ187" s="27"/>
      <c r="BAA187" s="27"/>
      <c r="BAB187" s="27"/>
      <c r="BAC187" s="27"/>
      <c r="BAD187" s="27"/>
      <c r="BAE187" s="27"/>
      <c r="BAF187" s="27"/>
      <c r="BAG187" s="27"/>
      <c r="BAH187" s="27"/>
      <c r="BAI187" s="27"/>
      <c r="BAJ187" s="27"/>
      <c r="BAK187" s="27"/>
      <c r="BAL187" s="27"/>
      <c r="BAM187" s="27"/>
      <c r="BAN187" s="27"/>
      <c r="BAO187" s="27"/>
      <c r="BAP187" s="27"/>
      <c r="BAQ187" s="27"/>
      <c r="BAR187" s="27"/>
      <c r="BAS187" s="27"/>
      <c r="BAT187" s="27"/>
      <c r="BAU187" s="27"/>
      <c r="BAV187" s="27"/>
      <c r="BAW187" s="27"/>
      <c r="BAX187" s="27"/>
      <c r="BAY187" s="27"/>
      <c r="BAZ187" s="27"/>
      <c r="BBA187" s="27"/>
      <c r="BBB187" s="27"/>
      <c r="BBC187" s="27"/>
      <c r="BBD187" s="27"/>
      <c r="BBE187" s="27"/>
      <c r="BBF187" s="27"/>
      <c r="BBG187" s="27"/>
      <c r="BBH187" s="27"/>
      <c r="BBI187" s="27"/>
      <c r="BBJ187" s="27"/>
      <c r="BBK187" s="27"/>
      <c r="BBL187" s="27"/>
      <c r="BBM187" s="27"/>
      <c r="BBN187" s="27"/>
      <c r="BBO187" s="27"/>
      <c r="BBP187" s="27"/>
      <c r="BBQ187" s="27"/>
      <c r="BBR187" s="27"/>
      <c r="BBS187" s="27"/>
      <c r="BBT187" s="27"/>
      <c r="BBU187" s="27"/>
      <c r="BBV187" s="27"/>
      <c r="BBW187" s="27"/>
      <c r="BBX187" s="27"/>
      <c r="BBY187" s="27"/>
      <c r="BBZ187" s="27"/>
      <c r="BCA187" s="27"/>
      <c r="BCB187" s="27"/>
      <c r="BCC187" s="27"/>
      <c r="BCD187" s="27"/>
      <c r="BCE187" s="27"/>
      <c r="BCF187" s="27"/>
      <c r="BCG187" s="27"/>
      <c r="BCH187" s="27"/>
      <c r="BCI187" s="27"/>
      <c r="BCJ187" s="27"/>
      <c r="BCK187" s="27"/>
      <c r="BCL187" s="27"/>
      <c r="BCM187" s="27"/>
      <c r="BCN187" s="27"/>
      <c r="BCO187" s="27"/>
      <c r="BCP187" s="27"/>
      <c r="BCQ187" s="27"/>
      <c r="BCR187" s="27"/>
      <c r="BCS187" s="27"/>
      <c r="BCT187" s="27"/>
      <c r="BCU187" s="27"/>
      <c r="BCV187" s="27"/>
      <c r="BCW187" s="27"/>
      <c r="BCX187" s="27"/>
      <c r="BCY187" s="27"/>
      <c r="BCZ187" s="27"/>
      <c r="BDA187" s="27"/>
      <c r="BDB187" s="27"/>
      <c r="BDC187" s="27"/>
      <c r="BDD187" s="27"/>
      <c r="BDE187" s="27"/>
      <c r="BDF187" s="27"/>
      <c r="BDG187" s="27"/>
      <c r="BDH187" s="27"/>
      <c r="BDI187" s="27"/>
      <c r="BDJ187" s="27"/>
      <c r="BDK187" s="27"/>
      <c r="BDL187" s="27"/>
      <c r="BDM187" s="27"/>
      <c r="BDN187" s="27"/>
      <c r="BDO187" s="27"/>
      <c r="BDP187" s="27"/>
      <c r="BDQ187" s="27"/>
      <c r="BDR187" s="27"/>
      <c r="BDS187" s="27"/>
      <c r="BDT187" s="27"/>
      <c r="BDU187" s="27"/>
      <c r="BDV187" s="27"/>
      <c r="BDW187" s="27"/>
      <c r="BDX187" s="27"/>
      <c r="BDY187" s="27"/>
      <c r="BDZ187" s="27"/>
      <c r="BEA187" s="27"/>
      <c r="BEB187" s="27"/>
      <c r="BEC187" s="27"/>
      <c r="BED187" s="27"/>
      <c r="BEE187" s="27"/>
      <c r="BEF187" s="27"/>
      <c r="BEG187" s="27"/>
      <c r="BEH187" s="27"/>
      <c r="BEI187" s="27"/>
      <c r="BEJ187" s="27"/>
      <c r="BEK187" s="27"/>
      <c r="BEL187" s="27"/>
      <c r="BEM187" s="27"/>
      <c r="BEN187" s="27"/>
      <c r="BEO187" s="27"/>
      <c r="BEP187" s="27"/>
      <c r="BEQ187" s="27"/>
      <c r="BER187" s="27"/>
      <c r="BES187" s="27"/>
      <c r="BET187" s="27"/>
      <c r="BEU187" s="27"/>
      <c r="BEV187" s="27"/>
      <c r="BEW187" s="27"/>
      <c r="BEX187" s="27"/>
      <c r="BEY187" s="27"/>
      <c r="BEZ187" s="27"/>
      <c r="BFA187" s="27"/>
      <c r="BFB187" s="27"/>
      <c r="BFC187" s="27"/>
      <c r="BFD187" s="27"/>
      <c r="BFE187" s="27"/>
      <c r="BFF187" s="27"/>
      <c r="BFG187" s="27"/>
      <c r="BFH187" s="27"/>
      <c r="BFI187" s="27"/>
      <c r="BFJ187" s="27"/>
      <c r="BFK187" s="27"/>
      <c r="BFL187" s="27"/>
      <c r="BFM187" s="27"/>
      <c r="BFN187" s="27"/>
      <c r="BFO187" s="27"/>
      <c r="BFP187" s="27"/>
      <c r="BFQ187" s="27"/>
      <c r="BFR187" s="27"/>
      <c r="BFS187" s="27"/>
      <c r="BFT187" s="27"/>
      <c r="BFU187" s="27"/>
      <c r="BFV187" s="27"/>
      <c r="BFW187" s="27"/>
      <c r="BFX187" s="27"/>
      <c r="BFY187" s="27"/>
      <c r="BFZ187" s="27"/>
      <c r="BGA187" s="27"/>
      <c r="BGB187" s="27"/>
      <c r="BGC187" s="27"/>
      <c r="BGD187" s="27"/>
      <c r="BGE187" s="27"/>
      <c r="BGF187" s="27"/>
      <c r="BGG187" s="27"/>
      <c r="BGH187" s="27"/>
      <c r="BGI187" s="27"/>
      <c r="BGJ187" s="27"/>
      <c r="BGK187" s="27"/>
      <c r="BGL187" s="27"/>
      <c r="BGM187" s="27"/>
      <c r="BGN187" s="27"/>
      <c r="BGO187" s="27"/>
      <c r="BGP187" s="27"/>
      <c r="BGQ187" s="27"/>
      <c r="BGR187" s="27"/>
      <c r="BGS187" s="27"/>
      <c r="BGT187" s="27"/>
      <c r="BGU187" s="27"/>
      <c r="BGV187" s="27"/>
      <c r="BGW187" s="27"/>
      <c r="BGX187" s="27"/>
      <c r="BGY187" s="27"/>
      <c r="BGZ187" s="27"/>
      <c r="BHA187" s="27"/>
      <c r="BHB187" s="27"/>
      <c r="BHC187" s="27"/>
      <c r="BHD187" s="27"/>
      <c r="BHE187" s="27"/>
      <c r="BHF187" s="27"/>
      <c r="BHG187" s="27"/>
      <c r="BHH187" s="27"/>
      <c r="BHI187" s="27"/>
      <c r="BHJ187" s="27"/>
      <c r="BHK187" s="27"/>
      <c r="BHL187" s="27"/>
      <c r="BHM187" s="27"/>
      <c r="BHN187" s="27"/>
      <c r="BHO187" s="27"/>
      <c r="BHP187" s="27"/>
      <c r="BHQ187" s="27"/>
      <c r="BHR187" s="27"/>
      <c r="BHS187" s="27"/>
      <c r="BHT187" s="27"/>
      <c r="BHU187" s="27"/>
      <c r="BHV187" s="27"/>
      <c r="BHW187" s="27"/>
      <c r="BHX187" s="27"/>
      <c r="BHY187" s="27"/>
      <c r="BHZ187" s="27"/>
      <c r="BIA187" s="27"/>
      <c r="BIB187" s="27"/>
      <c r="BIC187" s="27"/>
      <c r="BID187" s="27"/>
      <c r="BIE187" s="27"/>
      <c r="BIF187" s="27"/>
      <c r="BIG187" s="27"/>
      <c r="BIH187" s="27"/>
      <c r="BII187" s="27"/>
      <c r="BIJ187" s="27"/>
      <c r="BIK187" s="27"/>
      <c r="BIL187" s="27"/>
      <c r="BIM187" s="27"/>
      <c r="BIN187" s="27"/>
      <c r="BIO187" s="27"/>
      <c r="BIP187" s="27"/>
      <c r="BIQ187" s="27"/>
      <c r="BIR187" s="27"/>
      <c r="BIS187" s="27"/>
      <c r="BIT187" s="27"/>
      <c r="BIU187" s="27"/>
      <c r="BIV187" s="27"/>
      <c r="BIW187" s="27"/>
      <c r="BIX187" s="27"/>
      <c r="BIY187" s="27"/>
      <c r="BIZ187" s="27"/>
      <c r="BJA187" s="27"/>
      <c r="BJB187" s="27"/>
      <c r="BJC187" s="27"/>
      <c r="BJD187" s="27"/>
      <c r="BJE187" s="27"/>
      <c r="BJF187" s="27"/>
      <c r="BJG187" s="27"/>
      <c r="BJH187" s="27"/>
      <c r="BJI187" s="27"/>
      <c r="BJJ187" s="27"/>
      <c r="BJK187" s="27"/>
      <c r="BJL187" s="27"/>
      <c r="BJM187" s="27"/>
      <c r="BJN187" s="27"/>
      <c r="BJO187" s="27"/>
      <c r="BJP187" s="27"/>
      <c r="BJQ187" s="27"/>
      <c r="BJR187" s="27"/>
      <c r="BJS187" s="27"/>
      <c r="BJT187" s="27"/>
      <c r="BJU187" s="27"/>
      <c r="BJV187" s="27"/>
      <c r="BJW187" s="27"/>
      <c r="BJX187" s="27"/>
      <c r="BJY187" s="27"/>
      <c r="BJZ187" s="27"/>
      <c r="BKA187" s="27"/>
      <c r="BKB187" s="27"/>
      <c r="BKC187" s="27"/>
      <c r="BKD187" s="27"/>
      <c r="BKE187" s="27"/>
      <c r="BKF187" s="27"/>
      <c r="BKG187" s="27"/>
      <c r="BKH187" s="27"/>
      <c r="BKI187" s="27"/>
      <c r="BKJ187" s="27"/>
      <c r="BKK187" s="27"/>
      <c r="BKL187" s="27"/>
      <c r="BKM187" s="27"/>
      <c r="BKN187" s="27"/>
      <c r="BKO187" s="27"/>
      <c r="BKP187" s="27"/>
      <c r="BKQ187" s="27"/>
      <c r="BKR187" s="27"/>
      <c r="BKS187" s="27"/>
      <c r="BKT187" s="27"/>
      <c r="BKU187" s="27"/>
      <c r="BKV187" s="27"/>
      <c r="BKW187" s="27"/>
      <c r="BKX187" s="27"/>
      <c r="BKY187" s="27"/>
      <c r="BKZ187" s="27"/>
      <c r="BLA187" s="27"/>
      <c r="BLB187" s="27"/>
      <c r="BLC187" s="27"/>
      <c r="BLD187" s="27"/>
      <c r="BLE187" s="27"/>
      <c r="BLF187" s="27"/>
      <c r="BLG187" s="27"/>
      <c r="BLH187" s="27"/>
      <c r="BLI187" s="27"/>
      <c r="BLJ187" s="27"/>
      <c r="BLK187" s="27"/>
      <c r="BLL187" s="27"/>
      <c r="BLM187" s="27"/>
      <c r="BLN187" s="27"/>
      <c r="BLO187" s="27"/>
      <c r="BLP187" s="27"/>
      <c r="BLQ187" s="27"/>
      <c r="BLR187" s="27"/>
      <c r="BLS187" s="27"/>
      <c r="BLT187" s="27"/>
      <c r="BLU187" s="27"/>
      <c r="BLV187" s="27"/>
      <c r="BLW187" s="27"/>
      <c r="BLX187" s="27"/>
      <c r="BLY187" s="27"/>
      <c r="BLZ187" s="27"/>
      <c r="BMA187" s="27"/>
      <c r="BMB187" s="27"/>
      <c r="BMC187" s="27"/>
      <c r="BMD187" s="27"/>
      <c r="BME187" s="27"/>
      <c r="BMF187" s="27"/>
      <c r="BMG187" s="27"/>
      <c r="BMH187" s="27"/>
      <c r="BMI187" s="27"/>
      <c r="BMJ187" s="27"/>
      <c r="BMK187" s="27"/>
      <c r="BML187" s="27"/>
      <c r="BMM187" s="27"/>
      <c r="BMN187" s="27"/>
      <c r="BMO187" s="27"/>
      <c r="BMP187" s="27"/>
      <c r="BMQ187" s="27"/>
      <c r="BMR187" s="27"/>
      <c r="BMS187" s="27"/>
      <c r="BMT187" s="27"/>
      <c r="BMU187" s="27"/>
      <c r="BMV187" s="27"/>
      <c r="BMW187" s="27"/>
      <c r="BMX187" s="27"/>
      <c r="BMY187" s="27"/>
      <c r="BMZ187" s="27"/>
      <c r="BNA187" s="27"/>
      <c r="BNB187" s="27"/>
      <c r="BNC187" s="27"/>
      <c r="BND187" s="27"/>
      <c r="BNE187" s="27"/>
      <c r="BNF187" s="27"/>
      <c r="BNG187" s="27"/>
      <c r="BNH187" s="27"/>
      <c r="BNI187" s="27"/>
      <c r="BNJ187" s="27"/>
      <c r="BNK187" s="27"/>
      <c r="BNL187" s="27"/>
      <c r="BNM187" s="27"/>
      <c r="BNN187" s="27"/>
      <c r="BNO187" s="27"/>
      <c r="BNP187" s="27"/>
      <c r="BNQ187" s="27"/>
      <c r="BNR187" s="27"/>
      <c r="BNS187" s="27"/>
      <c r="BNT187" s="27"/>
      <c r="BNU187" s="27"/>
      <c r="BNV187" s="27"/>
      <c r="BNW187" s="27"/>
      <c r="BNX187" s="27"/>
      <c r="BNY187" s="27"/>
      <c r="BNZ187" s="27"/>
      <c r="BOA187" s="27"/>
      <c r="BOB187" s="27"/>
      <c r="BOC187" s="27"/>
      <c r="BOD187" s="27"/>
      <c r="BOE187" s="27"/>
      <c r="BOF187" s="27"/>
      <c r="BOG187" s="27"/>
      <c r="BOH187" s="27"/>
      <c r="BOI187" s="27"/>
      <c r="BOJ187" s="27"/>
      <c r="BOK187" s="27"/>
      <c r="BOL187" s="27"/>
      <c r="BOM187" s="27"/>
      <c r="BON187" s="27"/>
      <c r="BOO187" s="27"/>
      <c r="BOP187" s="27"/>
      <c r="BOQ187" s="27"/>
      <c r="BOR187" s="27"/>
      <c r="BOS187" s="27"/>
      <c r="BOT187" s="27"/>
      <c r="BOU187" s="27"/>
      <c r="BOV187" s="27"/>
      <c r="BOW187" s="27"/>
      <c r="BOX187" s="27"/>
      <c r="BOY187" s="27"/>
      <c r="BOZ187" s="27"/>
      <c r="BPA187" s="27"/>
      <c r="BPB187" s="27"/>
      <c r="BPC187" s="27"/>
      <c r="BPD187" s="27"/>
      <c r="BPE187" s="27"/>
      <c r="BPF187" s="27"/>
      <c r="BPG187" s="27"/>
      <c r="BPH187" s="27"/>
      <c r="BPI187" s="27"/>
      <c r="BPJ187" s="27"/>
      <c r="BPK187" s="27"/>
      <c r="BPL187" s="27"/>
      <c r="BPM187" s="27"/>
      <c r="BPN187" s="27"/>
      <c r="BPO187" s="27"/>
      <c r="BPP187" s="27"/>
      <c r="BPQ187" s="27"/>
      <c r="BPR187" s="27"/>
      <c r="BPS187" s="27"/>
      <c r="BPT187" s="27"/>
      <c r="BPU187" s="27"/>
      <c r="BPV187" s="27"/>
      <c r="BPW187" s="27"/>
      <c r="BPX187" s="27"/>
      <c r="BPY187" s="27"/>
      <c r="BPZ187" s="27"/>
      <c r="BQA187" s="27"/>
      <c r="BQB187" s="27"/>
      <c r="BQC187" s="27"/>
      <c r="BQD187" s="27"/>
      <c r="BQE187" s="27"/>
      <c r="BQF187" s="27"/>
      <c r="BQG187" s="27"/>
      <c r="BQH187" s="27"/>
      <c r="BQI187" s="27"/>
      <c r="BQJ187" s="27"/>
      <c r="BQK187" s="27"/>
      <c r="BQL187" s="27"/>
      <c r="BQM187" s="27"/>
      <c r="BQN187" s="27"/>
      <c r="BQO187" s="27"/>
      <c r="BQP187" s="27"/>
      <c r="BQQ187" s="27"/>
      <c r="BQR187" s="27"/>
      <c r="BQS187" s="27"/>
      <c r="BQT187" s="27"/>
      <c r="BQU187" s="27"/>
      <c r="BQV187" s="27"/>
      <c r="BQW187" s="27"/>
      <c r="BQX187" s="27"/>
      <c r="BQY187" s="27"/>
      <c r="BQZ187" s="27"/>
      <c r="BRA187" s="27"/>
      <c r="BRB187" s="27"/>
      <c r="BRC187" s="27"/>
      <c r="BRD187" s="27"/>
      <c r="BRE187" s="27"/>
      <c r="BRF187" s="27"/>
      <c r="BRG187" s="27"/>
      <c r="BRH187" s="27"/>
      <c r="BRI187" s="27"/>
      <c r="BRJ187" s="27"/>
      <c r="BRK187" s="27"/>
      <c r="BRL187" s="27"/>
      <c r="BRM187" s="27"/>
      <c r="BRN187" s="27"/>
      <c r="BRO187" s="27"/>
      <c r="BRP187" s="27"/>
      <c r="BRQ187" s="27"/>
      <c r="BRR187" s="27"/>
      <c r="BRS187" s="27"/>
      <c r="BRT187" s="27"/>
      <c r="BRU187" s="27"/>
      <c r="BRV187" s="27"/>
      <c r="BRW187" s="27"/>
      <c r="BRX187" s="27"/>
      <c r="BRY187" s="27"/>
      <c r="BRZ187" s="27"/>
      <c r="BSA187" s="27"/>
      <c r="BSB187" s="27"/>
      <c r="BSC187" s="27"/>
      <c r="BSD187" s="27"/>
      <c r="BSE187" s="27"/>
      <c r="BSF187" s="27"/>
      <c r="BSG187" s="27"/>
      <c r="BSH187" s="27"/>
      <c r="BSI187" s="27"/>
      <c r="BSJ187" s="27"/>
      <c r="BSK187" s="27"/>
      <c r="BSL187" s="27"/>
      <c r="BSM187" s="27"/>
      <c r="BSN187" s="27"/>
      <c r="BSO187" s="27"/>
      <c r="BSP187" s="27"/>
      <c r="BSQ187" s="27"/>
      <c r="BSR187" s="27"/>
      <c r="BSS187" s="27"/>
      <c r="BST187" s="27"/>
      <c r="BSU187" s="27"/>
      <c r="BSV187" s="27"/>
      <c r="BSW187" s="27"/>
      <c r="BSX187" s="27"/>
      <c r="BSY187" s="27"/>
      <c r="BSZ187" s="27"/>
      <c r="BTA187" s="27"/>
      <c r="BTB187" s="27"/>
      <c r="BTC187" s="27"/>
      <c r="BTD187" s="27"/>
      <c r="BTE187" s="27"/>
      <c r="BTF187" s="27"/>
      <c r="BTG187" s="27"/>
      <c r="BTH187" s="27"/>
      <c r="BTI187" s="27"/>
      <c r="BTJ187" s="27"/>
      <c r="BTK187" s="27"/>
      <c r="BTL187" s="27"/>
      <c r="BTM187" s="27"/>
      <c r="BTN187" s="27"/>
      <c r="BTO187" s="27"/>
      <c r="BTP187" s="27"/>
      <c r="BTQ187" s="27"/>
      <c r="BTR187" s="27"/>
      <c r="BTS187" s="27"/>
      <c r="BTT187" s="27"/>
      <c r="BTU187" s="27"/>
      <c r="BTV187" s="27"/>
      <c r="BTW187" s="27"/>
      <c r="BTX187" s="27"/>
      <c r="BTY187" s="27"/>
      <c r="BTZ187" s="27"/>
      <c r="BUA187" s="27"/>
      <c r="BUB187" s="27"/>
      <c r="BUC187" s="27"/>
      <c r="BUD187" s="27"/>
      <c r="BUE187" s="27"/>
      <c r="BUF187" s="27"/>
      <c r="BUG187" s="27"/>
      <c r="BUH187" s="27"/>
      <c r="BUI187" s="27"/>
      <c r="BUJ187" s="27"/>
      <c r="BUK187" s="27"/>
      <c r="BUL187" s="27"/>
      <c r="BUM187" s="27"/>
      <c r="BUN187" s="27"/>
      <c r="BUO187" s="27"/>
      <c r="BUP187" s="27"/>
      <c r="BUQ187" s="27"/>
    </row>
    <row r="188" spans="1:1915" s="47" customFormat="1" ht="12.75">
      <c r="A188" s="136"/>
      <c r="B188" s="136"/>
      <c r="C188" s="136"/>
      <c r="D188" s="136"/>
      <c r="E188" s="136"/>
      <c r="F188" s="136"/>
      <c r="G188" s="103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2"/>
      <c r="U188" s="22"/>
      <c r="V188" s="22"/>
      <c r="W188" s="22"/>
      <c r="X188" s="22"/>
      <c r="Y188" s="22"/>
      <c r="Z188" s="22"/>
      <c r="AA188" s="22"/>
      <c r="AB188" s="22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  <c r="FJ188" s="27"/>
      <c r="FK188" s="27"/>
      <c r="FL188" s="27"/>
      <c r="FM188" s="27"/>
      <c r="FN188" s="27"/>
      <c r="FO188" s="27"/>
      <c r="FP188" s="27"/>
      <c r="FQ188" s="27"/>
      <c r="FR188" s="27"/>
      <c r="FS188" s="27"/>
      <c r="FT188" s="27"/>
      <c r="FU188" s="27"/>
      <c r="FV188" s="27"/>
      <c r="FW188" s="27"/>
      <c r="FX188" s="27"/>
      <c r="FY188" s="27"/>
      <c r="FZ188" s="27"/>
      <c r="GA188" s="27"/>
      <c r="GB188" s="27"/>
      <c r="GC188" s="27"/>
      <c r="GD188" s="27"/>
      <c r="GE188" s="27"/>
      <c r="GF188" s="27"/>
      <c r="GG188" s="27"/>
      <c r="GH188" s="27"/>
      <c r="GI188" s="27"/>
      <c r="GJ188" s="27"/>
      <c r="GK188" s="27"/>
      <c r="GL188" s="27"/>
      <c r="GM188" s="27"/>
      <c r="GN188" s="27"/>
      <c r="GO188" s="27"/>
      <c r="GP188" s="27"/>
      <c r="GQ188" s="27"/>
      <c r="GR188" s="27"/>
      <c r="GS188" s="27"/>
      <c r="GT188" s="27"/>
      <c r="GU188" s="27"/>
      <c r="GV188" s="27"/>
      <c r="GW188" s="27"/>
      <c r="GX188" s="27"/>
      <c r="GY188" s="27"/>
      <c r="GZ188" s="27"/>
      <c r="HA188" s="27"/>
      <c r="HB188" s="27"/>
      <c r="HC188" s="27"/>
      <c r="HD188" s="27"/>
      <c r="HE188" s="27"/>
      <c r="HF188" s="27"/>
      <c r="HG188" s="27"/>
      <c r="HH188" s="27"/>
      <c r="HI188" s="27"/>
      <c r="HJ188" s="27"/>
      <c r="HK188" s="27"/>
      <c r="HL188" s="27"/>
      <c r="HM188" s="27"/>
      <c r="HN188" s="27"/>
      <c r="HO188" s="27"/>
      <c r="HP188" s="27"/>
      <c r="HQ188" s="27"/>
      <c r="HR188" s="27"/>
      <c r="HS188" s="27"/>
      <c r="HT188" s="27"/>
      <c r="HU188" s="27"/>
      <c r="HV188" s="27"/>
      <c r="HW188" s="27"/>
      <c r="HX188" s="27"/>
      <c r="HY188" s="27"/>
      <c r="HZ188" s="27"/>
      <c r="IA188" s="27"/>
      <c r="IB188" s="27"/>
      <c r="IC188" s="27"/>
      <c r="ID188" s="27"/>
      <c r="IE188" s="27"/>
      <c r="IF188" s="27"/>
      <c r="IG188" s="27"/>
      <c r="IH188" s="27"/>
      <c r="II188" s="27"/>
      <c r="IJ188" s="27"/>
      <c r="IK188" s="27"/>
      <c r="IL188" s="27"/>
      <c r="IM188" s="27"/>
      <c r="IN188" s="27"/>
      <c r="IO188" s="27"/>
      <c r="IP188" s="27"/>
      <c r="IQ188" s="27"/>
      <c r="IR188" s="27"/>
      <c r="IS188" s="27"/>
      <c r="IT188" s="27"/>
      <c r="IU188" s="27"/>
      <c r="IV188" s="27"/>
      <c r="IW188" s="27"/>
      <c r="IX188" s="27"/>
      <c r="IY188" s="27"/>
      <c r="IZ188" s="27"/>
      <c r="JA188" s="27"/>
      <c r="JB188" s="27"/>
      <c r="JC188" s="27"/>
      <c r="JD188" s="27"/>
      <c r="JE188" s="27"/>
      <c r="JF188" s="27"/>
      <c r="JG188" s="27"/>
      <c r="JH188" s="27"/>
      <c r="JI188" s="27"/>
      <c r="JJ188" s="27"/>
      <c r="JK188" s="27"/>
      <c r="JL188" s="27"/>
      <c r="JM188" s="27"/>
      <c r="JN188" s="27"/>
      <c r="JO188" s="27"/>
      <c r="JP188" s="27"/>
      <c r="JQ188" s="27"/>
      <c r="JR188" s="27"/>
      <c r="JS188" s="27"/>
      <c r="JT188" s="27"/>
      <c r="JU188" s="27"/>
      <c r="JV188" s="27"/>
      <c r="JW188" s="27"/>
      <c r="JX188" s="27"/>
      <c r="JY188" s="27"/>
      <c r="JZ188" s="27"/>
      <c r="KA188" s="27"/>
      <c r="KB188" s="27"/>
      <c r="KC188" s="27"/>
      <c r="KD188" s="27"/>
      <c r="KE188" s="27"/>
      <c r="KF188" s="27"/>
      <c r="KG188" s="27"/>
      <c r="KH188" s="27"/>
      <c r="KI188" s="27"/>
      <c r="KJ188" s="27"/>
      <c r="KK188" s="27"/>
      <c r="KL188" s="27"/>
      <c r="KM188" s="27"/>
      <c r="KN188" s="27"/>
      <c r="KO188" s="27"/>
      <c r="KP188" s="27"/>
      <c r="KQ188" s="27"/>
      <c r="KR188" s="27"/>
      <c r="KS188" s="27"/>
      <c r="KT188" s="27"/>
      <c r="KU188" s="27"/>
      <c r="KV188" s="27"/>
      <c r="KW188" s="27"/>
      <c r="KX188" s="27"/>
      <c r="KY188" s="27"/>
      <c r="KZ188" s="27"/>
      <c r="LA188" s="27"/>
      <c r="LB188" s="27"/>
      <c r="LC188" s="27"/>
      <c r="LD188" s="27"/>
      <c r="LE188" s="27"/>
      <c r="LF188" s="27"/>
      <c r="LG188" s="27"/>
      <c r="LH188" s="27"/>
      <c r="LI188" s="27"/>
      <c r="LJ188" s="27"/>
      <c r="LK188" s="27"/>
      <c r="LL188" s="27"/>
      <c r="LM188" s="27"/>
      <c r="LN188" s="27"/>
      <c r="LO188" s="27"/>
      <c r="LP188" s="27"/>
      <c r="LQ188" s="27"/>
      <c r="LR188" s="27"/>
      <c r="LS188" s="27"/>
      <c r="LT188" s="27"/>
      <c r="LU188" s="27"/>
      <c r="LV188" s="27"/>
      <c r="LW188" s="27"/>
      <c r="LX188" s="27"/>
      <c r="LY188" s="27"/>
      <c r="LZ188" s="27"/>
      <c r="MA188" s="27"/>
      <c r="MB188" s="27"/>
      <c r="MC188" s="27"/>
      <c r="MD188" s="27"/>
      <c r="ME188" s="27"/>
      <c r="MF188" s="27"/>
      <c r="MG188" s="27"/>
      <c r="MH188" s="27"/>
      <c r="MI188" s="27"/>
      <c r="MJ188" s="27"/>
      <c r="MK188" s="27"/>
      <c r="ML188" s="27"/>
      <c r="MM188" s="27"/>
      <c r="MN188" s="27"/>
      <c r="MO188" s="27"/>
      <c r="MP188" s="27"/>
      <c r="MQ188" s="27"/>
      <c r="MR188" s="27"/>
      <c r="MS188" s="27"/>
      <c r="MT188" s="27"/>
      <c r="MU188" s="27"/>
      <c r="MV188" s="27"/>
      <c r="MW188" s="27"/>
      <c r="MX188" s="27"/>
      <c r="MY188" s="27"/>
      <c r="MZ188" s="27"/>
      <c r="NA188" s="27"/>
      <c r="NB188" s="27"/>
      <c r="NC188" s="27"/>
      <c r="ND188" s="27"/>
      <c r="NE188" s="27"/>
      <c r="NF188" s="27"/>
      <c r="NG188" s="27"/>
      <c r="NH188" s="27"/>
      <c r="NI188" s="27"/>
      <c r="NJ188" s="27"/>
      <c r="NK188" s="27"/>
      <c r="NL188" s="27"/>
      <c r="NM188" s="27"/>
      <c r="NN188" s="27"/>
      <c r="NO188" s="27"/>
      <c r="NP188" s="27"/>
      <c r="NQ188" s="27"/>
      <c r="NR188" s="27"/>
      <c r="NS188" s="27"/>
      <c r="NT188" s="27"/>
      <c r="NU188" s="27"/>
      <c r="NV188" s="27"/>
      <c r="NW188" s="27"/>
      <c r="NX188" s="27"/>
      <c r="NY188" s="27"/>
      <c r="NZ188" s="27"/>
      <c r="OA188" s="27"/>
      <c r="OB188" s="27"/>
      <c r="OC188" s="27"/>
      <c r="OD188" s="27"/>
      <c r="OE188" s="27"/>
      <c r="OF188" s="27"/>
      <c r="OG188" s="27"/>
      <c r="OH188" s="27"/>
      <c r="OI188" s="27"/>
      <c r="OJ188" s="27"/>
      <c r="OK188" s="27"/>
      <c r="OL188" s="27"/>
      <c r="OM188" s="27"/>
      <c r="ON188" s="27"/>
      <c r="OO188" s="27"/>
      <c r="OP188" s="27"/>
      <c r="OQ188" s="27"/>
      <c r="OR188" s="27"/>
      <c r="OS188" s="27"/>
      <c r="OT188" s="27"/>
      <c r="OU188" s="27"/>
      <c r="OV188" s="27"/>
      <c r="OW188" s="27"/>
      <c r="OX188" s="27"/>
      <c r="OY188" s="27"/>
      <c r="OZ188" s="27"/>
      <c r="PA188" s="27"/>
      <c r="PB188" s="27"/>
      <c r="PC188" s="27"/>
      <c r="PD188" s="27"/>
      <c r="PE188" s="27"/>
      <c r="PF188" s="27"/>
      <c r="PG188" s="27"/>
      <c r="PH188" s="27"/>
      <c r="PI188" s="27"/>
      <c r="PJ188" s="27"/>
      <c r="PK188" s="27"/>
      <c r="PL188" s="27"/>
      <c r="PM188" s="27"/>
      <c r="PN188" s="27"/>
      <c r="PO188" s="27"/>
      <c r="PP188" s="27"/>
      <c r="PQ188" s="27"/>
      <c r="PR188" s="27"/>
      <c r="PS188" s="27"/>
      <c r="PT188" s="27"/>
      <c r="PU188" s="27"/>
      <c r="PV188" s="27"/>
      <c r="PW188" s="27"/>
      <c r="PX188" s="27"/>
      <c r="PY188" s="27"/>
      <c r="PZ188" s="27"/>
      <c r="QA188" s="27"/>
      <c r="QB188" s="27"/>
      <c r="QC188" s="27"/>
      <c r="QD188" s="27"/>
      <c r="QE188" s="27"/>
      <c r="QF188" s="27"/>
      <c r="QG188" s="27"/>
      <c r="QH188" s="27"/>
      <c r="QI188" s="27"/>
      <c r="QJ188" s="27"/>
      <c r="QK188" s="27"/>
      <c r="QL188" s="27"/>
      <c r="QM188" s="27"/>
      <c r="QN188" s="27"/>
      <c r="QO188" s="27"/>
      <c r="QP188" s="27"/>
      <c r="QQ188" s="27"/>
      <c r="QR188" s="27"/>
      <c r="QS188" s="27"/>
      <c r="QT188" s="27"/>
      <c r="QU188" s="27"/>
      <c r="QV188" s="27"/>
      <c r="QW188" s="27"/>
      <c r="QX188" s="27"/>
      <c r="QY188" s="27"/>
      <c r="QZ188" s="27"/>
      <c r="RA188" s="27"/>
      <c r="RB188" s="27"/>
      <c r="RC188" s="27"/>
      <c r="RD188" s="27"/>
      <c r="RE188" s="27"/>
      <c r="RF188" s="27"/>
      <c r="RG188" s="27"/>
      <c r="RH188" s="27"/>
      <c r="RI188" s="27"/>
      <c r="RJ188" s="27"/>
      <c r="RK188" s="27"/>
      <c r="RL188" s="27"/>
      <c r="RM188" s="27"/>
      <c r="RN188" s="27"/>
      <c r="RO188" s="27"/>
      <c r="RP188" s="27"/>
      <c r="RQ188" s="27"/>
      <c r="RR188" s="27"/>
      <c r="RS188" s="27"/>
      <c r="RT188" s="27"/>
      <c r="RU188" s="27"/>
      <c r="RV188" s="27"/>
      <c r="RW188" s="27"/>
      <c r="RX188" s="27"/>
      <c r="RY188" s="27"/>
      <c r="RZ188" s="27"/>
      <c r="SA188" s="27"/>
      <c r="SB188" s="27"/>
      <c r="SC188" s="27"/>
      <c r="SD188" s="27"/>
      <c r="SE188" s="27"/>
      <c r="SF188" s="27"/>
      <c r="SG188" s="27"/>
      <c r="SH188" s="27"/>
      <c r="SI188" s="27"/>
      <c r="SJ188" s="27"/>
      <c r="SK188" s="27"/>
      <c r="SL188" s="27"/>
      <c r="SM188" s="27"/>
      <c r="SN188" s="27"/>
      <c r="SO188" s="27"/>
      <c r="SP188" s="27"/>
      <c r="SQ188" s="27"/>
      <c r="SR188" s="27"/>
      <c r="SS188" s="27"/>
      <c r="ST188" s="27"/>
      <c r="SU188" s="27"/>
      <c r="SV188" s="27"/>
      <c r="SW188" s="27"/>
      <c r="SX188" s="27"/>
      <c r="SY188" s="27"/>
      <c r="SZ188" s="27"/>
      <c r="TA188" s="27"/>
      <c r="TB188" s="27"/>
      <c r="TC188" s="27"/>
      <c r="TD188" s="27"/>
      <c r="TE188" s="27"/>
      <c r="TF188" s="27"/>
      <c r="TG188" s="27"/>
      <c r="TH188" s="27"/>
      <c r="TI188" s="27"/>
      <c r="TJ188" s="27"/>
      <c r="TK188" s="27"/>
      <c r="TL188" s="27"/>
      <c r="TM188" s="27"/>
      <c r="TN188" s="27"/>
      <c r="TO188" s="27"/>
      <c r="TP188" s="27"/>
      <c r="TQ188" s="27"/>
      <c r="TR188" s="27"/>
      <c r="TS188" s="27"/>
      <c r="TT188" s="27"/>
      <c r="TU188" s="27"/>
      <c r="TV188" s="27"/>
      <c r="TW188" s="27"/>
      <c r="TX188" s="27"/>
      <c r="TY188" s="27"/>
      <c r="TZ188" s="27"/>
      <c r="UA188" s="27"/>
      <c r="UB188" s="27"/>
      <c r="UC188" s="27"/>
      <c r="UD188" s="27"/>
      <c r="UE188" s="27"/>
      <c r="UF188" s="27"/>
      <c r="UG188" s="27"/>
      <c r="UH188" s="27"/>
      <c r="UI188" s="27"/>
      <c r="UJ188" s="27"/>
      <c r="UK188" s="27"/>
      <c r="UL188" s="27"/>
      <c r="UM188" s="27"/>
      <c r="UN188" s="27"/>
      <c r="UO188" s="27"/>
      <c r="UP188" s="27"/>
      <c r="UQ188" s="27"/>
      <c r="UR188" s="27"/>
      <c r="US188" s="27"/>
      <c r="UT188" s="27"/>
      <c r="UU188" s="27"/>
      <c r="UV188" s="27"/>
      <c r="UW188" s="27"/>
      <c r="UX188" s="27"/>
      <c r="UY188" s="27"/>
      <c r="UZ188" s="27"/>
      <c r="VA188" s="27"/>
      <c r="VB188" s="27"/>
      <c r="VC188" s="27"/>
      <c r="VD188" s="27"/>
      <c r="VE188" s="27"/>
      <c r="VF188" s="27"/>
      <c r="VG188" s="27"/>
      <c r="VH188" s="27"/>
      <c r="VI188" s="27"/>
      <c r="VJ188" s="27"/>
      <c r="VK188" s="27"/>
      <c r="VL188" s="27"/>
      <c r="VM188" s="27"/>
      <c r="VN188" s="27"/>
      <c r="VO188" s="27"/>
      <c r="VP188" s="27"/>
      <c r="VQ188" s="27"/>
      <c r="VR188" s="27"/>
      <c r="VS188" s="27"/>
      <c r="VT188" s="27"/>
      <c r="VU188" s="27"/>
      <c r="VV188" s="27"/>
      <c r="VW188" s="27"/>
      <c r="VX188" s="27"/>
      <c r="VY188" s="27"/>
      <c r="VZ188" s="27"/>
      <c r="WA188" s="27"/>
      <c r="WB188" s="27"/>
      <c r="WC188" s="27"/>
      <c r="WD188" s="27"/>
      <c r="WE188" s="27"/>
      <c r="WF188" s="27"/>
      <c r="WG188" s="27"/>
      <c r="WH188" s="27"/>
      <c r="WI188" s="27"/>
      <c r="WJ188" s="27"/>
      <c r="WK188" s="27"/>
      <c r="WL188" s="27"/>
      <c r="WM188" s="27"/>
      <c r="WN188" s="27"/>
      <c r="WO188" s="27"/>
      <c r="WP188" s="27"/>
      <c r="WQ188" s="27"/>
      <c r="WR188" s="27"/>
      <c r="WS188" s="27"/>
      <c r="WT188" s="27"/>
      <c r="WU188" s="27"/>
      <c r="WV188" s="27"/>
      <c r="WW188" s="27"/>
      <c r="WX188" s="27"/>
      <c r="WY188" s="27"/>
      <c r="WZ188" s="27"/>
      <c r="XA188" s="27"/>
      <c r="XB188" s="27"/>
      <c r="XC188" s="27"/>
      <c r="XD188" s="27"/>
      <c r="XE188" s="27"/>
      <c r="XF188" s="27"/>
      <c r="XG188" s="27"/>
      <c r="XH188" s="27"/>
      <c r="XI188" s="27"/>
      <c r="XJ188" s="27"/>
      <c r="XK188" s="27"/>
      <c r="XL188" s="27"/>
      <c r="XM188" s="27"/>
      <c r="XN188" s="27"/>
      <c r="XO188" s="27"/>
      <c r="XP188" s="27"/>
      <c r="XQ188" s="27"/>
      <c r="XR188" s="27"/>
      <c r="XS188" s="27"/>
      <c r="XT188" s="27"/>
      <c r="XU188" s="27"/>
      <c r="XV188" s="27"/>
      <c r="XW188" s="27"/>
      <c r="XX188" s="27"/>
      <c r="XY188" s="27"/>
      <c r="XZ188" s="27"/>
      <c r="YA188" s="27"/>
      <c r="YB188" s="27"/>
      <c r="YC188" s="27"/>
      <c r="YD188" s="27"/>
      <c r="YE188" s="27"/>
      <c r="YF188" s="27"/>
      <c r="YG188" s="27"/>
      <c r="YH188" s="27"/>
      <c r="YI188" s="27"/>
      <c r="YJ188" s="27"/>
      <c r="YK188" s="27"/>
      <c r="YL188" s="27"/>
      <c r="YM188" s="27"/>
      <c r="YN188" s="27"/>
      <c r="YO188" s="27"/>
      <c r="YP188" s="27"/>
      <c r="YQ188" s="27"/>
      <c r="YR188" s="27"/>
      <c r="YS188" s="27"/>
      <c r="YT188" s="27"/>
      <c r="YU188" s="27"/>
      <c r="YV188" s="27"/>
      <c r="YW188" s="27"/>
      <c r="YX188" s="27"/>
      <c r="YY188" s="27"/>
      <c r="YZ188" s="27"/>
      <c r="ZA188" s="27"/>
      <c r="ZB188" s="27"/>
      <c r="ZC188" s="27"/>
      <c r="ZD188" s="27"/>
      <c r="ZE188" s="27"/>
      <c r="ZF188" s="27"/>
      <c r="ZG188" s="27"/>
      <c r="ZH188" s="27"/>
      <c r="ZI188" s="27"/>
      <c r="ZJ188" s="27"/>
      <c r="ZK188" s="27"/>
      <c r="ZL188" s="27"/>
      <c r="ZM188" s="27"/>
      <c r="ZN188" s="27"/>
      <c r="ZO188" s="27"/>
      <c r="ZP188" s="27"/>
      <c r="ZQ188" s="27"/>
      <c r="ZR188" s="27"/>
      <c r="ZS188" s="27"/>
      <c r="ZT188" s="27"/>
      <c r="ZU188" s="27"/>
      <c r="ZV188" s="27"/>
      <c r="ZW188" s="27"/>
      <c r="ZX188" s="27"/>
      <c r="ZY188" s="27"/>
      <c r="ZZ188" s="27"/>
      <c r="AAA188" s="27"/>
      <c r="AAB188" s="27"/>
      <c r="AAC188" s="27"/>
      <c r="AAD188" s="27"/>
      <c r="AAE188" s="27"/>
      <c r="AAF188" s="27"/>
      <c r="AAG188" s="27"/>
      <c r="AAH188" s="27"/>
      <c r="AAI188" s="27"/>
      <c r="AAJ188" s="27"/>
      <c r="AAK188" s="27"/>
      <c r="AAL188" s="27"/>
      <c r="AAM188" s="27"/>
      <c r="AAN188" s="27"/>
      <c r="AAO188" s="27"/>
      <c r="AAP188" s="27"/>
      <c r="AAQ188" s="27"/>
      <c r="AAR188" s="27"/>
      <c r="AAS188" s="27"/>
      <c r="AAT188" s="27"/>
      <c r="AAU188" s="27"/>
      <c r="AAV188" s="27"/>
      <c r="AAW188" s="27"/>
      <c r="AAX188" s="27"/>
      <c r="AAY188" s="27"/>
      <c r="AAZ188" s="27"/>
      <c r="ABA188" s="27"/>
      <c r="ABB188" s="27"/>
      <c r="ABC188" s="27"/>
      <c r="ABD188" s="27"/>
      <c r="ABE188" s="27"/>
      <c r="ABF188" s="27"/>
      <c r="ABG188" s="27"/>
      <c r="ABH188" s="27"/>
      <c r="ABI188" s="27"/>
      <c r="ABJ188" s="27"/>
      <c r="ABK188" s="27"/>
      <c r="ABL188" s="27"/>
      <c r="ABM188" s="27"/>
      <c r="ABN188" s="27"/>
      <c r="ABO188" s="27"/>
      <c r="ABP188" s="27"/>
      <c r="ABQ188" s="27"/>
      <c r="ABR188" s="27"/>
      <c r="ABS188" s="27"/>
      <c r="ABT188" s="27"/>
      <c r="ABU188" s="27"/>
      <c r="ABV188" s="27"/>
      <c r="ABW188" s="27"/>
      <c r="ABX188" s="27"/>
      <c r="ABY188" s="27"/>
      <c r="ABZ188" s="27"/>
      <c r="ACA188" s="27"/>
      <c r="ACB188" s="27"/>
      <c r="ACC188" s="27"/>
      <c r="ACD188" s="27"/>
      <c r="ACE188" s="27"/>
      <c r="ACF188" s="27"/>
      <c r="ACG188" s="27"/>
      <c r="ACH188" s="27"/>
      <c r="ACI188" s="27"/>
      <c r="ACJ188" s="27"/>
      <c r="ACK188" s="27"/>
      <c r="ACL188" s="27"/>
      <c r="ACM188" s="27"/>
      <c r="ACN188" s="27"/>
      <c r="ACO188" s="27"/>
      <c r="ACP188" s="27"/>
      <c r="ACQ188" s="27"/>
      <c r="ACR188" s="27"/>
      <c r="ACS188" s="27"/>
      <c r="ACT188" s="27"/>
      <c r="ACU188" s="27"/>
      <c r="ACV188" s="27"/>
      <c r="ACW188" s="27"/>
      <c r="ACX188" s="27"/>
      <c r="ACY188" s="27"/>
      <c r="ACZ188" s="27"/>
      <c r="ADA188" s="27"/>
      <c r="ADB188" s="27"/>
      <c r="ADC188" s="27"/>
      <c r="ADD188" s="27"/>
      <c r="ADE188" s="27"/>
      <c r="ADF188" s="27"/>
      <c r="ADG188" s="27"/>
      <c r="ADH188" s="27"/>
      <c r="ADI188" s="27"/>
      <c r="ADJ188" s="27"/>
      <c r="ADK188" s="27"/>
      <c r="ADL188" s="27"/>
      <c r="ADM188" s="27"/>
      <c r="ADN188" s="27"/>
      <c r="ADO188" s="27"/>
      <c r="ADP188" s="27"/>
      <c r="ADQ188" s="27"/>
      <c r="ADR188" s="27"/>
      <c r="ADS188" s="27"/>
      <c r="ADT188" s="27"/>
      <c r="ADU188" s="27"/>
      <c r="ADV188" s="27"/>
      <c r="ADW188" s="27"/>
      <c r="ADX188" s="27"/>
      <c r="ADY188" s="27"/>
      <c r="ADZ188" s="27"/>
      <c r="AEA188" s="27"/>
      <c r="AEB188" s="27"/>
      <c r="AEC188" s="27"/>
      <c r="AED188" s="27"/>
      <c r="AEE188" s="27"/>
      <c r="AEF188" s="27"/>
      <c r="AEG188" s="27"/>
      <c r="AEH188" s="27"/>
      <c r="AEI188" s="27"/>
      <c r="AEJ188" s="27"/>
      <c r="AEK188" s="27"/>
      <c r="AEL188" s="27"/>
      <c r="AEM188" s="27"/>
      <c r="AEN188" s="27"/>
      <c r="AEO188" s="27"/>
      <c r="AEP188" s="27"/>
      <c r="AEQ188" s="27"/>
      <c r="AER188" s="27"/>
      <c r="AES188" s="27"/>
      <c r="AET188" s="27"/>
      <c r="AEU188" s="27"/>
      <c r="AEV188" s="27"/>
      <c r="AEW188" s="27"/>
      <c r="AEX188" s="27"/>
      <c r="AEY188" s="27"/>
      <c r="AEZ188" s="27"/>
      <c r="AFA188" s="27"/>
      <c r="AFB188" s="27"/>
      <c r="AFC188" s="27"/>
      <c r="AFD188" s="27"/>
      <c r="AFE188" s="27"/>
      <c r="AFF188" s="27"/>
      <c r="AFG188" s="27"/>
      <c r="AFH188" s="27"/>
      <c r="AFI188" s="27"/>
      <c r="AFJ188" s="27"/>
      <c r="AFK188" s="27"/>
      <c r="AFL188" s="27"/>
      <c r="AFM188" s="27"/>
      <c r="AFN188" s="27"/>
      <c r="AFO188" s="27"/>
      <c r="AFP188" s="27"/>
      <c r="AFQ188" s="27"/>
      <c r="AFR188" s="27"/>
      <c r="AFS188" s="27"/>
      <c r="AFT188" s="27"/>
      <c r="AFU188" s="27"/>
      <c r="AFV188" s="27"/>
      <c r="AFW188" s="27"/>
      <c r="AFX188" s="27"/>
      <c r="AFY188" s="27"/>
      <c r="AFZ188" s="27"/>
      <c r="AGA188" s="27"/>
      <c r="AGB188" s="27"/>
      <c r="AGC188" s="27"/>
      <c r="AGD188" s="27"/>
      <c r="AGE188" s="27"/>
      <c r="AGF188" s="27"/>
      <c r="AGG188" s="27"/>
      <c r="AGH188" s="27"/>
      <c r="AGI188" s="27"/>
      <c r="AGJ188" s="27"/>
      <c r="AGK188" s="27"/>
      <c r="AGL188" s="27"/>
      <c r="AGM188" s="27"/>
      <c r="AGN188" s="27"/>
      <c r="AGO188" s="27"/>
      <c r="AGP188" s="27"/>
      <c r="AGQ188" s="27"/>
      <c r="AGR188" s="27"/>
      <c r="AGS188" s="27"/>
      <c r="AGT188" s="27"/>
      <c r="AGU188" s="27"/>
      <c r="AGV188" s="27"/>
      <c r="AGW188" s="27"/>
      <c r="AGX188" s="27"/>
      <c r="AGY188" s="27"/>
      <c r="AGZ188" s="27"/>
      <c r="AHA188" s="27"/>
      <c r="AHB188" s="27"/>
      <c r="AHC188" s="27"/>
      <c r="AHD188" s="27"/>
      <c r="AHE188" s="27"/>
      <c r="AHF188" s="27"/>
      <c r="AHG188" s="27"/>
      <c r="AHH188" s="27"/>
      <c r="AHI188" s="27"/>
      <c r="AHJ188" s="27"/>
      <c r="AHK188" s="27"/>
      <c r="AHL188" s="27"/>
      <c r="AHM188" s="27"/>
      <c r="AHN188" s="27"/>
      <c r="AHO188" s="27"/>
      <c r="AHP188" s="27"/>
      <c r="AHQ188" s="27"/>
      <c r="AHR188" s="27"/>
      <c r="AHS188" s="27"/>
      <c r="AHT188" s="27"/>
      <c r="AHU188" s="27"/>
      <c r="AHV188" s="27"/>
      <c r="AHW188" s="27"/>
      <c r="AHX188" s="27"/>
      <c r="AHY188" s="27"/>
      <c r="AHZ188" s="27"/>
      <c r="AIA188" s="27"/>
      <c r="AIB188" s="27"/>
      <c r="AIC188" s="27"/>
      <c r="AID188" s="27"/>
      <c r="AIE188" s="27"/>
      <c r="AIF188" s="27"/>
      <c r="AIG188" s="27"/>
      <c r="AIH188" s="27"/>
      <c r="AII188" s="27"/>
      <c r="AIJ188" s="27"/>
      <c r="AIK188" s="27"/>
      <c r="AIL188" s="27"/>
      <c r="AIM188" s="27"/>
      <c r="AIN188" s="27"/>
      <c r="AIO188" s="27"/>
      <c r="AIP188" s="27"/>
      <c r="AIQ188" s="27"/>
      <c r="AIR188" s="27"/>
      <c r="AIS188" s="27"/>
      <c r="AIT188" s="27"/>
      <c r="AIU188" s="27"/>
      <c r="AIV188" s="27"/>
      <c r="AIW188" s="27"/>
      <c r="AIX188" s="27"/>
      <c r="AIY188" s="27"/>
      <c r="AIZ188" s="27"/>
      <c r="AJA188" s="27"/>
      <c r="AJB188" s="27"/>
      <c r="AJC188" s="27"/>
      <c r="AJD188" s="27"/>
      <c r="AJE188" s="27"/>
      <c r="AJF188" s="27"/>
      <c r="AJG188" s="27"/>
      <c r="AJH188" s="27"/>
      <c r="AJI188" s="27"/>
      <c r="AJJ188" s="27"/>
      <c r="AJK188" s="27"/>
      <c r="AJL188" s="27"/>
      <c r="AJM188" s="27"/>
      <c r="AJN188" s="27"/>
      <c r="AJO188" s="27"/>
      <c r="AJP188" s="27"/>
      <c r="AJQ188" s="27"/>
      <c r="AJR188" s="27"/>
      <c r="AJS188" s="27"/>
      <c r="AJT188" s="27"/>
      <c r="AJU188" s="27"/>
      <c r="AJV188" s="27"/>
      <c r="AJW188" s="27"/>
      <c r="AJX188" s="27"/>
      <c r="AJY188" s="27"/>
      <c r="AJZ188" s="27"/>
      <c r="AKA188" s="27"/>
      <c r="AKB188" s="27"/>
      <c r="AKC188" s="27"/>
      <c r="AKD188" s="27"/>
      <c r="AKE188" s="27"/>
      <c r="AKF188" s="27"/>
      <c r="AKG188" s="27"/>
      <c r="AKH188" s="27"/>
      <c r="AKI188" s="27"/>
      <c r="AKJ188" s="27"/>
      <c r="AKK188" s="27"/>
      <c r="AKL188" s="27"/>
      <c r="AKM188" s="27"/>
      <c r="AKN188" s="27"/>
      <c r="AKO188" s="27"/>
      <c r="AKP188" s="27"/>
      <c r="AKQ188" s="27"/>
      <c r="AKR188" s="27"/>
      <c r="AKS188" s="27"/>
      <c r="AKT188" s="27"/>
      <c r="AKU188" s="27"/>
      <c r="AKV188" s="27"/>
      <c r="AKW188" s="27"/>
      <c r="AKX188" s="27"/>
      <c r="AKY188" s="27"/>
      <c r="AKZ188" s="27"/>
      <c r="ALA188" s="27"/>
      <c r="ALB188" s="27"/>
      <c r="ALC188" s="27"/>
      <c r="ALD188" s="27"/>
      <c r="ALE188" s="27"/>
      <c r="ALF188" s="27"/>
      <c r="ALG188" s="27"/>
      <c r="ALH188" s="27"/>
      <c r="ALI188" s="27"/>
      <c r="ALJ188" s="27"/>
      <c r="ALK188" s="27"/>
      <c r="ALL188" s="27"/>
      <c r="ALM188" s="27"/>
      <c r="ALN188" s="27"/>
      <c r="ALO188" s="27"/>
      <c r="ALP188" s="27"/>
      <c r="ALQ188" s="27"/>
      <c r="ALR188" s="27"/>
      <c r="ALS188" s="27"/>
      <c r="ALT188" s="27"/>
      <c r="ALU188" s="27"/>
      <c r="ALV188" s="27"/>
      <c r="ALW188" s="27"/>
      <c r="ALX188" s="27"/>
      <c r="ALY188" s="27"/>
      <c r="ALZ188" s="27"/>
      <c r="AMA188" s="27"/>
      <c r="AMB188" s="27"/>
      <c r="AMC188" s="27"/>
      <c r="AMD188" s="27"/>
      <c r="AME188" s="27"/>
      <c r="AMF188" s="27"/>
      <c r="AMG188" s="27"/>
      <c r="AMH188" s="27"/>
      <c r="AMI188" s="27"/>
      <c r="AMJ188" s="27"/>
      <c r="AMK188" s="27"/>
      <c r="AML188" s="27"/>
      <c r="AMM188" s="27"/>
      <c r="AMN188" s="27"/>
      <c r="AMO188" s="27"/>
      <c r="AMP188" s="27"/>
      <c r="AMQ188" s="27"/>
      <c r="AMR188" s="27"/>
      <c r="AMS188" s="27"/>
      <c r="AMT188" s="27"/>
      <c r="AMU188" s="27"/>
      <c r="AMV188" s="27"/>
      <c r="AMW188" s="27"/>
      <c r="AMX188" s="27"/>
      <c r="AMY188" s="27"/>
      <c r="AMZ188" s="27"/>
      <c r="ANA188" s="27"/>
      <c r="ANB188" s="27"/>
      <c r="ANC188" s="27"/>
      <c r="AND188" s="27"/>
      <c r="ANE188" s="27"/>
      <c r="ANF188" s="27"/>
      <c r="ANG188" s="27"/>
      <c r="ANH188" s="27"/>
      <c r="ANI188" s="27"/>
      <c r="ANJ188" s="27"/>
      <c r="ANK188" s="27"/>
      <c r="ANL188" s="27"/>
      <c r="ANM188" s="27"/>
      <c r="ANN188" s="27"/>
      <c r="ANO188" s="27"/>
      <c r="ANP188" s="27"/>
      <c r="ANQ188" s="27"/>
      <c r="ANR188" s="27"/>
      <c r="ANS188" s="27"/>
      <c r="ANT188" s="27"/>
      <c r="ANU188" s="27"/>
      <c r="ANV188" s="27"/>
      <c r="ANW188" s="27"/>
      <c r="ANX188" s="27"/>
      <c r="ANY188" s="27"/>
      <c r="ANZ188" s="27"/>
      <c r="AOA188" s="27"/>
      <c r="AOB188" s="27"/>
      <c r="AOC188" s="27"/>
      <c r="AOD188" s="27"/>
      <c r="AOE188" s="27"/>
      <c r="AOF188" s="27"/>
      <c r="AOG188" s="27"/>
      <c r="AOH188" s="27"/>
      <c r="AOI188" s="27"/>
      <c r="AOJ188" s="27"/>
      <c r="AOK188" s="27"/>
      <c r="AOL188" s="27"/>
      <c r="AOM188" s="27"/>
      <c r="AON188" s="27"/>
      <c r="AOO188" s="27"/>
      <c r="AOP188" s="27"/>
      <c r="AOQ188" s="27"/>
      <c r="AOR188" s="27"/>
      <c r="AOS188" s="27"/>
      <c r="AOT188" s="27"/>
      <c r="AOU188" s="27"/>
      <c r="AOV188" s="27"/>
      <c r="AOW188" s="27"/>
      <c r="AOX188" s="27"/>
      <c r="AOY188" s="27"/>
      <c r="AOZ188" s="27"/>
      <c r="APA188" s="27"/>
      <c r="APB188" s="27"/>
      <c r="APC188" s="27"/>
      <c r="APD188" s="27"/>
      <c r="APE188" s="27"/>
      <c r="APF188" s="27"/>
      <c r="APG188" s="27"/>
      <c r="APH188" s="27"/>
      <c r="API188" s="27"/>
      <c r="APJ188" s="27"/>
      <c r="APK188" s="27"/>
      <c r="APL188" s="27"/>
      <c r="APM188" s="27"/>
      <c r="APN188" s="27"/>
      <c r="APO188" s="27"/>
      <c r="APP188" s="27"/>
      <c r="APQ188" s="27"/>
      <c r="APR188" s="27"/>
      <c r="APS188" s="27"/>
      <c r="APT188" s="27"/>
      <c r="APU188" s="27"/>
      <c r="APV188" s="27"/>
      <c r="APW188" s="27"/>
      <c r="APX188" s="27"/>
      <c r="APY188" s="27"/>
      <c r="APZ188" s="27"/>
      <c r="AQA188" s="27"/>
      <c r="AQB188" s="27"/>
      <c r="AQC188" s="27"/>
      <c r="AQD188" s="27"/>
      <c r="AQE188" s="27"/>
      <c r="AQF188" s="27"/>
      <c r="AQG188" s="27"/>
      <c r="AQH188" s="27"/>
      <c r="AQI188" s="27"/>
      <c r="AQJ188" s="27"/>
      <c r="AQK188" s="27"/>
      <c r="AQL188" s="27"/>
      <c r="AQM188" s="27"/>
      <c r="AQN188" s="27"/>
      <c r="AQO188" s="27"/>
      <c r="AQP188" s="27"/>
      <c r="AQQ188" s="27"/>
      <c r="AQR188" s="27"/>
      <c r="AQS188" s="27"/>
      <c r="AQT188" s="27"/>
      <c r="AQU188" s="27"/>
      <c r="AQV188" s="27"/>
      <c r="AQW188" s="27"/>
      <c r="AQX188" s="27"/>
      <c r="AQY188" s="27"/>
      <c r="AQZ188" s="27"/>
      <c r="ARA188" s="27"/>
      <c r="ARB188" s="27"/>
      <c r="ARC188" s="27"/>
      <c r="ARD188" s="27"/>
      <c r="ARE188" s="27"/>
      <c r="ARF188" s="27"/>
      <c r="ARG188" s="27"/>
      <c r="ARH188" s="27"/>
      <c r="ARI188" s="27"/>
      <c r="ARJ188" s="27"/>
      <c r="ARK188" s="27"/>
      <c r="ARL188" s="27"/>
      <c r="ARM188" s="27"/>
      <c r="ARN188" s="27"/>
      <c r="ARO188" s="27"/>
      <c r="ARP188" s="27"/>
      <c r="ARQ188" s="27"/>
      <c r="ARR188" s="27"/>
      <c r="ARS188" s="27"/>
      <c r="ART188" s="27"/>
      <c r="ARU188" s="27"/>
      <c r="ARV188" s="27"/>
      <c r="ARW188" s="27"/>
      <c r="ARX188" s="27"/>
      <c r="ARY188" s="27"/>
      <c r="ARZ188" s="27"/>
      <c r="ASA188" s="27"/>
      <c r="ASB188" s="27"/>
      <c r="ASC188" s="27"/>
      <c r="ASD188" s="27"/>
      <c r="ASE188" s="27"/>
      <c r="ASF188" s="27"/>
      <c r="ASG188" s="27"/>
      <c r="ASH188" s="27"/>
      <c r="ASI188" s="27"/>
      <c r="ASJ188" s="27"/>
      <c r="ASK188" s="27"/>
      <c r="ASL188" s="27"/>
      <c r="ASM188" s="27"/>
      <c r="ASN188" s="27"/>
      <c r="ASO188" s="27"/>
      <c r="ASP188" s="27"/>
      <c r="ASQ188" s="27"/>
      <c r="ASR188" s="27"/>
      <c r="ASS188" s="27"/>
      <c r="AST188" s="27"/>
      <c r="ASU188" s="27"/>
      <c r="ASV188" s="27"/>
      <c r="ASW188" s="27"/>
      <c r="ASX188" s="27"/>
      <c r="ASY188" s="27"/>
      <c r="ASZ188" s="27"/>
      <c r="ATA188" s="27"/>
      <c r="ATB188" s="27"/>
      <c r="ATC188" s="27"/>
      <c r="ATD188" s="27"/>
      <c r="ATE188" s="27"/>
      <c r="ATF188" s="27"/>
      <c r="ATG188" s="27"/>
      <c r="ATH188" s="27"/>
      <c r="ATI188" s="27"/>
      <c r="ATJ188" s="27"/>
      <c r="ATK188" s="27"/>
      <c r="ATL188" s="27"/>
      <c r="ATM188" s="27"/>
      <c r="ATN188" s="27"/>
      <c r="ATO188" s="27"/>
      <c r="ATP188" s="27"/>
      <c r="ATQ188" s="27"/>
      <c r="ATR188" s="27"/>
      <c r="ATS188" s="27"/>
      <c r="ATT188" s="27"/>
      <c r="ATU188" s="27"/>
      <c r="ATV188" s="27"/>
      <c r="ATW188" s="27"/>
      <c r="ATX188" s="27"/>
      <c r="ATY188" s="27"/>
      <c r="ATZ188" s="27"/>
      <c r="AUA188" s="27"/>
      <c r="AUB188" s="27"/>
      <c r="AUC188" s="27"/>
      <c r="AUD188" s="27"/>
      <c r="AUE188" s="27"/>
      <c r="AUF188" s="27"/>
      <c r="AUG188" s="27"/>
      <c r="AUH188" s="27"/>
      <c r="AUI188" s="27"/>
      <c r="AUJ188" s="27"/>
      <c r="AUK188" s="27"/>
      <c r="AUL188" s="27"/>
      <c r="AUM188" s="27"/>
      <c r="AUN188" s="27"/>
      <c r="AUO188" s="27"/>
      <c r="AUP188" s="27"/>
      <c r="AUQ188" s="27"/>
      <c r="AUR188" s="27"/>
      <c r="AUS188" s="27"/>
      <c r="AUT188" s="27"/>
      <c r="AUU188" s="27"/>
      <c r="AUV188" s="27"/>
      <c r="AUW188" s="27"/>
      <c r="AUX188" s="27"/>
      <c r="AUY188" s="27"/>
      <c r="AUZ188" s="27"/>
      <c r="AVA188" s="27"/>
      <c r="AVB188" s="27"/>
      <c r="AVC188" s="27"/>
      <c r="AVD188" s="27"/>
      <c r="AVE188" s="27"/>
      <c r="AVF188" s="27"/>
      <c r="AVG188" s="27"/>
      <c r="AVH188" s="27"/>
      <c r="AVI188" s="27"/>
      <c r="AVJ188" s="27"/>
      <c r="AVK188" s="27"/>
      <c r="AVL188" s="27"/>
      <c r="AVM188" s="27"/>
      <c r="AVN188" s="27"/>
      <c r="AVO188" s="27"/>
      <c r="AVP188" s="27"/>
      <c r="AVQ188" s="27"/>
      <c r="AVR188" s="27"/>
      <c r="AVS188" s="27"/>
      <c r="AVT188" s="27"/>
      <c r="AVU188" s="27"/>
      <c r="AVV188" s="27"/>
      <c r="AVW188" s="27"/>
      <c r="AVX188" s="27"/>
      <c r="AVY188" s="27"/>
      <c r="AVZ188" s="27"/>
      <c r="AWA188" s="27"/>
      <c r="AWB188" s="27"/>
      <c r="AWC188" s="27"/>
      <c r="AWD188" s="27"/>
      <c r="AWE188" s="27"/>
      <c r="AWF188" s="27"/>
      <c r="AWG188" s="27"/>
      <c r="AWH188" s="27"/>
      <c r="AWI188" s="27"/>
      <c r="AWJ188" s="27"/>
      <c r="AWK188" s="27"/>
      <c r="AWL188" s="27"/>
      <c r="AWM188" s="27"/>
      <c r="AWN188" s="27"/>
      <c r="AWO188" s="27"/>
      <c r="AWP188" s="27"/>
      <c r="AWQ188" s="27"/>
      <c r="AWR188" s="27"/>
      <c r="AWS188" s="27"/>
      <c r="AWT188" s="27"/>
      <c r="AWU188" s="27"/>
      <c r="AWV188" s="27"/>
      <c r="AWW188" s="27"/>
      <c r="AWX188" s="27"/>
      <c r="AWY188" s="27"/>
      <c r="AWZ188" s="27"/>
      <c r="AXA188" s="27"/>
      <c r="AXB188" s="27"/>
      <c r="AXC188" s="27"/>
      <c r="AXD188" s="27"/>
      <c r="AXE188" s="27"/>
      <c r="AXF188" s="27"/>
      <c r="AXG188" s="27"/>
      <c r="AXH188" s="27"/>
      <c r="AXI188" s="27"/>
      <c r="AXJ188" s="27"/>
      <c r="AXK188" s="27"/>
      <c r="AXL188" s="27"/>
      <c r="AXM188" s="27"/>
      <c r="AXN188" s="27"/>
      <c r="AXO188" s="27"/>
      <c r="AXP188" s="27"/>
      <c r="AXQ188" s="27"/>
      <c r="AXR188" s="27"/>
      <c r="AXS188" s="27"/>
      <c r="AXT188" s="27"/>
      <c r="AXU188" s="27"/>
      <c r="AXV188" s="27"/>
      <c r="AXW188" s="27"/>
      <c r="AXX188" s="27"/>
      <c r="AXY188" s="27"/>
      <c r="AXZ188" s="27"/>
      <c r="AYA188" s="27"/>
      <c r="AYB188" s="27"/>
      <c r="AYC188" s="27"/>
      <c r="AYD188" s="27"/>
      <c r="AYE188" s="27"/>
      <c r="AYF188" s="27"/>
      <c r="AYG188" s="27"/>
      <c r="AYH188" s="27"/>
      <c r="AYI188" s="27"/>
      <c r="AYJ188" s="27"/>
      <c r="AYK188" s="27"/>
      <c r="AYL188" s="27"/>
      <c r="AYM188" s="27"/>
      <c r="AYN188" s="27"/>
      <c r="AYO188" s="27"/>
      <c r="AYP188" s="27"/>
      <c r="AYQ188" s="27"/>
      <c r="AYR188" s="27"/>
      <c r="AYS188" s="27"/>
      <c r="AYT188" s="27"/>
      <c r="AYU188" s="27"/>
      <c r="AYV188" s="27"/>
      <c r="AYW188" s="27"/>
      <c r="AYX188" s="27"/>
      <c r="AYY188" s="27"/>
      <c r="AYZ188" s="27"/>
      <c r="AZA188" s="27"/>
      <c r="AZB188" s="27"/>
      <c r="AZC188" s="27"/>
      <c r="AZD188" s="27"/>
      <c r="AZE188" s="27"/>
      <c r="AZF188" s="27"/>
      <c r="AZG188" s="27"/>
      <c r="AZH188" s="27"/>
      <c r="AZI188" s="27"/>
      <c r="AZJ188" s="27"/>
      <c r="AZK188" s="27"/>
      <c r="AZL188" s="27"/>
      <c r="AZM188" s="27"/>
      <c r="AZN188" s="27"/>
      <c r="AZO188" s="27"/>
      <c r="AZP188" s="27"/>
      <c r="AZQ188" s="27"/>
      <c r="AZR188" s="27"/>
      <c r="AZS188" s="27"/>
      <c r="AZT188" s="27"/>
      <c r="AZU188" s="27"/>
      <c r="AZV188" s="27"/>
      <c r="AZW188" s="27"/>
      <c r="AZX188" s="27"/>
      <c r="AZY188" s="27"/>
      <c r="AZZ188" s="27"/>
      <c r="BAA188" s="27"/>
      <c r="BAB188" s="27"/>
      <c r="BAC188" s="27"/>
      <c r="BAD188" s="27"/>
      <c r="BAE188" s="27"/>
      <c r="BAF188" s="27"/>
      <c r="BAG188" s="27"/>
      <c r="BAH188" s="27"/>
      <c r="BAI188" s="27"/>
      <c r="BAJ188" s="27"/>
      <c r="BAK188" s="27"/>
      <c r="BAL188" s="27"/>
      <c r="BAM188" s="27"/>
      <c r="BAN188" s="27"/>
      <c r="BAO188" s="27"/>
      <c r="BAP188" s="27"/>
      <c r="BAQ188" s="27"/>
      <c r="BAR188" s="27"/>
      <c r="BAS188" s="27"/>
      <c r="BAT188" s="27"/>
      <c r="BAU188" s="27"/>
      <c r="BAV188" s="27"/>
      <c r="BAW188" s="27"/>
      <c r="BAX188" s="27"/>
      <c r="BAY188" s="27"/>
      <c r="BAZ188" s="27"/>
      <c r="BBA188" s="27"/>
      <c r="BBB188" s="27"/>
      <c r="BBC188" s="27"/>
      <c r="BBD188" s="27"/>
      <c r="BBE188" s="27"/>
      <c r="BBF188" s="27"/>
      <c r="BBG188" s="27"/>
      <c r="BBH188" s="27"/>
      <c r="BBI188" s="27"/>
      <c r="BBJ188" s="27"/>
      <c r="BBK188" s="27"/>
      <c r="BBL188" s="27"/>
      <c r="BBM188" s="27"/>
      <c r="BBN188" s="27"/>
      <c r="BBO188" s="27"/>
      <c r="BBP188" s="27"/>
      <c r="BBQ188" s="27"/>
      <c r="BBR188" s="27"/>
      <c r="BBS188" s="27"/>
      <c r="BBT188" s="27"/>
      <c r="BBU188" s="27"/>
      <c r="BBV188" s="27"/>
      <c r="BBW188" s="27"/>
      <c r="BBX188" s="27"/>
      <c r="BBY188" s="27"/>
      <c r="BBZ188" s="27"/>
      <c r="BCA188" s="27"/>
      <c r="BCB188" s="27"/>
      <c r="BCC188" s="27"/>
      <c r="BCD188" s="27"/>
      <c r="BCE188" s="27"/>
      <c r="BCF188" s="27"/>
      <c r="BCG188" s="27"/>
      <c r="BCH188" s="27"/>
      <c r="BCI188" s="27"/>
      <c r="BCJ188" s="27"/>
      <c r="BCK188" s="27"/>
      <c r="BCL188" s="27"/>
      <c r="BCM188" s="27"/>
      <c r="BCN188" s="27"/>
      <c r="BCO188" s="27"/>
      <c r="BCP188" s="27"/>
      <c r="BCQ188" s="27"/>
      <c r="BCR188" s="27"/>
      <c r="BCS188" s="27"/>
      <c r="BCT188" s="27"/>
      <c r="BCU188" s="27"/>
      <c r="BCV188" s="27"/>
      <c r="BCW188" s="27"/>
      <c r="BCX188" s="27"/>
      <c r="BCY188" s="27"/>
      <c r="BCZ188" s="27"/>
      <c r="BDA188" s="27"/>
      <c r="BDB188" s="27"/>
      <c r="BDC188" s="27"/>
      <c r="BDD188" s="27"/>
      <c r="BDE188" s="27"/>
      <c r="BDF188" s="27"/>
      <c r="BDG188" s="27"/>
      <c r="BDH188" s="27"/>
      <c r="BDI188" s="27"/>
      <c r="BDJ188" s="27"/>
      <c r="BDK188" s="27"/>
      <c r="BDL188" s="27"/>
      <c r="BDM188" s="27"/>
      <c r="BDN188" s="27"/>
      <c r="BDO188" s="27"/>
      <c r="BDP188" s="27"/>
      <c r="BDQ188" s="27"/>
      <c r="BDR188" s="27"/>
      <c r="BDS188" s="27"/>
      <c r="BDT188" s="27"/>
      <c r="BDU188" s="27"/>
      <c r="BDV188" s="27"/>
      <c r="BDW188" s="27"/>
      <c r="BDX188" s="27"/>
      <c r="BDY188" s="27"/>
      <c r="BDZ188" s="27"/>
      <c r="BEA188" s="27"/>
      <c r="BEB188" s="27"/>
      <c r="BEC188" s="27"/>
      <c r="BED188" s="27"/>
      <c r="BEE188" s="27"/>
      <c r="BEF188" s="27"/>
      <c r="BEG188" s="27"/>
      <c r="BEH188" s="27"/>
      <c r="BEI188" s="27"/>
      <c r="BEJ188" s="27"/>
      <c r="BEK188" s="27"/>
      <c r="BEL188" s="27"/>
      <c r="BEM188" s="27"/>
      <c r="BEN188" s="27"/>
      <c r="BEO188" s="27"/>
      <c r="BEP188" s="27"/>
      <c r="BEQ188" s="27"/>
      <c r="BER188" s="27"/>
      <c r="BES188" s="27"/>
      <c r="BET188" s="27"/>
      <c r="BEU188" s="27"/>
      <c r="BEV188" s="27"/>
      <c r="BEW188" s="27"/>
      <c r="BEX188" s="27"/>
      <c r="BEY188" s="27"/>
      <c r="BEZ188" s="27"/>
      <c r="BFA188" s="27"/>
      <c r="BFB188" s="27"/>
      <c r="BFC188" s="27"/>
      <c r="BFD188" s="27"/>
      <c r="BFE188" s="27"/>
      <c r="BFF188" s="27"/>
      <c r="BFG188" s="27"/>
      <c r="BFH188" s="27"/>
      <c r="BFI188" s="27"/>
      <c r="BFJ188" s="27"/>
      <c r="BFK188" s="27"/>
      <c r="BFL188" s="27"/>
      <c r="BFM188" s="27"/>
      <c r="BFN188" s="27"/>
      <c r="BFO188" s="27"/>
      <c r="BFP188" s="27"/>
      <c r="BFQ188" s="27"/>
      <c r="BFR188" s="27"/>
      <c r="BFS188" s="27"/>
      <c r="BFT188" s="27"/>
      <c r="BFU188" s="27"/>
      <c r="BFV188" s="27"/>
      <c r="BFW188" s="27"/>
      <c r="BFX188" s="27"/>
      <c r="BFY188" s="27"/>
      <c r="BFZ188" s="27"/>
      <c r="BGA188" s="27"/>
      <c r="BGB188" s="27"/>
      <c r="BGC188" s="27"/>
      <c r="BGD188" s="27"/>
      <c r="BGE188" s="27"/>
      <c r="BGF188" s="27"/>
      <c r="BGG188" s="27"/>
      <c r="BGH188" s="27"/>
      <c r="BGI188" s="27"/>
      <c r="BGJ188" s="27"/>
      <c r="BGK188" s="27"/>
      <c r="BGL188" s="27"/>
      <c r="BGM188" s="27"/>
      <c r="BGN188" s="27"/>
      <c r="BGO188" s="27"/>
      <c r="BGP188" s="27"/>
      <c r="BGQ188" s="27"/>
      <c r="BGR188" s="27"/>
      <c r="BGS188" s="27"/>
      <c r="BGT188" s="27"/>
      <c r="BGU188" s="27"/>
      <c r="BGV188" s="27"/>
      <c r="BGW188" s="27"/>
      <c r="BGX188" s="27"/>
      <c r="BGY188" s="27"/>
      <c r="BGZ188" s="27"/>
      <c r="BHA188" s="27"/>
      <c r="BHB188" s="27"/>
      <c r="BHC188" s="27"/>
      <c r="BHD188" s="27"/>
      <c r="BHE188" s="27"/>
      <c r="BHF188" s="27"/>
      <c r="BHG188" s="27"/>
      <c r="BHH188" s="27"/>
      <c r="BHI188" s="27"/>
      <c r="BHJ188" s="27"/>
      <c r="BHK188" s="27"/>
      <c r="BHL188" s="27"/>
      <c r="BHM188" s="27"/>
      <c r="BHN188" s="27"/>
      <c r="BHO188" s="27"/>
      <c r="BHP188" s="27"/>
      <c r="BHQ188" s="27"/>
      <c r="BHR188" s="27"/>
      <c r="BHS188" s="27"/>
      <c r="BHT188" s="27"/>
      <c r="BHU188" s="27"/>
      <c r="BHV188" s="27"/>
      <c r="BHW188" s="27"/>
      <c r="BHX188" s="27"/>
      <c r="BHY188" s="27"/>
      <c r="BHZ188" s="27"/>
      <c r="BIA188" s="27"/>
      <c r="BIB188" s="27"/>
      <c r="BIC188" s="27"/>
      <c r="BID188" s="27"/>
      <c r="BIE188" s="27"/>
      <c r="BIF188" s="27"/>
      <c r="BIG188" s="27"/>
      <c r="BIH188" s="27"/>
      <c r="BII188" s="27"/>
      <c r="BIJ188" s="27"/>
      <c r="BIK188" s="27"/>
      <c r="BIL188" s="27"/>
      <c r="BIM188" s="27"/>
      <c r="BIN188" s="27"/>
      <c r="BIO188" s="27"/>
      <c r="BIP188" s="27"/>
      <c r="BIQ188" s="27"/>
      <c r="BIR188" s="27"/>
      <c r="BIS188" s="27"/>
      <c r="BIT188" s="27"/>
      <c r="BIU188" s="27"/>
      <c r="BIV188" s="27"/>
      <c r="BIW188" s="27"/>
      <c r="BIX188" s="27"/>
      <c r="BIY188" s="27"/>
      <c r="BIZ188" s="27"/>
      <c r="BJA188" s="27"/>
      <c r="BJB188" s="27"/>
      <c r="BJC188" s="27"/>
      <c r="BJD188" s="27"/>
      <c r="BJE188" s="27"/>
      <c r="BJF188" s="27"/>
      <c r="BJG188" s="27"/>
      <c r="BJH188" s="27"/>
      <c r="BJI188" s="27"/>
      <c r="BJJ188" s="27"/>
      <c r="BJK188" s="27"/>
      <c r="BJL188" s="27"/>
      <c r="BJM188" s="27"/>
      <c r="BJN188" s="27"/>
      <c r="BJO188" s="27"/>
      <c r="BJP188" s="27"/>
      <c r="BJQ188" s="27"/>
      <c r="BJR188" s="27"/>
      <c r="BJS188" s="27"/>
      <c r="BJT188" s="27"/>
      <c r="BJU188" s="27"/>
      <c r="BJV188" s="27"/>
      <c r="BJW188" s="27"/>
      <c r="BJX188" s="27"/>
      <c r="BJY188" s="27"/>
      <c r="BJZ188" s="27"/>
      <c r="BKA188" s="27"/>
      <c r="BKB188" s="27"/>
      <c r="BKC188" s="27"/>
      <c r="BKD188" s="27"/>
      <c r="BKE188" s="27"/>
      <c r="BKF188" s="27"/>
      <c r="BKG188" s="27"/>
      <c r="BKH188" s="27"/>
      <c r="BKI188" s="27"/>
      <c r="BKJ188" s="27"/>
      <c r="BKK188" s="27"/>
      <c r="BKL188" s="27"/>
      <c r="BKM188" s="27"/>
      <c r="BKN188" s="27"/>
      <c r="BKO188" s="27"/>
      <c r="BKP188" s="27"/>
      <c r="BKQ188" s="27"/>
      <c r="BKR188" s="27"/>
      <c r="BKS188" s="27"/>
      <c r="BKT188" s="27"/>
      <c r="BKU188" s="27"/>
      <c r="BKV188" s="27"/>
      <c r="BKW188" s="27"/>
      <c r="BKX188" s="27"/>
      <c r="BKY188" s="27"/>
      <c r="BKZ188" s="27"/>
      <c r="BLA188" s="27"/>
      <c r="BLB188" s="27"/>
      <c r="BLC188" s="27"/>
      <c r="BLD188" s="27"/>
      <c r="BLE188" s="27"/>
      <c r="BLF188" s="27"/>
      <c r="BLG188" s="27"/>
      <c r="BLH188" s="27"/>
      <c r="BLI188" s="27"/>
      <c r="BLJ188" s="27"/>
      <c r="BLK188" s="27"/>
      <c r="BLL188" s="27"/>
      <c r="BLM188" s="27"/>
      <c r="BLN188" s="27"/>
      <c r="BLO188" s="27"/>
      <c r="BLP188" s="27"/>
      <c r="BLQ188" s="27"/>
      <c r="BLR188" s="27"/>
      <c r="BLS188" s="27"/>
      <c r="BLT188" s="27"/>
      <c r="BLU188" s="27"/>
      <c r="BLV188" s="27"/>
      <c r="BLW188" s="27"/>
      <c r="BLX188" s="27"/>
      <c r="BLY188" s="27"/>
      <c r="BLZ188" s="27"/>
      <c r="BMA188" s="27"/>
      <c r="BMB188" s="27"/>
      <c r="BMC188" s="27"/>
      <c r="BMD188" s="27"/>
      <c r="BME188" s="27"/>
      <c r="BMF188" s="27"/>
      <c r="BMG188" s="27"/>
      <c r="BMH188" s="27"/>
      <c r="BMI188" s="27"/>
      <c r="BMJ188" s="27"/>
      <c r="BMK188" s="27"/>
      <c r="BML188" s="27"/>
      <c r="BMM188" s="27"/>
      <c r="BMN188" s="27"/>
      <c r="BMO188" s="27"/>
      <c r="BMP188" s="27"/>
      <c r="BMQ188" s="27"/>
      <c r="BMR188" s="27"/>
      <c r="BMS188" s="27"/>
      <c r="BMT188" s="27"/>
      <c r="BMU188" s="27"/>
      <c r="BMV188" s="27"/>
      <c r="BMW188" s="27"/>
      <c r="BMX188" s="27"/>
      <c r="BMY188" s="27"/>
      <c r="BMZ188" s="27"/>
      <c r="BNA188" s="27"/>
      <c r="BNB188" s="27"/>
      <c r="BNC188" s="27"/>
      <c r="BND188" s="27"/>
      <c r="BNE188" s="27"/>
      <c r="BNF188" s="27"/>
      <c r="BNG188" s="27"/>
      <c r="BNH188" s="27"/>
      <c r="BNI188" s="27"/>
      <c r="BNJ188" s="27"/>
      <c r="BNK188" s="27"/>
      <c r="BNL188" s="27"/>
      <c r="BNM188" s="27"/>
      <c r="BNN188" s="27"/>
      <c r="BNO188" s="27"/>
      <c r="BNP188" s="27"/>
      <c r="BNQ188" s="27"/>
      <c r="BNR188" s="27"/>
      <c r="BNS188" s="27"/>
      <c r="BNT188" s="27"/>
      <c r="BNU188" s="27"/>
      <c r="BNV188" s="27"/>
      <c r="BNW188" s="27"/>
      <c r="BNX188" s="27"/>
      <c r="BNY188" s="27"/>
      <c r="BNZ188" s="27"/>
      <c r="BOA188" s="27"/>
      <c r="BOB188" s="27"/>
      <c r="BOC188" s="27"/>
      <c r="BOD188" s="27"/>
      <c r="BOE188" s="27"/>
      <c r="BOF188" s="27"/>
      <c r="BOG188" s="27"/>
      <c r="BOH188" s="27"/>
      <c r="BOI188" s="27"/>
      <c r="BOJ188" s="27"/>
      <c r="BOK188" s="27"/>
      <c r="BOL188" s="27"/>
      <c r="BOM188" s="27"/>
      <c r="BON188" s="27"/>
      <c r="BOO188" s="27"/>
      <c r="BOP188" s="27"/>
      <c r="BOQ188" s="27"/>
      <c r="BOR188" s="27"/>
      <c r="BOS188" s="27"/>
      <c r="BOT188" s="27"/>
      <c r="BOU188" s="27"/>
      <c r="BOV188" s="27"/>
      <c r="BOW188" s="27"/>
      <c r="BOX188" s="27"/>
      <c r="BOY188" s="27"/>
      <c r="BOZ188" s="27"/>
      <c r="BPA188" s="27"/>
      <c r="BPB188" s="27"/>
      <c r="BPC188" s="27"/>
      <c r="BPD188" s="27"/>
      <c r="BPE188" s="27"/>
      <c r="BPF188" s="27"/>
      <c r="BPG188" s="27"/>
      <c r="BPH188" s="27"/>
      <c r="BPI188" s="27"/>
      <c r="BPJ188" s="27"/>
      <c r="BPK188" s="27"/>
      <c r="BPL188" s="27"/>
      <c r="BPM188" s="27"/>
      <c r="BPN188" s="27"/>
      <c r="BPO188" s="27"/>
      <c r="BPP188" s="27"/>
      <c r="BPQ188" s="27"/>
      <c r="BPR188" s="27"/>
      <c r="BPS188" s="27"/>
      <c r="BPT188" s="27"/>
      <c r="BPU188" s="27"/>
      <c r="BPV188" s="27"/>
      <c r="BPW188" s="27"/>
      <c r="BPX188" s="27"/>
      <c r="BPY188" s="27"/>
      <c r="BPZ188" s="27"/>
      <c r="BQA188" s="27"/>
      <c r="BQB188" s="27"/>
      <c r="BQC188" s="27"/>
      <c r="BQD188" s="27"/>
      <c r="BQE188" s="27"/>
      <c r="BQF188" s="27"/>
      <c r="BQG188" s="27"/>
      <c r="BQH188" s="27"/>
      <c r="BQI188" s="27"/>
      <c r="BQJ188" s="27"/>
      <c r="BQK188" s="27"/>
      <c r="BQL188" s="27"/>
      <c r="BQM188" s="27"/>
      <c r="BQN188" s="27"/>
      <c r="BQO188" s="27"/>
      <c r="BQP188" s="27"/>
      <c r="BQQ188" s="27"/>
      <c r="BQR188" s="27"/>
      <c r="BQS188" s="27"/>
      <c r="BQT188" s="27"/>
      <c r="BQU188" s="27"/>
      <c r="BQV188" s="27"/>
      <c r="BQW188" s="27"/>
      <c r="BQX188" s="27"/>
      <c r="BQY188" s="27"/>
      <c r="BQZ188" s="27"/>
      <c r="BRA188" s="27"/>
      <c r="BRB188" s="27"/>
      <c r="BRC188" s="27"/>
      <c r="BRD188" s="27"/>
      <c r="BRE188" s="27"/>
      <c r="BRF188" s="27"/>
      <c r="BRG188" s="27"/>
      <c r="BRH188" s="27"/>
      <c r="BRI188" s="27"/>
      <c r="BRJ188" s="27"/>
      <c r="BRK188" s="27"/>
      <c r="BRL188" s="27"/>
      <c r="BRM188" s="27"/>
      <c r="BRN188" s="27"/>
      <c r="BRO188" s="27"/>
      <c r="BRP188" s="27"/>
      <c r="BRQ188" s="27"/>
      <c r="BRR188" s="27"/>
      <c r="BRS188" s="27"/>
      <c r="BRT188" s="27"/>
      <c r="BRU188" s="27"/>
      <c r="BRV188" s="27"/>
      <c r="BRW188" s="27"/>
      <c r="BRX188" s="27"/>
      <c r="BRY188" s="27"/>
      <c r="BRZ188" s="27"/>
      <c r="BSA188" s="27"/>
      <c r="BSB188" s="27"/>
      <c r="BSC188" s="27"/>
      <c r="BSD188" s="27"/>
      <c r="BSE188" s="27"/>
      <c r="BSF188" s="27"/>
      <c r="BSG188" s="27"/>
      <c r="BSH188" s="27"/>
      <c r="BSI188" s="27"/>
      <c r="BSJ188" s="27"/>
      <c r="BSK188" s="27"/>
      <c r="BSL188" s="27"/>
      <c r="BSM188" s="27"/>
      <c r="BSN188" s="27"/>
      <c r="BSO188" s="27"/>
      <c r="BSP188" s="27"/>
      <c r="BSQ188" s="27"/>
      <c r="BSR188" s="27"/>
      <c r="BSS188" s="27"/>
      <c r="BST188" s="27"/>
      <c r="BSU188" s="27"/>
      <c r="BSV188" s="27"/>
      <c r="BSW188" s="27"/>
      <c r="BSX188" s="27"/>
      <c r="BSY188" s="27"/>
      <c r="BSZ188" s="27"/>
      <c r="BTA188" s="27"/>
      <c r="BTB188" s="27"/>
      <c r="BTC188" s="27"/>
      <c r="BTD188" s="27"/>
      <c r="BTE188" s="27"/>
      <c r="BTF188" s="27"/>
      <c r="BTG188" s="27"/>
      <c r="BTH188" s="27"/>
      <c r="BTI188" s="27"/>
      <c r="BTJ188" s="27"/>
      <c r="BTK188" s="27"/>
      <c r="BTL188" s="27"/>
      <c r="BTM188" s="27"/>
      <c r="BTN188" s="27"/>
      <c r="BTO188" s="27"/>
      <c r="BTP188" s="27"/>
      <c r="BTQ188" s="27"/>
      <c r="BTR188" s="27"/>
      <c r="BTS188" s="27"/>
      <c r="BTT188" s="27"/>
      <c r="BTU188" s="27"/>
      <c r="BTV188" s="27"/>
      <c r="BTW188" s="27"/>
      <c r="BTX188" s="27"/>
      <c r="BTY188" s="27"/>
      <c r="BTZ188" s="27"/>
      <c r="BUA188" s="27"/>
      <c r="BUB188" s="27"/>
      <c r="BUC188" s="27"/>
      <c r="BUD188" s="27"/>
      <c r="BUE188" s="27"/>
      <c r="BUF188" s="27"/>
      <c r="BUG188" s="27"/>
      <c r="BUH188" s="27"/>
      <c r="BUI188" s="27"/>
      <c r="BUJ188" s="27"/>
      <c r="BUK188" s="27"/>
      <c r="BUL188" s="27"/>
      <c r="BUM188" s="27"/>
      <c r="BUN188" s="27"/>
      <c r="BUO188" s="27"/>
      <c r="BUP188" s="27"/>
      <c r="BUQ188" s="27"/>
    </row>
    <row r="189" spans="1:1915" s="47" customFormat="1" ht="12.75">
      <c r="A189" s="136"/>
      <c r="B189" s="136"/>
      <c r="C189" s="136"/>
      <c r="D189" s="136"/>
      <c r="E189" s="136"/>
      <c r="F189" s="136"/>
      <c r="G189" s="103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2"/>
      <c r="U189" s="22"/>
      <c r="V189" s="22"/>
      <c r="W189" s="22"/>
      <c r="X189" s="22"/>
      <c r="Y189" s="22"/>
      <c r="Z189" s="22"/>
      <c r="AA189" s="22"/>
      <c r="AB189" s="22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27"/>
      <c r="FJ189" s="27"/>
      <c r="FK189" s="27"/>
      <c r="FL189" s="27"/>
      <c r="FM189" s="27"/>
      <c r="FN189" s="27"/>
      <c r="FO189" s="27"/>
      <c r="FP189" s="27"/>
      <c r="FQ189" s="27"/>
      <c r="FR189" s="27"/>
      <c r="FS189" s="27"/>
      <c r="FT189" s="27"/>
      <c r="FU189" s="27"/>
      <c r="FV189" s="27"/>
      <c r="FW189" s="27"/>
      <c r="FX189" s="27"/>
      <c r="FY189" s="27"/>
      <c r="FZ189" s="27"/>
      <c r="GA189" s="27"/>
      <c r="GB189" s="27"/>
      <c r="GC189" s="27"/>
      <c r="GD189" s="27"/>
      <c r="GE189" s="27"/>
      <c r="GF189" s="27"/>
      <c r="GG189" s="27"/>
      <c r="GH189" s="27"/>
      <c r="GI189" s="27"/>
      <c r="GJ189" s="27"/>
      <c r="GK189" s="27"/>
      <c r="GL189" s="27"/>
      <c r="GM189" s="27"/>
      <c r="GN189" s="27"/>
      <c r="GO189" s="27"/>
      <c r="GP189" s="27"/>
      <c r="GQ189" s="27"/>
      <c r="GR189" s="27"/>
      <c r="GS189" s="27"/>
      <c r="GT189" s="27"/>
      <c r="GU189" s="27"/>
      <c r="GV189" s="27"/>
      <c r="GW189" s="27"/>
      <c r="GX189" s="27"/>
      <c r="GY189" s="27"/>
      <c r="GZ189" s="27"/>
      <c r="HA189" s="27"/>
      <c r="HB189" s="27"/>
      <c r="HC189" s="27"/>
      <c r="HD189" s="27"/>
      <c r="HE189" s="27"/>
      <c r="HF189" s="27"/>
      <c r="HG189" s="27"/>
      <c r="HH189" s="27"/>
      <c r="HI189" s="27"/>
      <c r="HJ189" s="27"/>
      <c r="HK189" s="27"/>
      <c r="HL189" s="27"/>
      <c r="HM189" s="27"/>
      <c r="HN189" s="27"/>
      <c r="HO189" s="27"/>
      <c r="HP189" s="27"/>
      <c r="HQ189" s="27"/>
      <c r="HR189" s="27"/>
      <c r="HS189" s="27"/>
      <c r="HT189" s="27"/>
      <c r="HU189" s="27"/>
      <c r="HV189" s="27"/>
      <c r="HW189" s="27"/>
      <c r="HX189" s="27"/>
      <c r="HY189" s="27"/>
      <c r="HZ189" s="27"/>
      <c r="IA189" s="27"/>
      <c r="IB189" s="27"/>
      <c r="IC189" s="27"/>
      <c r="ID189" s="27"/>
      <c r="IE189" s="27"/>
      <c r="IF189" s="27"/>
      <c r="IG189" s="27"/>
      <c r="IH189" s="27"/>
      <c r="II189" s="27"/>
      <c r="IJ189" s="27"/>
      <c r="IK189" s="27"/>
      <c r="IL189" s="27"/>
      <c r="IM189" s="27"/>
      <c r="IN189" s="27"/>
      <c r="IO189" s="27"/>
      <c r="IP189" s="27"/>
      <c r="IQ189" s="27"/>
      <c r="IR189" s="27"/>
      <c r="IS189" s="27"/>
      <c r="IT189" s="27"/>
      <c r="IU189" s="27"/>
      <c r="IV189" s="27"/>
      <c r="IW189" s="27"/>
      <c r="IX189" s="27"/>
      <c r="IY189" s="27"/>
      <c r="IZ189" s="27"/>
      <c r="JA189" s="27"/>
      <c r="JB189" s="27"/>
      <c r="JC189" s="27"/>
      <c r="JD189" s="27"/>
      <c r="JE189" s="27"/>
      <c r="JF189" s="27"/>
      <c r="JG189" s="27"/>
      <c r="JH189" s="27"/>
      <c r="JI189" s="27"/>
      <c r="JJ189" s="27"/>
      <c r="JK189" s="27"/>
      <c r="JL189" s="27"/>
      <c r="JM189" s="27"/>
      <c r="JN189" s="27"/>
      <c r="JO189" s="27"/>
      <c r="JP189" s="27"/>
      <c r="JQ189" s="27"/>
      <c r="JR189" s="27"/>
      <c r="JS189" s="27"/>
      <c r="JT189" s="27"/>
      <c r="JU189" s="27"/>
      <c r="JV189" s="27"/>
      <c r="JW189" s="27"/>
      <c r="JX189" s="27"/>
      <c r="JY189" s="27"/>
      <c r="JZ189" s="27"/>
      <c r="KA189" s="27"/>
      <c r="KB189" s="27"/>
      <c r="KC189" s="27"/>
      <c r="KD189" s="27"/>
      <c r="KE189" s="27"/>
      <c r="KF189" s="27"/>
      <c r="KG189" s="27"/>
      <c r="KH189" s="27"/>
      <c r="KI189" s="27"/>
      <c r="KJ189" s="27"/>
      <c r="KK189" s="27"/>
      <c r="KL189" s="27"/>
      <c r="KM189" s="27"/>
      <c r="KN189" s="27"/>
      <c r="KO189" s="27"/>
      <c r="KP189" s="27"/>
      <c r="KQ189" s="27"/>
      <c r="KR189" s="27"/>
      <c r="KS189" s="27"/>
      <c r="KT189" s="27"/>
      <c r="KU189" s="27"/>
      <c r="KV189" s="27"/>
      <c r="KW189" s="27"/>
      <c r="KX189" s="27"/>
      <c r="KY189" s="27"/>
      <c r="KZ189" s="27"/>
      <c r="LA189" s="27"/>
      <c r="LB189" s="27"/>
      <c r="LC189" s="27"/>
      <c r="LD189" s="27"/>
      <c r="LE189" s="27"/>
      <c r="LF189" s="27"/>
      <c r="LG189" s="27"/>
      <c r="LH189" s="27"/>
      <c r="LI189" s="27"/>
      <c r="LJ189" s="27"/>
      <c r="LK189" s="27"/>
      <c r="LL189" s="27"/>
      <c r="LM189" s="27"/>
      <c r="LN189" s="27"/>
      <c r="LO189" s="27"/>
      <c r="LP189" s="27"/>
      <c r="LQ189" s="27"/>
      <c r="LR189" s="27"/>
      <c r="LS189" s="27"/>
      <c r="LT189" s="27"/>
      <c r="LU189" s="27"/>
      <c r="LV189" s="27"/>
      <c r="LW189" s="27"/>
      <c r="LX189" s="27"/>
      <c r="LY189" s="27"/>
      <c r="LZ189" s="27"/>
      <c r="MA189" s="27"/>
      <c r="MB189" s="27"/>
      <c r="MC189" s="27"/>
      <c r="MD189" s="27"/>
      <c r="ME189" s="27"/>
      <c r="MF189" s="27"/>
      <c r="MG189" s="27"/>
      <c r="MH189" s="27"/>
      <c r="MI189" s="27"/>
      <c r="MJ189" s="27"/>
      <c r="MK189" s="27"/>
      <c r="ML189" s="27"/>
      <c r="MM189" s="27"/>
      <c r="MN189" s="27"/>
      <c r="MO189" s="27"/>
      <c r="MP189" s="27"/>
      <c r="MQ189" s="27"/>
      <c r="MR189" s="27"/>
      <c r="MS189" s="27"/>
      <c r="MT189" s="27"/>
      <c r="MU189" s="27"/>
      <c r="MV189" s="27"/>
      <c r="MW189" s="27"/>
      <c r="MX189" s="27"/>
      <c r="MY189" s="27"/>
      <c r="MZ189" s="27"/>
      <c r="NA189" s="27"/>
      <c r="NB189" s="27"/>
      <c r="NC189" s="27"/>
      <c r="ND189" s="27"/>
      <c r="NE189" s="27"/>
      <c r="NF189" s="27"/>
      <c r="NG189" s="27"/>
      <c r="NH189" s="27"/>
      <c r="NI189" s="27"/>
      <c r="NJ189" s="27"/>
      <c r="NK189" s="27"/>
      <c r="NL189" s="27"/>
      <c r="NM189" s="27"/>
      <c r="NN189" s="27"/>
      <c r="NO189" s="27"/>
      <c r="NP189" s="27"/>
      <c r="NQ189" s="27"/>
      <c r="NR189" s="27"/>
      <c r="NS189" s="27"/>
      <c r="NT189" s="27"/>
      <c r="NU189" s="27"/>
      <c r="NV189" s="27"/>
      <c r="NW189" s="27"/>
      <c r="NX189" s="27"/>
      <c r="NY189" s="27"/>
      <c r="NZ189" s="27"/>
      <c r="OA189" s="27"/>
      <c r="OB189" s="27"/>
      <c r="OC189" s="27"/>
      <c r="OD189" s="27"/>
      <c r="OE189" s="27"/>
      <c r="OF189" s="27"/>
      <c r="OG189" s="27"/>
      <c r="OH189" s="27"/>
      <c r="OI189" s="27"/>
      <c r="OJ189" s="27"/>
      <c r="OK189" s="27"/>
      <c r="OL189" s="27"/>
      <c r="OM189" s="27"/>
      <c r="ON189" s="27"/>
      <c r="OO189" s="27"/>
      <c r="OP189" s="27"/>
      <c r="OQ189" s="27"/>
      <c r="OR189" s="27"/>
      <c r="OS189" s="27"/>
      <c r="OT189" s="27"/>
      <c r="OU189" s="27"/>
      <c r="OV189" s="27"/>
      <c r="OW189" s="27"/>
      <c r="OX189" s="27"/>
      <c r="OY189" s="27"/>
      <c r="OZ189" s="27"/>
      <c r="PA189" s="27"/>
      <c r="PB189" s="27"/>
      <c r="PC189" s="27"/>
      <c r="PD189" s="27"/>
      <c r="PE189" s="27"/>
      <c r="PF189" s="27"/>
      <c r="PG189" s="27"/>
      <c r="PH189" s="27"/>
      <c r="PI189" s="27"/>
      <c r="PJ189" s="27"/>
      <c r="PK189" s="27"/>
      <c r="PL189" s="27"/>
      <c r="PM189" s="27"/>
      <c r="PN189" s="27"/>
      <c r="PO189" s="27"/>
      <c r="PP189" s="27"/>
      <c r="PQ189" s="27"/>
      <c r="PR189" s="27"/>
      <c r="PS189" s="27"/>
      <c r="PT189" s="27"/>
      <c r="PU189" s="27"/>
      <c r="PV189" s="27"/>
      <c r="PW189" s="27"/>
      <c r="PX189" s="27"/>
      <c r="PY189" s="27"/>
      <c r="PZ189" s="27"/>
      <c r="QA189" s="27"/>
      <c r="QB189" s="27"/>
      <c r="QC189" s="27"/>
      <c r="QD189" s="27"/>
      <c r="QE189" s="27"/>
      <c r="QF189" s="27"/>
      <c r="QG189" s="27"/>
      <c r="QH189" s="27"/>
      <c r="QI189" s="27"/>
      <c r="QJ189" s="27"/>
      <c r="QK189" s="27"/>
      <c r="QL189" s="27"/>
      <c r="QM189" s="27"/>
      <c r="QN189" s="27"/>
      <c r="QO189" s="27"/>
      <c r="QP189" s="27"/>
      <c r="QQ189" s="27"/>
      <c r="QR189" s="27"/>
      <c r="QS189" s="27"/>
      <c r="QT189" s="27"/>
      <c r="QU189" s="27"/>
      <c r="QV189" s="27"/>
      <c r="QW189" s="27"/>
      <c r="QX189" s="27"/>
      <c r="QY189" s="27"/>
      <c r="QZ189" s="27"/>
      <c r="RA189" s="27"/>
      <c r="RB189" s="27"/>
      <c r="RC189" s="27"/>
      <c r="RD189" s="27"/>
      <c r="RE189" s="27"/>
      <c r="RF189" s="27"/>
      <c r="RG189" s="27"/>
      <c r="RH189" s="27"/>
      <c r="RI189" s="27"/>
      <c r="RJ189" s="27"/>
      <c r="RK189" s="27"/>
      <c r="RL189" s="27"/>
      <c r="RM189" s="27"/>
      <c r="RN189" s="27"/>
      <c r="RO189" s="27"/>
      <c r="RP189" s="27"/>
      <c r="RQ189" s="27"/>
      <c r="RR189" s="27"/>
      <c r="RS189" s="27"/>
      <c r="RT189" s="27"/>
      <c r="RU189" s="27"/>
      <c r="RV189" s="27"/>
      <c r="RW189" s="27"/>
      <c r="RX189" s="27"/>
      <c r="RY189" s="27"/>
      <c r="RZ189" s="27"/>
      <c r="SA189" s="27"/>
      <c r="SB189" s="27"/>
      <c r="SC189" s="27"/>
      <c r="SD189" s="27"/>
      <c r="SE189" s="27"/>
      <c r="SF189" s="27"/>
      <c r="SG189" s="27"/>
      <c r="SH189" s="27"/>
      <c r="SI189" s="27"/>
      <c r="SJ189" s="27"/>
      <c r="SK189" s="27"/>
      <c r="SL189" s="27"/>
      <c r="SM189" s="27"/>
      <c r="SN189" s="27"/>
      <c r="SO189" s="27"/>
      <c r="SP189" s="27"/>
      <c r="SQ189" s="27"/>
      <c r="SR189" s="27"/>
      <c r="SS189" s="27"/>
      <c r="ST189" s="27"/>
      <c r="SU189" s="27"/>
      <c r="SV189" s="27"/>
      <c r="SW189" s="27"/>
      <c r="SX189" s="27"/>
      <c r="SY189" s="27"/>
      <c r="SZ189" s="27"/>
      <c r="TA189" s="27"/>
      <c r="TB189" s="27"/>
      <c r="TC189" s="27"/>
      <c r="TD189" s="27"/>
      <c r="TE189" s="27"/>
      <c r="TF189" s="27"/>
      <c r="TG189" s="27"/>
      <c r="TH189" s="27"/>
      <c r="TI189" s="27"/>
      <c r="TJ189" s="27"/>
      <c r="TK189" s="27"/>
      <c r="TL189" s="27"/>
      <c r="TM189" s="27"/>
      <c r="TN189" s="27"/>
      <c r="TO189" s="27"/>
      <c r="TP189" s="27"/>
      <c r="TQ189" s="27"/>
      <c r="TR189" s="27"/>
      <c r="TS189" s="27"/>
      <c r="TT189" s="27"/>
      <c r="TU189" s="27"/>
      <c r="TV189" s="27"/>
      <c r="TW189" s="27"/>
      <c r="TX189" s="27"/>
      <c r="TY189" s="27"/>
      <c r="TZ189" s="27"/>
      <c r="UA189" s="27"/>
      <c r="UB189" s="27"/>
      <c r="UC189" s="27"/>
      <c r="UD189" s="27"/>
      <c r="UE189" s="27"/>
      <c r="UF189" s="27"/>
      <c r="UG189" s="27"/>
      <c r="UH189" s="27"/>
      <c r="UI189" s="27"/>
      <c r="UJ189" s="27"/>
      <c r="UK189" s="27"/>
      <c r="UL189" s="27"/>
      <c r="UM189" s="27"/>
      <c r="UN189" s="27"/>
      <c r="UO189" s="27"/>
      <c r="UP189" s="27"/>
      <c r="UQ189" s="27"/>
      <c r="UR189" s="27"/>
      <c r="US189" s="27"/>
      <c r="UT189" s="27"/>
      <c r="UU189" s="27"/>
      <c r="UV189" s="27"/>
      <c r="UW189" s="27"/>
      <c r="UX189" s="27"/>
      <c r="UY189" s="27"/>
      <c r="UZ189" s="27"/>
      <c r="VA189" s="27"/>
      <c r="VB189" s="27"/>
      <c r="VC189" s="27"/>
      <c r="VD189" s="27"/>
      <c r="VE189" s="27"/>
      <c r="VF189" s="27"/>
      <c r="VG189" s="27"/>
      <c r="VH189" s="27"/>
      <c r="VI189" s="27"/>
      <c r="VJ189" s="27"/>
      <c r="VK189" s="27"/>
      <c r="VL189" s="27"/>
      <c r="VM189" s="27"/>
      <c r="VN189" s="27"/>
      <c r="VO189" s="27"/>
      <c r="VP189" s="27"/>
      <c r="VQ189" s="27"/>
      <c r="VR189" s="27"/>
      <c r="VS189" s="27"/>
      <c r="VT189" s="27"/>
      <c r="VU189" s="27"/>
      <c r="VV189" s="27"/>
      <c r="VW189" s="27"/>
      <c r="VX189" s="27"/>
      <c r="VY189" s="27"/>
      <c r="VZ189" s="27"/>
      <c r="WA189" s="27"/>
      <c r="WB189" s="27"/>
      <c r="WC189" s="27"/>
      <c r="WD189" s="27"/>
      <c r="WE189" s="27"/>
      <c r="WF189" s="27"/>
      <c r="WG189" s="27"/>
      <c r="WH189" s="27"/>
      <c r="WI189" s="27"/>
      <c r="WJ189" s="27"/>
      <c r="WK189" s="27"/>
      <c r="WL189" s="27"/>
      <c r="WM189" s="27"/>
      <c r="WN189" s="27"/>
      <c r="WO189" s="27"/>
      <c r="WP189" s="27"/>
      <c r="WQ189" s="27"/>
      <c r="WR189" s="27"/>
      <c r="WS189" s="27"/>
      <c r="WT189" s="27"/>
      <c r="WU189" s="27"/>
      <c r="WV189" s="27"/>
      <c r="WW189" s="27"/>
      <c r="WX189" s="27"/>
      <c r="WY189" s="27"/>
      <c r="WZ189" s="27"/>
      <c r="XA189" s="27"/>
      <c r="XB189" s="27"/>
      <c r="XC189" s="27"/>
      <c r="XD189" s="27"/>
      <c r="XE189" s="27"/>
      <c r="XF189" s="27"/>
      <c r="XG189" s="27"/>
      <c r="XH189" s="27"/>
      <c r="XI189" s="27"/>
      <c r="XJ189" s="27"/>
      <c r="XK189" s="27"/>
      <c r="XL189" s="27"/>
      <c r="XM189" s="27"/>
      <c r="XN189" s="27"/>
      <c r="XO189" s="27"/>
      <c r="XP189" s="27"/>
      <c r="XQ189" s="27"/>
      <c r="XR189" s="27"/>
      <c r="XS189" s="27"/>
      <c r="XT189" s="27"/>
      <c r="XU189" s="27"/>
      <c r="XV189" s="27"/>
      <c r="XW189" s="27"/>
      <c r="XX189" s="27"/>
      <c r="XY189" s="27"/>
      <c r="XZ189" s="27"/>
      <c r="YA189" s="27"/>
      <c r="YB189" s="27"/>
      <c r="YC189" s="27"/>
      <c r="YD189" s="27"/>
      <c r="YE189" s="27"/>
      <c r="YF189" s="27"/>
      <c r="YG189" s="27"/>
      <c r="YH189" s="27"/>
      <c r="YI189" s="27"/>
      <c r="YJ189" s="27"/>
      <c r="YK189" s="27"/>
      <c r="YL189" s="27"/>
      <c r="YM189" s="27"/>
      <c r="YN189" s="27"/>
      <c r="YO189" s="27"/>
      <c r="YP189" s="27"/>
      <c r="YQ189" s="27"/>
      <c r="YR189" s="27"/>
      <c r="YS189" s="27"/>
      <c r="YT189" s="27"/>
      <c r="YU189" s="27"/>
      <c r="YV189" s="27"/>
      <c r="YW189" s="27"/>
      <c r="YX189" s="27"/>
      <c r="YY189" s="27"/>
      <c r="YZ189" s="27"/>
      <c r="ZA189" s="27"/>
      <c r="ZB189" s="27"/>
      <c r="ZC189" s="27"/>
      <c r="ZD189" s="27"/>
      <c r="ZE189" s="27"/>
      <c r="ZF189" s="27"/>
      <c r="ZG189" s="27"/>
      <c r="ZH189" s="27"/>
      <c r="ZI189" s="27"/>
      <c r="ZJ189" s="27"/>
      <c r="ZK189" s="27"/>
      <c r="ZL189" s="27"/>
      <c r="ZM189" s="27"/>
      <c r="ZN189" s="27"/>
      <c r="ZO189" s="27"/>
      <c r="ZP189" s="27"/>
      <c r="ZQ189" s="27"/>
      <c r="ZR189" s="27"/>
      <c r="ZS189" s="27"/>
      <c r="ZT189" s="27"/>
      <c r="ZU189" s="27"/>
      <c r="ZV189" s="27"/>
      <c r="ZW189" s="27"/>
      <c r="ZX189" s="27"/>
      <c r="ZY189" s="27"/>
      <c r="ZZ189" s="27"/>
      <c r="AAA189" s="27"/>
      <c r="AAB189" s="27"/>
      <c r="AAC189" s="27"/>
      <c r="AAD189" s="27"/>
      <c r="AAE189" s="27"/>
      <c r="AAF189" s="27"/>
      <c r="AAG189" s="27"/>
      <c r="AAH189" s="27"/>
      <c r="AAI189" s="27"/>
      <c r="AAJ189" s="27"/>
      <c r="AAK189" s="27"/>
      <c r="AAL189" s="27"/>
      <c r="AAM189" s="27"/>
      <c r="AAN189" s="27"/>
      <c r="AAO189" s="27"/>
      <c r="AAP189" s="27"/>
      <c r="AAQ189" s="27"/>
      <c r="AAR189" s="27"/>
      <c r="AAS189" s="27"/>
      <c r="AAT189" s="27"/>
      <c r="AAU189" s="27"/>
      <c r="AAV189" s="27"/>
      <c r="AAW189" s="27"/>
      <c r="AAX189" s="27"/>
      <c r="AAY189" s="27"/>
      <c r="AAZ189" s="27"/>
      <c r="ABA189" s="27"/>
      <c r="ABB189" s="27"/>
      <c r="ABC189" s="27"/>
      <c r="ABD189" s="27"/>
      <c r="ABE189" s="27"/>
      <c r="ABF189" s="27"/>
      <c r="ABG189" s="27"/>
      <c r="ABH189" s="27"/>
      <c r="ABI189" s="27"/>
      <c r="ABJ189" s="27"/>
      <c r="ABK189" s="27"/>
      <c r="ABL189" s="27"/>
      <c r="ABM189" s="27"/>
      <c r="ABN189" s="27"/>
      <c r="ABO189" s="27"/>
      <c r="ABP189" s="27"/>
      <c r="ABQ189" s="27"/>
      <c r="ABR189" s="27"/>
      <c r="ABS189" s="27"/>
      <c r="ABT189" s="27"/>
      <c r="ABU189" s="27"/>
      <c r="ABV189" s="27"/>
      <c r="ABW189" s="27"/>
      <c r="ABX189" s="27"/>
      <c r="ABY189" s="27"/>
      <c r="ABZ189" s="27"/>
      <c r="ACA189" s="27"/>
      <c r="ACB189" s="27"/>
      <c r="ACC189" s="27"/>
      <c r="ACD189" s="27"/>
      <c r="ACE189" s="27"/>
      <c r="ACF189" s="27"/>
      <c r="ACG189" s="27"/>
      <c r="ACH189" s="27"/>
      <c r="ACI189" s="27"/>
      <c r="ACJ189" s="27"/>
      <c r="ACK189" s="27"/>
      <c r="ACL189" s="27"/>
      <c r="ACM189" s="27"/>
      <c r="ACN189" s="27"/>
      <c r="ACO189" s="27"/>
      <c r="ACP189" s="27"/>
      <c r="ACQ189" s="27"/>
      <c r="ACR189" s="27"/>
      <c r="ACS189" s="27"/>
      <c r="ACT189" s="27"/>
      <c r="ACU189" s="27"/>
      <c r="ACV189" s="27"/>
      <c r="ACW189" s="27"/>
      <c r="ACX189" s="27"/>
      <c r="ACY189" s="27"/>
      <c r="ACZ189" s="27"/>
      <c r="ADA189" s="27"/>
      <c r="ADB189" s="27"/>
      <c r="ADC189" s="27"/>
      <c r="ADD189" s="27"/>
      <c r="ADE189" s="27"/>
      <c r="ADF189" s="27"/>
      <c r="ADG189" s="27"/>
      <c r="ADH189" s="27"/>
      <c r="ADI189" s="27"/>
      <c r="ADJ189" s="27"/>
      <c r="ADK189" s="27"/>
      <c r="ADL189" s="27"/>
      <c r="ADM189" s="27"/>
      <c r="ADN189" s="27"/>
      <c r="ADO189" s="27"/>
      <c r="ADP189" s="27"/>
      <c r="ADQ189" s="27"/>
      <c r="ADR189" s="27"/>
      <c r="ADS189" s="27"/>
      <c r="ADT189" s="27"/>
      <c r="ADU189" s="27"/>
      <c r="ADV189" s="27"/>
      <c r="ADW189" s="27"/>
      <c r="ADX189" s="27"/>
      <c r="ADY189" s="27"/>
      <c r="ADZ189" s="27"/>
      <c r="AEA189" s="27"/>
      <c r="AEB189" s="27"/>
      <c r="AEC189" s="27"/>
      <c r="AED189" s="27"/>
      <c r="AEE189" s="27"/>
      <c r="AEF189" s="27"/>
      <c r="AEG189" s="27"/>
      <c r="AEH189" s="27"/>
      <c r="AEI189" s="27"/>
      <c r="AEJ189" s="27"/>
      <c r="AEK189" s="27"/>
      <c r="AEL189" s="27"/>
      <c r="AEM189" s="27"/>
      <c r="AEN189" s="27"/>
      <c r="AEO189" s="27"/>
      <c r="AEP189" s="27"/>
      <c r="AEQ189" s="27"/>
      <c r="AER189" s="27"/>
      <c r="AES189" s="27"/>
      <c r="AET189" s="27"/>
      <c r="AEU189" s="27"/>
      <c r="AEV189" s="27"/>
      <c r="AEW189" s="27"/>
      <c r="AEX189" s="27"/>
      <c r="AEY189" s="27"/>
      <c r="AEZ189" s="27"/>
      <c r="AFA189" s="27"/>
      <c r="AFB189" s="27"/>
      <c r="AFC189" s="27"/>
      <c r="AFD189" s="27"/>
      <c r="AFE189" s="27"/>
      <c r="AFF189" s="27"/>
      <c r="AFG189" s="27"/>
      <c r="AFH189" s="27"/>
      <c r="AFI189" s="27"/>
      <c r="AFJ189" s="27"/>
      <c r="AFK189" s="27"/>
      <c r="AFL189" s="27"/>
      <c r="AFM189" s="27"/>
      <c r="AFN189" s="27"/>
      <c r="AFO189" s="27"/>
      <c r="AFP189" s="27"/>
      <c r="AFQ189" s="27"/>
      <c r="AFR189" s="27"/>
      <c r="AFS189" s="27"/>
      <c r="AFT189" s="27"/>
      <c r="AFU189" s="27"/>
      <c r="AFV189" s="27"/>
      <c r="AFW189" s="27"/>
      <c r="AFX189" s="27"/>
      <c r="AFY189" s="27"/>
      <c r="AFZ189" s="27"/>
      <c r="AGA189" s="27"/>
      <c r="AGB189" s="27"/>
      <c r="AGC189" s="27"/>
      <c r="AGD189" s="27"/>
      <c r="AGE189" s="27"/>
      <c r="AGF189" s="27"/>
      <c r="AGG189" s="27"/>
      <c r="AGH189" s="27"/>
      <c r="AGI189" s="27"/>
      <c r="AGJ189" s="27"/>
      <c r="AGK189" s="27"/>
      <c r="AGL189" s="27"/>
      <c r="AGM189" s="27"/>
      <c r="AGN189" s="27"/>
      <c r="AGO189" s="27"/>
      <c r="AGP189" s="27"/>
      <c r="AGQ189" s="27"/>
      <c r="AGR189" s="27"/>
      <c r="AGS189" s="27"/>
      <c r="AGT189" s="27"/>
      <c r="AGU189" s="27"/>
      <c r="AGV189" s="27"/>
      <c r="AGW189" s="27"/>
      <c r="AGX189" s="27"/>
      <c r="AGY189" s="27"/>
      <c r="AGZ189" s="27"/>
      <c r="AHA189" s="27"/>
      <c r="AHB189" s="27"/>
      <c r="AHC189" s="27"/>
      <c r="AHD189" s="27"/>
      <c r="AHE189" s="27"/>
      <c r="AHF189" s="27"/>
      <c r="AHG189" s="27"/>
      <c r="AHH189" s="27"/>
      <c r="AHI189" s="27"/>
      <c r="AHJ189" s="27"/>
      <c r="AHK189" s="27"/>
      <c r="AHL189" s="27"/>
      <c r="AHM189" s="27"/>
      <c r="AHN189" s="27"/>
      <c r="AHO189" s="27"/>
      <c r="AHP189" s="27"/>
      <c r="AHQ189" s="27"/>
      <c r="AHR189" s="27"/>
      <c r="AHS189" s="27"/>
      <c r="AHT189" s="27"/>
      <c r="AHU189" s="27"/>
      <c r="AHV189" s="27"/>
      <c r="AHW189" s="27"/>
      <c r="AHX189" s="27"/>
      <c r="AHY189" s="27"/>
      <c r="AHZ189" s="27"/>
      <c r="AIA189" s="27"/>
      <c r="AIB189" s="27"/>
      <c r="AIC189" s="27"/>
      <c r="AID189" s="27"/>
      <c r="AIE189" s="27"/>
      <c r="AIF189" s="27"/>
      <c r="AIG189" s="27"/>
      <c r="AIH189" s="27"/>
      <c r="AII189" s="27"/>
      <c r="AIJ189" s="27"/>
      <c r="AIK189" s="27"/>
      <c r="AIL189" s="27"/>
      <c r="AIM189" s="27"/>
      <c r="AIN189" s="27"/>
      <c r="AIO189" s="27"/>
      <c r="AIP189" s="27"/>
      <c r="AIQ189" s="27"/>
      <c r="AIR189" s="27"/>
      <c r="AIS189" s="27"/>
      <c r="AIT189" s="27"/>
      <c r="AIU189" s="27"/>
      <c r="AIV189" s="27"/>
      <c r="AIW189" s="27"/>
      <c r="AIX189" s="27"/>
      <c r="AIY189" s="27"/>
      <c r="AIZ189" s="27"/>
      <c r="AJA189" s="27"/>
      <c r="AJB189" s="27"/>
      <c r="AJC189" s="27"/>
      <c r="AJD189" s="27"/>
      <c r="AJE189" s="27"/>
      <c r="AJF189" s="27"/>
      <c r="AJG189" s="27"/>
      <c r="AJH189" s="27"/>
      <c r="AJI189" s="27"/>
      <c r="AJJ189" s="27"/>
      <c r="AJK189" s="27"/>
      <c r="AJL189" s="27"/>
      <c r="AJM189" s="27"/>
      <c r="AJN189" s="27"/>
      <c r="AJO189" s="27"/>
      <c r="AJP189" s="27"/>
      <c r="AJQ189" s="27"/>
      <c r="AJR189" s="27"/>
      <c r="AJS189" s="27"/>
      <c r="AJT189" s="27"/>
      <c r="AJU189" s="27"/>
      <c r="AJV189" s="27"/>
      <c r="AJW189" s="27"/>
      <c r="AJX189" s="27"/>
      <c r="AJY189" s="27"/>
      <c r="AJZ189" s="27"/>
      <c r="AKA189" s="27"/>
      <c r="AKB189" s="27"/>
      <c r="AKC189" s="27"/>
      <c r="AKD189" s="27"/>
      <c r="AKE189" s="27"/>
      <c r="AKF189" s="27"/>
      <c r="AKG189" s="27"/>
      <c r="AKH189" s="27"/>
      <c r="AKI189" s="27"/>
      <c r="AKJ189" s="27"/>
      <c r="AKK189" s="27"/>
      <c r="AKL189" s="27"/>
      <c r="AKM189" s="27"/>
      <c r="AKN189" s="27"/>
      <c r="AKO189" s="27"/>
      <c r="AKP189" s="27"/>
      <c r="AKQ189" s="27"/>
      <c r="AKR189" s="27"/>
      <c r="AKS189" s="27"/>
      <c r="AKT189" s="27"/>
      <c r="AKU189" s="27"/>
      <c r="AKV189" s="27"/>
      <c r="AKW189" s="27"/>
      <c r="AKX189" s="27"/>
      <c r="AKY189" s="27"/>
      <c r="AKZ189" s="27"/>
      <c r="ALA189" s="27"/>
      <c r="ALB189" s="27"/>
      <c r="ALC189" s="27"/>
      <c r="ALD189" s="27"/>
      <c r="ALE189" s="27"/>
      <c r="ALF189" s="27"/>
      <c r="ALG189" s="27"/>
      <c r="ALH189" s="27"/>
      <c r="ALI189" s="27"/>
      <c r="ALJ189" s="27"/>
      <c r="ALK189" s="27"/>
      <c r="ALL189" s="27"/>
      <c r="ALM189" s="27"/>
      <c r="ALN189" s="27"/>
      <c r="ALO189" s="27"/>
      <c r="ALP189" s="27"/>
      <c r="ALQ189" s="27"/>
      <c r="ALR189" s="27"/>
      <c r="ALS189" s="27"/>
      <c r="ALT189" s="27"/>
      <c r="ALU189" s="27"/>
      <c r="ALV189" s="27"/>
      <c r="ALW189" s="27"/>
      <c r="ALX189" s="27"/>
      <c r="ALY189" s="27"/>
      <c r="ALZ189" s="27"/>
      <c r="AMA189" s="27"/>
      <c r="AMB189" s="27"/>
      <c r="AMC189" s="27"/>
      <c r="AMD189" s="27"/>
      <c r="AME189" s="27"/>
      <c r="AMF189" s="27"/>
      <c r="AMG189" s="27"/>
      <c r="AMH189" s="27"/>
      <c r="AMI189" s="27"/>
      <c r="AMJ189" s="27"/>
      <c r="AMK189" s="27"/>
      <c r="AML189" s="27"/>
      <c r="AMM189" s="27"/>
      <c r="AMN189" s="27"/>
      <c r="AMO189" s="27"/>
      <c r="AMP189" s="27"/>
      <c r="AMQ189" s="27"/>
      <c r="AMR189" s="27"/>
      <c r="AMS189" s="27"/>
      <c r="AMT189" s="27"/>
      <c r="AMU189" s="27"/>
      <c r="AMV189" s="27"/>
      <c r="AMW189" s="27"/>
      <c r="AMX189" s="27"/>
      <c r="AMY189" s="27"/>
      <c r="AMZ189" s="27"/>
      <c r="ANA189" s="27"/>
      <c r="ANB189" s="27"/>
      <c r="ANC189" s="27"/>
      <c r="AND189" s="27"/>
      <c r="ANE189" s="27"/>
      <c r="ANF189" s="27"/>
      <c r="ANG189" s="27"/>
      <c r="ANH189" s="27"/>
      <c r="ANI189" s="27"/>
      <c r="ANJ189" s="27"/>
      <c r="ANK189" s="27"/>
      <c r="ANL189" s="27"/>
      <c r="ANM189" s="27"/>
      <c r="ANN189" s="27"/>
      <c r="ANO189" s="27"/>
      <c r="ANP189" s="27"/>
      <c r="ANQ189" s="27"/>
      <c r="ANR189" s="27"/>
      <c r="ANS189" s="27"/>
      <c r="ANT189" s="27"/>
      <c r="ANU189" s="27"/>
      <c r="ANV189" s="27"/>
      <c r="ANW189" s="27"/>
      <c r="ANX189" s="27"/>
      <c r="ANY189" s="27"/>
      <c r="ANZ189" s="27"/>
      <c r="AOA189" s="27"/>
      <c r="AOB189" s="27"/>
      <c r="AOC189" s="27"/>
      <c r="AOD189" s="27"/>
      <c r="AOE189" s="27"/>
      <c r="AOF189" s="27"/>
      <c r="AOG189" s="27"/>
      <c r="AOH189" s="27"/>
      <c r="AOI189" s="27"/>
      <c r="AOJ189" s="27"/>
      <c r="AOK189" s="27"/>
      <c r="AOL189" s="27"/>
      <c r="AOM189" s="27"/>
      <c r="AON189" s="27"/>
      <c r="AOO189" s="27"/>
      <c r="AOP189" s="27"/>
      <c r="AOQ189" s="27"/>
      <c r="AOR189" s="27"/>
      <c r="AOS189" s="27"/>
      <c r="AOT189" s="27"/>
      <c r="AOU189" s="27"/>
      <c r="AOV189" s="27"/>
      <c r="AOW189" s="27"/>
      <c r="AOX189" s="27"/>
      <c r="AOY189" s="27"/>
      <c r="AOZ189" s="27"/>
      <c r="APA189" s="27"/>
      <c r="APB189" s="27"/>
      <c r="APC189" s="27"/>
      <c r="APD189" s="27"/>
      <c r="APE189" s="27"/>
      <c r="APF189" s="27"/>
      <c r="APG189" s="27"/>
      <c r="APH189" s="27"/>
      <c r="API189" s="27"/>
      <c r="APJ189" s="27"/>
      <c r="APK189" s="27"/>
      <c r="APL189" s="27"/>
      <c r="APM189" s="27"/>
      <c r="APN189" s="27"/>
      <c r="APO189" s="27"/>
      <c r="APP189" s="27"/>
      <c r="APQ189" s="27"/>
      <c r="APR189" s="27"/>
      <c r="APS189" s="27"/>
      <c r="APT189" s="27"/>
      <c r="APU189" s="27"/>
      <c r="APV189" s="27"/>
      <c r="APW189" s="27"/>
      <c r="APX189" s="27"/>
      <c r="APY189" s="27"/>
      <c r="APZ189" s="27"/>
      <c r="AQA189" s="27"/>
      <c r="AQB189" s="27"/>
      <c r="AQC189" s="27"/>
      <c r="AQD189" s="27"/>
      <c r="AQE189" s="27"/>
      <c r="AQF189" s="27"/>
      <c r="AQG189" s="27"/>
      <c r="AQH189" s="27"/>
      <c r="AQI189" s="27"/>
      <c r="AQJ189" s="27"/>
      <c r="AQK189" s="27"/>
      <c r="AQL189" s="27"/>
      <c r="AQM189" s="27"/>
      <c r="AQN189" s="27"/>
      <c r="AQO189" s="27"/>
      <c r="AQP189" s="27"/>
      <c r="AQQ189" s="27"/>
      <c r="AQR189" s="27"/>
      <c r="AQS189" s="27"/>
      <c r="AQT189" s="27"/>
      <c r="AQU189" s="27"/>
      <c r="AQV189" s="27"/>
      <c r="AQW189" s="27"/>
      <c r="AQX189" s="27"/>
      <c r="AQY189" s="27"/>
      <c r="AQZ189" s="27"/>
      <c r="ARA189" s="27"/>
      <c r="ARB189" s="27"/>
      <c r="ARC189" s="27"/>
      <c r="ARD189" s="27"/>
      <c r="ARE189" s="27"/>
      <c r="ARF189" s="27"/>
      <c r="ARG189" s="27"/>
      <c r="ARH189" s="27"/>
      <c r="ARI189" s="27"/>
      <c r="ARJ189" s="27"/>
      <c r="ARK189" s="27"/>
      <c r="ARL189" s="27"/>
      <c r="ARM189" s="27"/>
      <c r="ARN189" s="27"/>
      <c r="ARO189" s="27"/>
      <c r="ARP189" s="27"/>
      <c r="ARQ189" s="27"/>
      <c r="ARR189" s="27"/>
      <c r="ARS189" s="27"/>
      <c r="ART189" s="27"/>
      <c r="ARU189" s="27"/>
      <c r="ARV189" s="27"/>
      <c r="ARW189" s="27"/>
      <c r="ARX189" s="27"/>
      <c r="ARY189" s="27"/>
      <c r="ARZ189" s="27"/>
      <c r="ASA189" s="27"/>
      <c r="ASB189" s="27"/>
      <c r="ASC189" s="27"/>
      <c r="ASD189" s="27"/>
      <c r="ASE189" s="27"/>
      <c r="ASF189" s="27"/>
      <c r="ASG189" s="27"/>
      <c r="ASH189" s="27"/>
      <c r="ASI189" s="27"/>
      <c r="ASJ189" s="27"/>
      <c r="ASK189" s="27"/>
      <c r="ASL189" s="27"/>
      <c r="ASM189" s="27"/>
      <c r="ASN189" s="27"/>
      <c r="ASO189" s="27"/>
      <c r="ASP189" s="27"/>
      <c r="ASQ189" s="27"/>
      <c r="ASR189" s="27"/>
      <c r="ASS189" s="27"/>
      <c r="AST189" s="27"/>
      <c r="ASU189" s="27"/>
      <c r="ASV189" s="27"/>
      <c r="ASW189" s="27"/>
      <c r="ASX189" s="27"/>
      <c r="ASY189" s="27"/>
      <c r="ASZ189" s="27"/>
      <c r="ATA189" s="27"/>
      <c r="ATB189" s="27"/>
      <c r="ATC189" s="27"/>
      <c r="ATD189" s="27"/>
      <c r="ATE189" s="27"/>
      <c r="ATF189" s="27"/>
      <c r="ATG189" s="27"/>
      <c r="ATH189" s="27"/>
      <c r="ATI189" s="27"/>
      <c r="ATJ189" s="27"/>
      <c r="ATK189" s="27"/>
      <c r="ATL189" s="27"/>
      <c r="ATM189" s="27"/>
      <c r="ATN189" s="27"/>
      <c r="ATO189" s="27"/>
      <c r="ATP189" s="27"/>
      <c r="ATQ189" s="27"/>
      <c r="ATR189" s="27"/>
      <c r="ATS189" s="27"/>
      <c r="ATT189" s="27"/>
      <c r="ATU189" s="27"/>
      <c r="ATV189" s="27"/>
      <c r="ATW189" s="27"/>
      <c r="ATX189" s="27"/>
      <c r="ATY189" s="27"/>
      <c r="ATZ189" s="27"/>
      <c r="AUA189" s="27"/>
      <c r="AUB189" s="27"/>
      <c r="AUC189" s="27"/>
      <c r="AUD189" s="27"/>
      <c r="AUE189" s="27"/>
      <c r="AUF189" s="27"/>
      <c r="AUG189" s="27"/>
      <c r="AUH189" s="27"/>
      <c r="AUI189" s="27"/>
      <c r="AUJ189" s="27"/>
      <c r="AUK189" s="27"/>
      <c r="AUL189" s="27"/>
      <c r="AUM189" s="27"/>
      <c r="AUN189" s="27"/>
      <c r="AUO189" s="27"/>
      <c r="AUP189" s="27"/>
      <c r="AUQ189" s="27"/>
      <c r="AUR189" s="27"/>
      <c r="AUS189" s="27"/>
      <c r="AUT189" s="27"/>
      <c r="AUU189" s="27"/>
      <c r="AUV189" s="27"/>
      <c r="AUW189" s="27"/>
      <c r="AUX189" s="27"/>
      <c r="AUY189" s="27"/>
      <c r="AUZ189" s="27"/>
      <c r="AVA189" s="27"/>
      <c r="AVB189" s="27"/>
      <c r="AVC189" s="27"/>
      <c r="AVD189" s="27"/>
      <c r="AVE189" s="27"/>
      <c r="AVF189" s="27"/>
      <c r="AVG189" s="27"/>
      <c r="AVH189" s="27"/>
      <c r="AVI189" s="27"/>
      <c r="AVJ189" s="27"/>
      <c r="AVK189" s="27"/>
      <c r="AVL189" s="27"/>
      <c r="AVM189" s="27"/>
      <c r="AVN189" s="27"/>
      <c r="AVO189" s="27"/>
      <c r="AVP189" s="27"/>
      <c r="AVQ189" s="27"/>
      <c r="AVR189" s="27"/>
      <c r="AVS189" s="27"/>
      <c r="AVT189" s="27"/>
      <c r="AVU189" s="27"/>
      <c r="AVV189" s="27"/>
      <c r="AVW189" s="27"/>
      <c r="AVX189" s="27"/>
      <c r="AVY189" s="27"/>
      <c r="AVZ189" s="27"/>
      <c r="AWA189" s="27"/>
      <c r="AWB189" s="27"/>
      <c r="AWC189" s="27"/>
      <c r="AWD189" s="27"/>
      <c r="AWE189" s="27"/>
      <c r="AWF189" s="27"/>
      <c r="AWG189" s="27"/>
      <c r="AWH189" s="27"/>
      <c r="AWI189" s="27"/>
      <c r="AWJ189" s="27"/>
      <c r="AWK189" s="27"/>
      <c r="AWL189" s="27"/>
      <c r="AWM189" s="27"/>
      <c r="AWN189" s="27"/>
      <c r="AWO189" s="27"/>
      <c r="AWP189" s="27"/>
      <c r="AWQ189" s="27"/>
      <c r="AWR189" s="27"/>
      <c r="AWS189" s="27"/>
      <c r="AWT189" s="27"/>
      <c r="AWU189" s="27"/>
      <c r="AWV189" s="27"/>
      <c r="AWW189" s="27"/>
      <c r="AWX189" s="27"/>
      <c r="AWY189" s="27"/>
      <c r="AWZ189" s="27"/>
      <c r="AXA189" s="27"/>
      <c r="AXB189" s="27"/>
      <c r="AXC189" s="27"/>
      <c r="AXD189" s="27"/>
      <c r="AXE189" s="27"/>
      <c r="AXF189" s="27"/>
      <c r="AXG189" s="27"/>
      <c r="AXH189" s="27"/>
      <c r="AXI189" s="27"/>
      <c r="AXJ189" s="27"/>
      <c r="AXK189" s="27"/>
      <c r="AXL189" s="27"/>
      <c r="AXM189" s="27"/>
      <c r="AXN189" s="27"/>
      <c r="AXO189" s="27"/>
      <c r="AXP189" s="27"/>
      <c r="AXQ189" s="27"/>
      <c r="AXR189" s="27"/>
      <c r="AXS189" s="27"/>
      <c r="AXT189" s="27"/>
      <c r="AXU189" s="27"/>
      <c r="AXV189" s="27"/>
      <c r="AXW189" s="27"/>
      <c r="AXX189" s="27"/>
      <c r="AXY189" s="27"/>
      <c r="AXZ189" s="27"/>
      <c r="AYA189" s="27"/>
      <c r="AYB189" s="27"/>
      <c r="AYC189" s="27"/>
      <c r="AYD189" s="27"/>
      <c r="AYE189" s="27"/>
      <c r="AYF189" s="27"/>
      <c r="AYG189" s="27"/>
      <c r="AYH189" s="27"/>
      <c r="AYI189" s="27"/>
      <c r="AYJ189" s="27"/>
      <c r="AYK189" s="27"/>
      <c r="AYL189" s="27"/>
      <c r="AYM189" s="27"/>
      <c r="AYN189" s="27"/>
      <c r="AYO189" s="27"/>
      <c r="AYP189" s="27"/>
      <c r="AYQ189" s="27"/>
      <c r="AYR189" s="27"/>
      <c r="AYS189" s="27"/>
      <c r="AYT189" s="27"/>
      <c r="AYU189" s="27"/>
      <c r="AYV189" s="27"/>
      <c r="AYW189" s="27"/>
      <c r="AYX189" s="27"/>
      <c r="AYY189" s="27"/>
      <c r="AYZ189" s="27"/>
      <c r="AZA189" s="27"/>
      <c r="AZB189" s="27"/>
      <c r="AZC189" s="27"/>
      <c r="AZD189" s="27"/>
      <c r="AZE189" s="27"/>
      <c r="AZF189" s="27"/>
      <c r="AZG189" s="27"/>
      <c r="AZH189" s="27"/>
      <c r="AZI189" s="27"/>
      <c r="AZJ189" s="27"/>
      <c r="AZK189" s="27"/>
      <c r="AZL189" s="27"/>
      <c r="AZM189" s="27"/>
      <c r="AZN189" s="27"/>
      <c r="AZO189" s="27"/>
      <c r="AZP189" s="27"/>
      <c r="AZQ189" s="27"/>
      <c r="AZR189" s="27"/>
      <c r="AZS189" s="27"/>
      <c r="AZT189" s="27"/>
      <c r="AZU189" s="27"/>
      <c r="AZV189" s="27"/>
      <c r="AZW189" s="27"/>
      <c r="AZX189" s="27"/>
      <c r="AZY189" s="27"/>
      <c r="AZZ189" s="27"/>
      <c r="BAA189" s="27"/>
      <c r="BAB189" s="27"/>
      <c r="BAC189" s="27"/>
      <c r="BAD189" s="27"/>
      <c r="BAE189" s="27"/>
      <c r="BAF189" s="27"/>
      <c r="BAG189" s="27"/>
      <c r="BAH189" s="27"/>
      <c r="BAI189" s="27"/>
      <c r="BAJ189" s="27"/>
      <c r="BAK189" s="27"/>
      <c r="BAL189" s="27"/>
      <c r="BAM189" s="27"/>
      <c r="BAN189" s="27"/>
      <c r="BAO189" s="27"/>
      <c r="BAP189" s="27"/>
      <c r="BAQ189" s="27"/>
      <c r="BAR189" s="27"/>
      <c r="BAS189" s="27"/>
      <c r="BAT189" s="27"/>
      <c r="BAU189" s="27"/>
      <c r="BAV189" s="27"/>
      <c r="BAW189" s="27"/>
      <c r="BAX189" s="27"/>
      <c r="BAY189" s="27"/>
      <c r="BAZ189" s="27"/>
      <c r="BBA189" s="27"/>
      <c r="BBB189" s="27"/>
      <c r="BBC189" s="27"/>
      <c r="BBD189" s="27"/>
      <c r="BBE189" s="27"/>
      <c r="BBF189" s="27"/>
      <c r="BBG189" s="27"/>
      <c r="BBH189" s="27"/>
      <c r="BBI189" s="27"/>
      <c r="BBJ189" s="27"/>
      <c r="BBK189" s="27"/>
      <c r="BBL189" s="27"/>
      <c r="BBM189" s="27"/>
      <c r="BBN189" s="27"/>
      <c r="BBO189" s="27"/>
      <c r="BBP189" s="27"/>
      <c r="BBQ189" s="27"/>
      <c r="BBR189" s="27"/>
      <c r="BBS189" s="27"/>
      <c r="BBT189" s="27"/>
      <c r="BBU189" s="27"/>
      <c r="BBV189" s="27"/>
      <c r="BBW189" s="27"/>
      <c r="BBX189" s="27"/>
      <c r="BBY189" s="27"/>
      <c r="BBZ189" s="27"/>
      <c r="BCA189" s="27"/>
      <c r="BCB189" s="27"/>
      <c r="BCC189" s="27"/>
      <c r="BCD189" s="27"/>
      <c r="BCE189" s="27"/>
      <c r="BCF189" s="27"/>
      <c r="BCG189" s="27"/>
      <c r="BCH189" s="27"/>
      <c r="BCI189" s="27"/>
      <c r="BCJ189" s="27"/>
      <c r="BCK189" s="27"/>
      <c r="BCL189" s="27"/>
      <c r="BCM189" s="27"/>
      <c r="BCN189" s="27"/>
      <c r="BCO189" s="27"/>
      <c r="BCP189" s="27"/>
      <c r="BCQ189" s="27"/>
      <c r="BCR189" s="27"/>
      <c r="BCS189" s="27"/>
      <c r="BCT189" s="27"/>
      <c r="BCU189" s="27"/>
      <c r="BCV189" s="27"/>
      <c r="BCW189" s="27"/>
      <c r="BCX189" s="27"/>
      <c r="BCY189" s="27"/>
      <c r="BCZ189" s="27"/>
      <c r="BDA189" s="27"/>
      <c r="BDB189" s="27"/>
      <c r="BDC189" s="27"/>
      <c r="BDD189" s="27"/>
      <c r="BDE189" s="27"/>
      <c r="BDF189" s="27"/>
      <c r="BDG189" s="27"/>
      <c r="BDH189" s="27"/>
      <c r="BDI189" s="27"/>
      <c r="BDJ189" s="27"/>
      <c r="BDK189" s="27"/>
      <c r="BDL189" s="27"/>
      <c r="BDM189" s="27"/>
      <c r="BDN189" s="27"/>
      <c r="BDO189" s="27"/>
      <c r="BDP189" s="27"/>
      <c r="BDQ189" s="27"/>
      <c r="BDR189" s="27"/>
      <c r="BDS189" s="27"/>
      <c r="BDT189" s="27"/>
      <c r="BDU189" s="27"/>
      <c r="BDV189" s="27"/>
      <c r="BDW189" s="27"/>
      <c r="BDX189" s="27"/>
      <c r="BDY189" s="27"/>
      <c r="BDZ189" s="27"/>
      <c r="BEA189" s="27"/>
      <c r="BEB189" s="27"/>
      <c r="BEC189" s="27"/>
      <c r="BED189" s="27"/>
      <c r="BEE189" s="27"/>
      <c r="BEF189" s="27"/>
      <c r="BEG189" s="27"/>
      <c r="BEH189" s="27"/>
      <c r="BEI189" s="27"/>
      <c r="BEJ189" s="27"/>
      <c r="BEK189" s="27"/>
      <c r="BEL189" s="27"/>
      <c r="BEM189" s="27"/>
      <c r="BEN189" s="27"/>
      <c r="BEO189" s="27"/>
      <c r="BEP189" s="27"/>
      <c r="BEQ189" s="27"/>
      <c r="BER189" s="27"/>
      <c r="BES189" s="27"/>
      <c r="BET189" s="27"/>
      <c r="BEU189" s="27"/>
      <c r="BEV189" s="27"/>
      <c r="BEW189" s="27"/>
      <c r="BEX189" s="27"/>
      <c r="BEY189" s="27"/>
      <c r="BEZ189" s="27"/>
      <c r="BFA189" s="27"/>
      <c r="BFB189" s="27"/>
      <c r="BFC189" s="27"/>
      <c r="BFD189" s="27"/>
      <c r="BFE189" s="27"/>
      <c r="BFF189" s="27"/>
      <c r="BFG189" s="27"/>
      <c r="BFH189" s="27"/>
      <c r="BFI189" s="27"/>
      <c r="BFJ189" s="27"/>
      <c r="BFK189" s="27"/>
      <c r="BFL189" s="27"/>
      <c r="BFM189" s="27"/>
      <c r="BFN189" s="27"/>
      <c r="BFO189" s="27"/>
      <c r="BFP189" s="27"/>
      <c r="BFQ189" s="27"/>
      <c r="BFR189" s="27"/>
      <c r="BFS189" s="27"/>
      <c r="BFT189" s="27"/>
      <c r="BFU189" s="27"/>
      <c r="BFV189" s="27"/>
      <c r="BFW189" s="27"/>
      <c r="BFX189" s="27"/>
      <c r="BFY189" s="27"/>
      <c r="BFZ189" s="27"/>
      <c r="BGA189" s="27"/>
      <c r="BGB189" s="27"/>
      <c r="BGC189" s="27"/>
      <c r="BGD189" s="27"/>
      <c r="BGE189" s="27"/>
      <c r="BGF189" s="27"/>
      <c r="BGG189" s="27"/>
      <c r="BGH189" s="27"/>
      <c r="BGI189" s="27"/>
      <c r="BGJ189" s="27"/>
      <c r="BGK189" s="27"/>
      <c r="BGL189" s="27"/>
      <c r="BGM189" s="27"/>
      <c r="BGN189" s="27"/>
      <c r="BGO189" s="27"/>
      <c r="BGP189" s="27"/>
      <c r="BGQ189" s="27"/>
      <c r="BGR189" s="27"/>
      <c r="BGS189" s="27"/>
      <c r="BGT189" s="27"/>
      <c r="BGU189" s="27"/>
      <c r="BGV189" s="27"/>
      <c r="BGW189" s="27"/>
      <c r="BGX189" s="27"/>
      <c r="BGY189" s="27"/>
      <c r="BGZ189" s="27"/>
      <c r="BHA189" s="27"/>
      <c r="BHB189" s="27"/>
      <c r="BHC189" s="27"/>
      <c r="BHD189" s="27"/>
      <c r="BHE189" s="27"/>
      <c r="BHF189" s="27"/>
      <c r="BHG189" s="27"/>
      <c r="BHH189" s="27"/>
      <c r="BHI189" s="27"/>
      <c r="BHJ189" s="27"/>
      <c r="BHK189" s="27"/>
      <c r="BHL189" s="27"/>
      <c r="BHM189" s="27"/>
      <c r="BHN189" s="27"/>
      <c r="BHO189" s="27"/>
      <c r="BHP189" s="27"/>
      <c r="BHQ189" s="27"/>
      <c r="BHR189" s="27"/>
      <c r="BHS189" s="27"/>
      <c r="BHT189" s="27"/>
      <c r="BHU189" s="27"/>
      <c r="BHV189" s="27"/>
      <c r="BHW189" s="27"/>
      <c r="BHX189" s="27"/>
      <c r="BHY189" s="27"/>
      <c r="BHZ189" s="27"/>
      <c r="BIA189" s="27"/>
      <c r="BIB189" s="27"/>
      <c r="BIC189" s="27"/>
      <c r="BID189" s="27"/>
      <c r="BIE189" s="27"/>
      <c r="BIF189" s="27"/>
      <c r="BIG189" s="27"/>
      <c r="BIH189" s="27"/>
      <c r="BII189" s="27"/>
      <c r="BIJ189" s="27"/>
      <c r="BIK189" s="27"/>
      <c r="BIL189" s="27"/>
      <c r="BIM189" s="27"/>
      <c r="BIN189" s="27"/>
      <c r="BIO189" s="27"/>
      <c r="BIP189" s="27"/>
      <c r="BIQ189" s="27"/>
      <c r="BIR189" s="27"/>
      <c r="BIS189" s="27"/>
      <c r="BIT189" s="27"/>
      <c r="BIU189" s="27"/>
      <c r="BIV189" s="27"/>
      <c r="BIW189" s="27"/>
      <c r="BIX189" s="27"/>
      <c r="BIY189" s="27"/>
      <c r="BIZ189" s="27"/>
      <c r="BJA189" s="27"/>
      <c r="BJB189" s="27"/>
      <c r="BJC189" s="27"/>
      <c r="BJD189" s="27"/>
      <c r="BJE189" s="27"/>
      <c r="BJF189" s="27"/>
      <c r="BJG189" s="27"/>
      <c r="BJH189" s="27"/>
      <c r="BJI189" s="27"/>
      <c r="BJJ189" s="27"/>
      <c r="BJK189" s="27"/>
      <c r="BJL189" s="27"/>
      <c r="BJM189" s="27"/>
      <c r="BJN189" s="27"/>
      <c r="BJO189" s="27"/>
      <c r="BJP189" s="27"/>
      <c r="BJQ189" s="27"/>
      <c r="BJR189" s="27"/>
      <c r="BJS189" s="27"/>
      <c r="BJT189" s="27"/>
      <c r="BJU189" s="27"/>
      <c r="BJV189" s="27"/>
      <c r="BJW189" s="27"/>
      <c r="BJX189" s="27"/>
      <c r="BJY189" s="27"/>
      <c r="BJZ189" s="27"/>
      <c r="BKA189" s="27"/>
      <c r="BKB189" s="27"/>
      <c r="BKC189" s="27"/>
      <c r="BKD189" s="27"/>
      <c r="BKE189" s="27"/>
      <c r="BKF189" s="27"/>
      <c r="BKG189" s="27"/>
      <c r="BKH189" s="27"/>
      <c r="BKI189" s="27"/>
      <c r="BKJ189" s="27"/>
      <c r="BKK189" s="27"/>
      <c r="BKL189" s="27"/>
      <c r="BKM189" s="27"/>
      <c r="BKN189" s="27"/>
      <c r="BKO189" s="27"/>
      <c r="BKP189" s="27"/>
      <c r="BKQ189" s="27"/>
      <c r="BKR189" s="27"/>
      <c r="BKS189" s="27"/>
      <c r="BKT189" s="27"/>
      <c r="BKU189" s="27"/>
      <c r="BKV189" s="27"/>
      <c r="BKW189" s="27"/>
      <c r="BKX189" s="27"/>
      <c r="BKY189" s="27"/>
      <c r="BKZ189" s="27"/>
      <c r="BLA189" s="27"/>
      <c r="BLB189" s="27"/>
      <c r="BLC189" s="27"/>
      <c r="BLD189" s="27"/>
      <c r="BLE189" s="27"/>
      <c r="BLF189" s="27"/>
      <c r="BLG189" s="27"/>
      <c r="BLH189" s="27"/>
      <c r="BLI189" s="27"/>
      <c r="BLJ189" s="27"/>
      <c r="BLK189" s="27"/>
      <c r="BLL189" s="27"/>
      <c r="BLM189" s="27"/>
      <c r="BLN189" s="27"/>
      <c r="BLO189" s="27"/>
      <c r="BLP189" s="27"/>
      <c r="BLQ189" s="27"/>
      <c r="BLR189" s="27"/>
      <c r="BLS189" s="27"/>
      <c r="BLT189" s="27"/>
      <c r="BLU189" s="27"/>
      <c r="BLV189" s="27"/>
      <c r="BLW189" s="27"/>
      <c r="BLX189" s="27"/>
      <c r="BLY189" s="27"/>
      <c r="BLZ189" s="27"/>
      <c r="BMA189" s="27"/>
      <c r="BMB189" s="27"/>
      <c r="BMC189" s="27"/>
      <c r="BMD189" s="27"/>
      <c r="BME189" s="27"/>
      <c r="BMF189" s="27"/>
      <c r="BMG189" s="27"/>
      <c r="BMH189" s="27"/>
      <c r="BMI189" s="27"/>
      <c r="BMJ189" s="27"/>
      <c r="BMK189" s="27"/>
      <c r="BML189" s="27"/>
      <c r="BMM189" s="27"/>
      <c r="BMN189" s="27"/>
      <c r="BMO189" s="27"/>
      <c r="BMP189" s="27"/>
      <c r="BMQ189" s="27"/>
      <c r="BMR189" s="27"/>
      <c r="BMS189" s="27"/>
      <c r="BMT189" s="27"/>
      <c r="BMU189" s="27"/>
      <c r="BMV189" s="27"/>
      <c r="BMW189" s="27"/>
      <c r="BMX189" s="27"/>
      <c r="BMY189" s="27"/>
      <c r="BMZ189" s="27"/>
      <c r="BNA189" s="27"/>
      <c r="BNB189" s="27"/>
      <c r="BNC189" s="27"/>
      <c r="BND189" s="27"/>
      <c r="BNE189" s="27"/>
      <c r="BNF189" s="27"/>
      <c r="BNG189" s="27"/>
      <c r="BNH189" s="27"/>
      <c r="BNI189" s="27"/>
      <c r="BNJ189" s="27"/>
      <c r="BNK189" s="27"/>
      <c r="BNL189" s="27"/>
      <c r="BNM189" s="27"/>
      <c r="BNN189" s="27"/>
      <c r="BNO189" s="27"/>
      <c r="BNP189" s="27"/>
      <c r="BNQ189" s="27"/>
      <c r="BNR189" s="27"/>
      <c r="BNS189" s="27"/>
      <c r="BNT189" s="27"/>
      <c r="BNU189" s="27"/>
      <c r="BNV189" s="27"/>
      <c r="BNW189" s="27"/>
      <c r="BNX189" s="27"/>
      <c r="BNY189" s="27"/>
      <c r="BNZ189" s="27"/>
      <c r="BOA189" s="27"/>
      <c r="BOB189" s="27"/>
      <c r="BOC189" s="27"/>
      <c r="BOD189" s="27"/>
      <c r="BOE189" s="27"/>
      <c r="BOF189" s="27"/>
      <c r="BOG189" s="27"/>
      <c r="BOH189" s="27"/>
      <c r="BOI189" s="27"/>
      <c r="BOJ189" s="27"/>
      <c r="BOK189" s="27"/>
      <c r="BOL189" s="27"/>
      <c r="BOM189" s="27"/>
      <c r="BON189" s="27"/>
      <c r="BOO189" s="27"/>
      <c r="BOP189" s="27"/>
      <c r="BOQ189" s="27"/>
      <c r="BOR189" s="27"/>
      <c r="BOS189" s="27"/>
      <c r="BOT189" s="27"/>
      <c r="BOU189" s="27"/>
      <c r="BOV189" s="27"/>
      <c r="BOW189" s="27"/>
      <c r="BOX189" s="27"/>
      <c r="BOY189" s="27"/>
      <c r="BOZ189" s="27"/>
      <c r="BPA189" s="27"/>
      <c r="BPB189" s="27"/>
      <c r="BPC189" s="27"/>
      <c r="BPD189" s="27"/>
      <c r="BPE189" s="27"/>
      <c r="BPF189" s="27"/>
      <c r="BPG189" s="27"/>
      <c r="BPH189" s="27"/>
      <c r="BPI189" s="27"/>
      <c r="BPJ189" s="27"/>
      <c r="BPK189" s="27"/>
      <c r="BPL189" s="27"/>
      <c r="BPM189" s="27"/>
      <c r="BPN189" s="27"/>
      <c r="BPO189" s="27"/>
      <c r="BPP189" s="27"/>
      <c r="BPQ189" s="27"/>
      <c r="BPR189" s="27"/>
      <c r="BPS189" s="27"/>
      <c r="BPT189" s="27"/>
      <c r="BPU189" s="27"/>
      <c r="BPV189" s="27"/>
      <c r="BPW189" s="27"/>
      <c r="BPX189" s="27"/>
      <c r="BPY189" s="27"/>
      <c r="BPZ189" s="27"/>
      <c r="BQA189" s="27"/>
      <c r="BQB189" s="27"/>
      <c r="BQC189" s="27"/>
      <c r="BQD189" s="27"/>
      <c r="BQE189" s="27"/>
      <c r="BQF189" s="27"/>
      <c r="BQG189" s="27"/>
      <c r="BQH189" s="27"/>
      <c r="BQI189" s="27"/>
      <c r="BQJ189" s="27"/>
      <c r="BQK189" s="27"/>
      <c r="BQL189" s="27"/>
      <c r="BQM189" s="27"/>
      <c r="BQN189" s="27"/>
      <c r="BQO189" s="27"/>
      <c r="BQP189" s="27"/>
      <c r="BQQ189" s="27"/>
      <c r="BQR189" s="27"/>
      <c r="BQS189" s="27"/>
      <c r="BQT189" s="27"/>
      <c r="BQU189" s="27"/>
      <c r="BQV189" s="27"/>
      <c r="BQW189" s="27"/>
      <c r="BQX189" s="27"/>
      <c r="BQY189" s="27"/>
      <c r="BQZ189" s="27"/>
      <c r="BRA189" s="27"/>
      <c r="BRB189" s="27"/>
      <c r="BRC189" s="27"/>
      <c r="BRD189" s="27"/>
      <c r="BRE189" s="27"/>
      <c r="BRF189" s="27"/>
      <c r="BRG189" s="27"/>
      <c r="BRH189" s="27"/>
      <c r="BRI189" s="27"/>
      <c r="BRJ189" s="27"/>
      <c r="BRK189" s="27"/>
      <c r="BRL189" s="27"/>
      <c r="BRM189" s="27"/>
      <c r="BRN189" s="27"/>
      <c r="BRO189" s="27"/>
      <c r="BRP189" s="27"/>
      <c r="BRQ189" s="27"/>
      <c r="BRR189" s="27"/>
      <c r="BRS189" s="27"/>
      <c r="BRT189" s="27"/>
      <c r="BRU189" s="27"/>
      <c r="BRV189" s="27"/>
      <c r="BRW189" s="27"/>
      <c r="BRX189" s="27"/>
      <c r="BRY189" s="27"/>
      <c r="BRZ189" s="27"/>
      <c r="BSA189" s="27"/>
      <c r="BSB189" s="27"/>
      <c r="BSC189" s="27"/>
      <c r="BSD189" s="27"/>
      <c r="BSE189" s="27"/>
      <c r="BSF189" s="27"/>
      <c r="BSG189" s="27"/>
      <c r="BSH189" s="27"/>
      <c r="BSI189" s="27"/>
      <c r="BSJ189" s="27"/>
      <c r="BSK189" s="27"/>
      <c r="BSL189" s="27"/>
      <c r="BSM189" s="27"/>
      <c r="BSN189" s="27"/>
      <c r="BSO189" s="27"/>
      <c r="BSP189" s="27"/>
      <c r="BSQ189" s="27"/>
      <c r="BSR189" s="27"/>
      <c r="BSS189" s="27"/>
      <c r="BST189" s="27"/>
      <c r="BSU189" s="27"/>
      <c r="BSV189" s="27"/>
      <c r="BSW189" s="27"/>
      <c r="BSX189" s="27"/>
      <c r="BSY189" s="27"/>
      <c r="BSZ189" s="27"/>
      <c r="BTA189" s="27"/>
      <c r="BTB189" s="27"/>
      <c r="BTC189" s="27"/>
      <c r="BTD189" s="27"/>
      <c r="BTE189" s="27"/>
      <c r="BTF189" s="27"/>
      <c r="BTG189" s="27"/>
      <c r="BTH189" s="27"/>
      <c r="BTI189" s="27"/>
      <c r="BTJ189" s="27"/>
      <c r="BTK189" s="27"/>
      <c r="BTL189" s="27"/>
      <c r="BTM189" s="27"/>
      <c r="BTN189" s="27"/>
      <c r="BTO189" s="27"/>
      <c r="BTP189" s="27"/>
      <c r="BTQ189" s="27"/>
      <c r="BTR189" s="27"/>
      <c r="BTS189" s="27"/>
      <c r="BTT189" s="27"/>
      <c r="BTU189" s="27"/>
      <c r="BTV189" s="27"/>
      <c r="BTW189" s="27"/>
      <c r="BTX189" s="27"/>
      <c r="BTY189" s="27"/>
      <c r="BTZ189" s="27"/>
      <c r="BUA189" s="27"/>
      <c r="BUB189" s="27"/>
      <c r="BUC189" s="27"/>
      <c r="BUD189" s="27"/>
      <c r="BUE189" s="27"/>
      <c r="BUF189" s="27"/>
      <c r="BUG189" s="27"/>
      <c r="BUH189" s="27"/>
      <c r="BUI189" s="27"/>
      <c r="BUJ189" s="27"/>
      <c r="BUK189" s="27"/>
      <c r="BUL189" s="27"/>
      <c r="BUM189" s="27"/>
      <c r="BUN189" s="27"/>
      <c r="BUO189" s="27"/>
      <c r="BUP189" s="27"/>
      <c r="BUQ189" s="27"/>
    </row>
    <row r="190" spans="1:1915" s="47" customFormat="1" ht="12.75">
      <c r="A190" s="136"/>
      <c r="B190" s="136"/>
      <c r="C190" s="136"/>
      <c r="D190" s="136"/>
      <c r="E190" s="136"/>
      <c r="F190" s="136"/>
      <c r="G190" s="103"/>
      <c r="H190" s="26"/>
      <c r="I190" s="26"/>
      <c r="J190" s="26"/>
      <c r="K190" s="26"/>
      <c r="L190" s="26"/>
      <c r="M190" s="26"/>
      <c r="N190" s="26"/>
      <c r="O190" s="223" t="s">
        <v>268</v>
      </c>
      <c r="P190" s="224">
        <v>0.2</v>
      </c>
      <c r="Q190" s="26"/>
      <c r="R190" s="26">
        <v>2006</v>
      </c>
      <c r="S190" s="26"/>
      <c r="T190" s="22"/>
      <c r="U190" s="22"/>
      <c r="V190" s="22"/>
      <c r="W190" s="22"/>
      <c r="X190" s="22"/>
      <c r="Y190" s="22"/>
      <c r="Z190" s="22"/>
      <c r="AA190" s="22"/>
      <c r="AB190" s="22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  <c r="FJ190" s="27"/>
      <c r="FK190" s="27"/>
      <c r="FL190" s="27"/>
      <c r="FM190" s="27"/>
      <c r="FN190" s="27"/>
      <c r="FO190" s="27"/>
      <c r="FP190" s="27"/>
      <c r="FQ190" s="27"/>
      <c r="FR190" s="27"/>
      <c r="FS190" s="27"/>
      <c r="FT190" s="27"/>
      <c r="FU190" s="27"/>
      <c r="FV190" s="27"/>
      <c r="FW190" s="27"/>
      <c r="FX190" s="27"/>
      <c r="FY190" s="27"/>
      <c r="FZ190" s="27"/>
      <c r="GA190" s="27"/>
      <c r="GB190" s="27"/>
      <c r="GC190" s="27"/>
      <c r="GD190" s="27"/>
      <c r="GE190" s="27"/>
      <c r="GF190" s="27"/>
      <c r="GG190" s="27"/>
      <c r="GH190" s="27"/>
      <c r="GI190" s="27"/>
      <c r="GJ190" s="27"/>
      <c r="GK190" s="27"/>
      <c r="GL190" s="27"/>
      <c r="GM190" s="27"/>
      <c r="GN190" s="27"/>
      <c r="GO190" s="27"/>
      <c r="GP190" s="27"/>
      <c r="GQ190" s="27"/>
      <c r="GR190" s="27"/>
      <c r="GS190" s="27"/>
      <c r="GT190" s="27"/>
      <c r="GU190" s="27"/>
      <c r="GV190" s="27"/>
      <c r="GW190" s="27"/>
      <c r="GX190" s="27"/>
      <c r="GY190" s="27"/>
      <c r="GZ190" s="27"/>
      <c r="HA190" s="27"/>
      <c r="HB190" s="27"/>
      <c r="HC190" s="27"/>
      <c r="HD190" s="27"/>
      <c r="HE190" s="27"/>
      <c r="HF190" s="27"/>
      <c r="HG190" s="27"/>
      <c r="HH190" s="27"/>
      <c r="HI190" s="27"/>
      <c r="HJ190" s="27"/>
      <c r="HK190" s="27"/>
      <c r="HL190" s="27"/>
      <c r="HM190" s="27"/>
      <c r="HN190" s="27"/>
      <c r="HO190" s="27"/>
      <c r="HP190" s="27"/>
      <c r="HQ190" s="27"/>
      <c r="HR190" s="27"/>
      <c r="HS190" s="27"/>
      <c r="HT190" s="27"/>
      <c r="HU190" s="27"/>
      <c r="HV190" s="27"/>
      <c r="HW190" s="27"/>
      <c r="HX190" s="27"/>
      <c r="HY190" s="27"/>
      <c r="HZ190" s="27"/>
      <c r="IA190" s="27"/>
      <c r="IB190" s="27"/>
      <c r="IC190" s="27"/>
      <c r="ID190" s="27"/>
      <c r="IE190" s="27"/>
      <c r="IF190" s="27"/>
      <c r="IG190" s="27"/>
      <c r="IH190" s="27"/>
      <c r="II190" s="27"/>
      <c r="IJ190" s="27"/>
      <c r="IK190" s="27"/>
      <c r="IL190" s="27"/>
      <c r="IM190" s="27"/>
      <c r="IN190" s="27"/>
      <c r="IO190" s="27"/>
      <c r="IP190" s="27"/>
      <c r="IQ190" s="27"/>
      <c r="IR190" s="27"/>
      <c r="IS190" s="27"/>
      <c r="IT190" s="27"/>
      <c r="IU190" s="27"/>
      <c r="IV190" s="27"/>
      <c r="IW190" s="27"/>
      <c r="IX190" s="27"/>
      <c r="IY190" s="27"/>
      <c r="IZ190" s="27"/>
      <c r="JA190" s="27"/>
      <c r="JB190" s="27"/>
      <c r="JC190" s="27"/>
      <c r="JD190" s="27"/>
      <c r="JE190" s="27"/>
      <c r="JF190" s="27"/>
      <c r="JG190" s="27"/>
      <c r="JH190" s="27"/>
      <c r="JI190" s="27"/>
      <c r="JJ190" s="27"/>
      <c r="JK190" s="27"/>
      <c r="JL190" s="27"/>
      <c r="JM190" s="27"/>
      <c r="JN190" s="27"/>
      <c r="JO190" s="27"/>
      <c r="JP190" s="27"/>
      <c r="JQ190" s="27"/>
      <c r="JR190" s="27"/>
      <c r="JS190" s="27"/>
      <c r="JT190" s="27"/>
      <c r="JU190" s="27"/>
      <c r="JV190" s="27"/>
      <c r="JW190" s="27"/>
      <c r="JX190" s="27"/>
      <c r="JY190" s="27"/>
      <c r="JZ190" s="27"/>
      <c r="KA190" s="27"/>
      <c r="KB190" s="27"/>
      <c r="KC190" s="27"/>
      <c r="KD190" s="27"/>
      <c r="KE190" s="27"/>
      <c r="KF190" s="27"/>
      <c r="KG190" s="27"/>
      <c r="KH190" s="27"/>
      <c r="KI190" s="27"/>
      <c r="KJ190" s="27"/>
      <c r="KK190" s="27"/>
      <c r="KL190" s="27"/>
      <c r="KM190" s="27"/>
      <c r="KN190" s="27"/>
      <c r="KO190" s="27"/>
      <c r="KP190" s="27"/>
      <c r="KQ190" s="27"/>
      <c r="KR190" s="27"/>
      <c r="KS190" s="27"/>
      <c r="KT190" s="27"/>
      <c r="KU190" s="27"/>
      <c r="KV190" s="27"/>
      <c r="KW190" s="27"/>
      <c r="KX190" s="27"/>
      <c r="KY190" s="27"/>
      <c r="KZ190" s="27"/>
      <c r="LA190" s="27"/>
      <c r="LB190" s="27"/>
      <c r="LC190" s="27"/>
      <c r="LD190" s="27"/>
      <c r="LE190" s="27"/>
      <c r="LF190" s="27"/>
      <c r="LG190" s="27"/>
      <c r="LH190" s="27"/>
      <c r="LI190" s="27"/>
      <c r="LJ190" s="27"/>
      <c r="LK190" s="27"/>
      <c r="LL190" s="27"/>
      <c r="LM190" s="27"/>
      <c r="LN190" s="27"/>
      <c r="LO190" s="27"/>
      <c r="LP190" s="27"/>
      <c r="LQ190" s="27"/>
      <c r="LR190" s="27"/>
      <c r="LS190" s="27"/>
      <c r="LT190" s="27"/>
      <c r="LU190" s="27"/>
      <c r="LV190" s="27"/>
      <c r="LW190" s="27"/>
      <c r="LX190" s="27"/>
      <c r="LY190" s="27"/>
      <c r="LZ190" s="27"/>
      <c r="MA190" s="27"/>
      <c r="MB190" s="27"/>
      <c r="MC190" s="27"/>
      <c r="MD190" s="27"/>
      <c r="ME190" s="27"/>
      <c r="MF190" s="27"/>
      <c r="MG190" s="27"/>
      <c r="MH190" s="27"/>
      <c r="MI190" s="27"/>
      <c r="MJ190" s="27"/>
      <c r="MK190" s="27"/>
      <c r="ML190" s="27"/>
      <c r="MM190" s="27"/>
      <c r="MN190" s="27"/>
      <c r="MO190" s="27"/>
      <c r="MP190" s="27"/>
      <c r="MQ190" s="27"/>
      <c r="MR190" s="27"/>
      <c r="MS190" s="27"/>
      <c r="MT190" s="27"/>
      <c r="MU190" s="27"/>
      <c r="MV190" s="27"/>
      <c r="MW190" s="27"/>
      <c r="MX190" s="27"/>
      <c r="MY190" s="27"/>
      <c r="MZ190" s="27"/>
      <c r="NA190" s="27"/>
      <c r="NB190" s="27"/>
      <c r="NC190" s="27"/>
      <c r="ND190" s="27"/>
      <c r="NE190" s="27"/>
      <c r="NF190" s="27"/>
      <c r="NG190" s="27"/>
      <c r="NH190" s="27"/>
      <c r="NI190" s="27"/>
      <c r="NJ190" s="27"/>
      <c r="NK190" s="27"/>
      <c r="NL190" s="27"/>
      <c r="NM190" s="27"/>
      <c r="NN190" s="27"/>
      <c r="NO190" s="27"/>
      <c r="NP190" s="27"/>
      <c r="NQ190" s="27"/>
      <c r="NR190" s="27"/>
      <c r="NS190" s="27"/>
      <c r="NT190" s="27"/>
      <c r="NU190" s="27"/>
      <c r="NV190" s="27"/>
      <c r="NW190" s="27"/>
      <c r="NX190" s="27"/>
      <c r="NY190" s="27"/>
      <c r="NZ190" s="27"/>
      <c r="OA190" s="27"/>
      <c r="OB190" s="27"/>
      <c r="OC190" s="27"/>
      <c r="OD190" s="27"/>
      <c r="OE190" s="27"/>
      <c r="OF190" s="27"/>
      <c r="OG190" s="27"/>
      <c r="OH190" s="27"/>
      <c r="OI190" s="27"/>
      <c r="OJ190" s="27"/>
      <c r="OK190" s="27"/>
      <c r="OL190" s="27"/>
      <c r="OM190" s="27"/>
      <c r="ON190" s="27"/>
      <c r="OO190" s="27"/>
      <c r="OP190" s="27"/>
      <c r="OQ190" s="27"/>
      <c r="OR190" s="27"/>
      <c r="OS190" s="27"/>
      <c r="OT190" s="27"/>
      <c r="OU190" s="27"/>
      <c r="OV190" s="27"/>
      <c r="OW190" s="27"/>
      <c r="OX190" s="27"/>
      <c r="OY190" s="27"/>
      <c r="OZ190" s="27"/>
      <c r="PA190" s="27"/>
      <c r="PB190" s="27"/>
      <c r="PC190" s="27"/>
      <c r="PD190" s="27"/>
      <c r="PE190" s="27"/>
      <c r="PF190" s="27"/>
      <c r="PG190" s="27"/>
      <c r="PH190" s="27"/>
      <c r="PI190" s="27"/>
      <c r="PJ190" s="27"/>
      <c r="PK190" s="27"/>
      <c r="PL190" s="27"/>
      <c r="PM190" s="27"/>
      <c r="PN190" s="27"/>
      <c r="PO190" s="27"/>
      <c r="PP190" s="27"/>
      <c r="PQ190" s="27"/>
      <c r="PR190" s="27"/>
      <c r="PS190" s="27"/>
      <c r="PT190" s="27"/>
      <c r="PU190" s="27"/>
      <c r="PV190" s="27"/>
      <c r="PW190" s="27"/>
      <c r="PX190" s="27"/>
      <c r="PY190" s="27"/>
      <c r="PZ190" s="27"/>
      <c r="QA190" s="27"/>
      <c r="QB190" s="27"/>
      <c r="QC190" s="27"/>
      <c r="QD190" s="27"/>
      <c r="QE190" s="27"/>
      <c r="QF190" s="27"/>
      <c r="QG190" s="27"/>
      <c r="QH190" s="27"/>
      <c r="QI190" s="27"/>
      <c r="QJ190" s="27"/>
      <c r="QK190" s="27"/>
      <c r="QL190" s="27"/>
      <c r="QM190" s="27"/>
      <c r="QN190" s="27"/>
      <c r="QO190" s="27"/>
      <c r="QP190" s="27"/>
      <c r="QQ190" s="27"/>
      <c r="QR190" s="27"/>
      <c r="QS190" s="27"/>
      <c r="QT190" s="27"/>
      <c r="QU190" s="27"/>
      <c r="QV190" s="27"/>
      <c r="QW190" s="27"/>
      <c r="QX190" s="27"/>
      <c r="QY190" s="27"/>
      <c r="QZ190" s="27"/>
      <c r="RA190" s="27"/>
      <c r="RB190" s="27"/>
      <c r="RC190" s="27"/>
      <c r="RD190" s="27"/>
      <c r="RE190" s="27"/>
      <c r="RF190" s="27"/>
      <c r="RG190" s="27"/>
      <c r="RH190" s="27"/>
      <c r="RI190" s="27"/>
      <c r="RJ190" s="27"/>
      <c r="RK190" s="27"/>
      <c r="RL190" s="27"/>
      <c r="RM190" s="27"/>
      <c r="RN190" s="27"/>
      <c r="RO190" s="27"/>
      <c r="RP190" s="27"/>
      <c r="RQ190" s="27"/>
      <c r="RR190" s="27"/>
      <c r="RS190" s="27"/>
      <c r="RT190" s="27"/>
      <c r="RU190" s="27"/>
      <c r="RV190" s="27"/>
      <c r="RW190" s="27"/>
      <c r="RX190" s="27"/>
      <c r="RY190" s="27"/>
      <c r="RZ190" s="27"/>
      <c r="SA190" s="27"/>
      <c r="SB190" s="27"/>
      <c r="SC190" s="27"/>
      <c r="SD190" s="27"/>
      <c r="SE190" s="27"/>
      <c r="SF190" s="27"/>
      <c r="SG190" s="27"/>
      <c r="SH190" s="27"/>
      <c r="SI190" s="27"/>
      <c r="SJ190" s="27"/>
      <c r="SK190" s="27"/>
      <c r="SL190" s="27"/>
      <c r="SM190" s="27"/>
      <c r="SN190" s="27"/>
      <c r="SO190" s="27"/>
      <c r="SP190" s="27"/>
      <c r="SQ190" s="27"/>
      <c r="SR190" s="27"/>
      <c r="SS190" s="27"/>
      <c r="ST190" s="27"/>
      <c r="SU190" s="27"/>
      <c r="SV190" s="27"/>
      <c r="SW190" s="27"/>
      <c r="SX190" s="27"/>
      <c r="SY190" s="27"/>
      <c r="SZ190" s="27"/>
      <c r="TA190" s="27"/>
      <c r="TB190" s="27"/>
      <c r="TC190" s="27"/>
      <c r="TD190" s="27"/>
      <c r="TE190" s="27"/>
      <c r="TF190" s="27"/>
      <c r="TG190" s="27"/>
      <c r="TH190" s="27"/>
      <c r="TI190" s="27"/>
      <c r="TJ190" s="27"/>
      <c r="TK190" s="27"/>
      <c r="TL190" s="27"/>
      <c r="TM190" s="27"/>
      <c r="TN190" s="27"/>
      <c r="TO190" s="27"/>
      <c r="TP190" s="27"/>
      <c r="TQ190" s="27"/>
      <c r="TR190" s="27"/>
      <c r="TS190" s="27"/>
      <c r="TT190" s="27"/>
      <c r="TU190" s="27"/>
      <c r="TV190" s="27"/>
      <c r="TW190" s="27"/>
      <c r="TX190" s="27"/>
      <c r="TY190" s="27"/>
      <c r="TZ190" s="27"/>
      <c r="UA190" s="27"/>
      <c r="UB190" s="27"/>
      <c r="UC190" s="27"/>
      <c r="UD190" s="27"/>
      <c r="UE190" s="27"/>
      <c r="UF190" s="27"/>
      <c r="UG190" s="27"/>
      <c r="UH190" s="27"/>
      <c r="UI190" s="27"/>
      <c r="UJ190" s="27"/>
      <c r="UK190" s="27"/>
      <c r="UL190" s="27"/>
      <c r="UM190" s="27"/>
      <c r="UN190" s="27"/>
      <c r="UO190" s="27"/>
      <c r="UP190" s="27"/>
      <c r="UQ190" s="27"/>
      <c r="UR190" s="27"/>
      <c r="US190" s="27"/>
      <c r="UT190" s="27"/>
      <c r="UU190" s="27"/>
      <c r="UV190" s="27"/>
      <c r="UW190" s="27"/>
      <c r="UX190" s="27"/>
      <c r="UY190" s="27"/>
      <c r="UZ190" s="27"/>
      <c r="VA190" s="27"/>
      <c r="VB190" s="27"/>
      <c r="VC190" s="27"/>
      <c r="VD190" s="27"/>
      <c r="VE190" s="27"/>
      <c r="VF190" s="27"/>
      <c r="VG190" s="27"/>
      <c r="VH190" s="27"/>
      <c r="VI190" s="27"/>
      <c r="VJ190" s="27"/>
      <c r="VK190" s="27"/>
      <c r="VL190" s="27"/>
      <c r="VM190" s="27"/>
      <c r="VN190" s="27"/>
      <c r="VO190" s="27"/>
      <c r="VP190" s="27"/>
      <c r="VQ190" s="27"/>
      <c r="VR190" s="27"/>
      <c r="VS190" s="27"/>
      <c r="VT190" s="27"/>
      <c r="VU190" s="27"/>
      <c r="VV190" s="27"/>
      <c r="VW190" s="27"/>
      <c r="VX190" s="27"/>
      <c r="VY190" s="27"/>
      <c r="VZ190" s="27"/>
      <c r="WA190" s="27"/>
      <c r="WB190" s="27"/>
      <c r="WC190" s="27"/>
      <c r="WD190" s="27"/>
      <c r="WE190" s="27"/>
      <c r="WF190" s="27"/>
      <c r="WG190" s="27"/>
      <c r="WH190" s="27"/>
      <c r="WI190" s="27"/>
      <c r="WJ190" s="27"/>
      <c r="WK190" s="27"/>
      <c r="WL190" s="27"/>
      <c r="WM190" s="27"/>
      <c r="WN190" s="27"/>
      <c r="WO190" s="27"/>
      <c r="WP190" s="27"/>
      <c r="WQ190" s="27"/>
      <c r="WR190" s="27"/>
      <c r="WS190" s="27"/>
      <c r="WT190" s="27"/>
      <c r="WU190" s="27"/>
      <c r="WV190" s="27"/>
      <c r="WW190" s="27"/>
      <c r="WX190" s="27"/>
      <c r="WY190" s="27"/>
      <c r="WZ190" s="27"/>
      <c r="XA190" s="27"/>
      <c r="XB190" s="27"/>
      <c r="XC190" s="27"/>
      <c r="XD190" s="27"/>
      <c r="XE190" s="27"/>
      <c r="XF190" s="27"/>
      <c r="XG190" s="27"/>
      <c r="XH190" s="27"/>
      <c r="XI190" s="27"/>
      <c r="XJ190" s="27"/>
      <c r="XK190" s="27"/>
      <c r="XL190" s="27"/>
      <c r="XM190" s="27"/>
      <c r="XN190" s="27"/>
      <c r="XO190" s="27"/>
      <c r="XP190" s="27"/>
      <c r="XQ190" s="27"/>
      <c r="XR190" s="27"/>
      <c r="XS190" s="27"/>
      <c r="XT190" s="27"/>
      <c r="XU190" s="27"/>
      <c r="XV190" s="27"/>
      <c r="XW190" s="27"/>
      <c r="XX190" s="27"/>
      <c r="XY190" s="27"/>
      <c r="XZ190" s="27"/>
      <c r="YA190" s="27"/>
      <c r="YB190" s="27"/>
      <c r="YC190" s="27"/>
      <c r="YD190" s="27"/>
      <c r="YE190" s="27"/>
      <c r="YF190" s="27"/>
      <c r="YG190" s="27"/>
      <c r="YH190" s="27"/>
      <c r="YI190" s="27"/>
      <c r="YJ190" s="27"/>
      <c r="YK190" s="27"/>
      <c r="YL190" s="27"/>
      <c r="YM190" s="27"/>
      <c r="YN190" s="27"/>
      <c r="YO190" s="27"/>
      <c r="YP190" s="27"/>
      <c r="YQ190" s="27"/>
      <c r="YR190" s="27"/>
      <c r="YS190" s="27"/>
      <c r="YT190" s="27"/>
      <c r="YU190" s="27"/>
      <c r="YV190" s="27"/>
      <c r="YW190" s="27"/>
      <c r="YX190" s="27"/>
      <c r="YY190" s="27"/>
      <c r="YZ190" s="27"/>
      <c r="ZA190" s="27"/>
      <c r="ZB190" s="27"/>
      <c r="ZC190" s="27"/>
      <c r="ZD190" s="27"/>
      <c r="ZE190" s="27"/>
      <c r="ZF190" s="27"/>
      <c r="ZG190" s="27"/>
      <c r="ZH190" s="27"/>
      <c r="ZI190" s="27"/>
      <c r="ZJ190" s="27"/>
      <c r="ZK190" s="27"/>
      <c r="ZL190" s="27"/>
      <c r="ZM190" s="27"/>
      <c r="ZN190" s="27"/>
      <c r="ZO190" s="27"/>
      <c r="ZP190" s="27"/>
      <c r="ZQ190" s="27"/>
      <c r="ZR190" s="27"/>
      <c r="ZS190" s="27"/>
      <c r="ZT190" s="27"/>
      <c r="ZU190" s="27"/>
      <c r="ZV190" s="27"/>
      <c r="ZW190" s="27"/>
      <c r="ZX190" s="27"/>
      <c r="ZY190" s="27"/>
      <c r="ZZ190" s="27"/>
      <c r="AAA190" s="27"/>
      <c r="AAB190" s="27"/>
      <c r="AAC190" s="27"/>
      <c r="AAD190" s="27"/>
      <c r="AAE190" s="27"/>
      <c r="AAF190" s="27"/>
      <c r="AAG190" s="27"/>
      <c r="AAH190" s="27"/>
      <c r="AAI190" s="27"/>
      <c r="AAJ190" s="27"/>
      <c r="AAK190" s="27"/>
      <c r="AAL190" s="27"/>
      <c r="AAM190" s="27"/>
      <c r="AAN190" s="27"/>
      <c r="AAO190" s="27"/>
      <c r="AAP190" s="27"/>
      <c r="AAQ190" s="27"/>
      <c r="AAR190" s="27"/>
      <c r="AAS190" s="27"/>
      <c r="AAT190" s="27"/>
      <c r="AAU190" s="27"/>
      <c r="AAV190" s="27"/>
      <c r="AAW190" s="27"/>
      <c r="AAX190" s="27"/>
      <c r="AAY190" s="27"/>
      <c r="AAZ190" s="27"/>
      <c r="ABA190" s="27"/>
      <c r="ABB190" s="27"/>
      <c r="ABC190" s="27"/>
      <c r="ABD190" s="27"/>
      <c r="ABE190" s="27"/>
      <c r="ABF190" s="27"/>
      <c r="ABG190" s="27"/>
      <c r="ABH190" s="27"/>
      <c r="ABI190" s="27"/>
      <c r="ABJ190" s="27"/>
      <c r="ABK190" s="27"/>
      <c r="ABL190" s="27"/>
      <c r="ABM190" s="27"/>
      <c r="ABN190" s="27"/>
      <c r="ABO190" s="27"/>
      <c r="ABP190" s="27"/>
      <c r="ABQ190" s="27"/>
      <c r="ABR190" s="27"/>
      <c r="ABS190" s="27"/>
      <c r="ABT190" s="27"/>
      <c r="ABU190" s="27"/>
      <c r="ABV190" s="27"/>
      <c r="ABW190" s="27"/>
      <c r="ABX190" s="27"/>
      <c r="ABY190" s="27"/>
      <c r="ABZ190" s="27"/>
      <c r="ACA190" s="27"/>
      <c r="ACB190" s="27"/>
      <c r="ACC190" s="27"/>
      <c r="ACD190" s="27"/>
      <c r="ACE190" s="27"/>
      <c r="ACF190" s="27"/>
      <c r="ACG190" s="27"/>
      <c r="ACH190" s="27"/>
      <c r="ACI190" s="27"/>
      <c r="ACJ190" s="27"/>
      <c r="ACK190" s="27"/>
      <c r="ACL190" s="27"/>
      <c r="ACM190" s="27"/>
      <c r="ACN190" s="27"/>
      <c r="ACO190" s="27"/>
      <c r="ACP190" s="27"/>
      <c r="ACQ190" s="27"/>
      <c r="ACR190" s="27"/>
      <c r="ACS190" s="27"/>
      <c r="ACT190" s="27"/>
      <c r="ACU190" s="27"/>
      <c r="ACV190" s="27"/>
      <c r="ACW190" s="27"/>
      <c r="ACX190" s="27"/>
      <c r="ACY190" s="27"/>
      <c r="ACZ190" s="27"/>
      <c r="ADA190" s="27"/>
      <c r="ADB190" s="27"/>
      <c r="ADC190" s="27"/>
      <c r="ADD190" s="27"/>
      <c r="ADE190" s="27"/>
      <c r="ADF190" s="27"/>
      <c r="ADG190" s="27"/>
      <c r="ADH190" s="27"/>
      <c r="ADI190" s="27"/>
      <c r="ADJ190" s="27"/>
      <c r="ADK190" s="27"/>
      <c r="ADL190" s="27"/>
      <c r="ADM190" s="27"/>
      <c r="ADN190" s="27"/>
      <c r="ADO190" s="27"/>
      <c r="ADP190" s="27"/>
      <c r="ADQ190" s="27"/>
      <c r="ADR190" s="27"/>
      <c r="ADS190" s="27"/>
      <c r="ADT190" s="27"/>
      <c r="ADU190" s="27"/>
      <c r="ADV190" s="27"/>
      <c r="ADW190" s="27"/>
      <c r="ADX190" s="27"/>
      <c r="ADY190" s="27"/>
      <c r="ADZ190" s="27"/>
      <c r="AEA190" s="27"/>
      <c r="AEB190" s="27"/>
      <c r="AEC190" s="27"/>
      <c r="AED190" s="27"/>
      <c r="AEE190" s="27"/>
      <c r="AEF190" s="27"/>
      <c r="AEG190" s="27"/>
      <c r="AEH190" s="27"/>
      <c r="AEI190" s="27"/>
      <c r="AEJ190" s="27"/>
      <c r="AEK190" s="27"/>
      <c r="AEL190" s="27"/>
      <c r="AEM190" s="27"/>
      <c r="AEN190" s="27"/>
      <c r="AEO190" s="27"/>
      <c r="AEP190" s="27"/>
      <c r="AEQ190" s="27"/>
      <c r="AER190" s="27"/>
      <c r="AES190" s="27"/>
      <c r="AET190" s="27"/>
      <c r="AEU190" s="27"/>
      <c r="AEV190" s="27"/>
      <c r="AEW190" s="27"/>
      <c r="AEX190" s="27"/>
      <c r="AEY190" s="27"/>
      <c r="AEZ190" s="27"/>
      <c r="AFA190" s="27"/>
      <c r="AFB190" s="27"/>
      <c r="AFC190" s="27"/>
      <c r="AFD190" s="27"/>
      <c r="AFE190" s="27"/>
      <c r="AFF190" s="27"/>
      <c r="AFG190" s="27"/>
      <c r="AFH190" s="27"/>
      <c r="AFI190" s="27"/>
      <c r="AFJ190" s="27"/>
      <c r="AFK190" s="27"/>
      <c r="AFL190" s="27"/>
      <c r="AFM190" s="27"/>
      <c r="AFN190" s="27"/>
      <c r="AFO190" s="27"/>
      <c r="AFP190" s="27"/>
      <c r="AFQ190" s="27"/>
      <c r="AFR190" s="27"/>
      <c r="AFS190" s="27"/>
      <c r="AFT190" s="27"/>
      <c r="AFU190" s="27"/>
      <c r="AFV190" s="27"/>
      <c r="AFW190" s="27"/>
      <c r="AFX190" s="27"/>
      <c r="AFY190" s="27"/>
      <c r="AFZ190" s="27"/>
      <c r="AGA190" s="27"/>
      <c r="AGB190" s="27"/>
      <c r="AGC190" s="27"/>
      <c r="AGD190" s="27"/>
      <c r="AGE190" s="27"/>
      <c r="AGF190" s="27"/>
      <c r="AGG190" s="27"/>
      <c r="AGH190" s="27"/>
      <c r="AGI190" s="27"/>
      <c r="AGJ190" s="27"/>
      <c r="AGK190" s="27"/>
      <c r="AGL190" s="27"/>
      <c r="AGM190" s="27"/>
      <c r="AGN190" s="27"/>
      <c r="AGO190" s="27"/>
      <c r="AGP190" s="27"/>
      <c r="AGQ190" s="27"/>
      <c r="AGR190" s="27"/>
      <c r="AGS190" s="27"/>
      <c r="AGT190" s="27"/>
      <c r="AGU190" s="27"/>
      <c r="AGV190" s="27"/>
      <c r="AGW190" s="27"/>
      <c r="AGX190" s="27"/>
      <c r="AGY190" s="27"/>
      <c r="AGZ190" s="27"/>
      <c r="AHA190" s="27"/>
      <c r="AHB190" s="27"/>
      <c r="AHC190" s="27"/>
      <c r="AHD190" s="27"/>
      <c r="AHE190" s="27"/>
      <c r="AHF190" s="27"/>
      <c r="AHG190" s="27"/>
      <c r="AHH190" s="27"/>
      <c r="AHI190" s="27"/>
      <c r="AHJ190" s="27"/>
      <c r="AHK190" s="27"/>
      <c r="AHL190" s="27"/>
      <c r="AHM190" s="27"/>
      <c r="AHN190" s="27"/>
      <c r="AHO190" s="27"/>
      <c r="AHP190" s="27"/>
      <c r="AHQ190" s="27"/>
      <c r="AHR190" s="27"/>
      <c r="AHS190" s="27"/>
      <c r="AHT190" s="27"/>
      <c r="AHU190" s="27"/>
      <c r="AHV190" s="27"/>
      <c r="AHW190" s="27"/>
      <c r="AHX190" s="27"/>
      <c r="AHY190" s="27"/>
      <c r="AHZ190" s="27"/>
      <c r="AIA190" s="27"/>
      <c r="AIB190" s="27"/>
      <c r="AIC190" s="27"/>
      <c r="AID190" s="27"/>
      <c r="AIE190" s="27"/>
      <c r="AIF190" s="27"/>
      <c r="AIG190" s="27"/>
      <c r="AIH190" s="27"/>
      <c r="AII190" s="27"/>
      <c r="AIJ190" s="27"/>
      <c r="AIK190" s="27"/>
      <c r="AIL190" s="27"/>
      <c r="AIM190" s="27"/>
      <c r="AIN190" s="27"/>
      <c r="AIO190" s="27"/>
      <c r="AIP190" s="27"/>
      <c r="AIQ190" s="27"/>
      <c r="AIR190" s="27"/>
      <c r="AIS190" s="27"/>
      <c r="AIT190" s="27"/>
      <c r="AIU190" s="27"/>
      <c r="AIV190" s="27"/>
      <c r="AIW190" s="27"/>
      <c r="AIX190" s="27"/>
      <c r="AIY190" s="27"/>
      <c r="AIZ190" s="27"/>
      <c r="AJA190" s="27"/>
      <c r="AJB190" s="27"/>
      <c r="AJC190" s="27"/>
      <c r="AJD190" s="27"/>
      <c r="AJE190" s="27"/>
      <c r="AJF190" s="27"/>
      <c r="AJG190" s="27"/>
      <c r="AJH190" s="27"/>
      <c r="AJI190" s="27"/>
      <c r="AJJ190" s="27"/>
      <c r="AJK190" s="27"/>
      <c r="AJL190" s="27"/>
      <c r="AJM190" s="27"/>
      <c r="AJN190" s="27"/>
      <c r="AJO190" s="27"/>
      <c r="AJP190" s="27"/>
      <c r="AJQ190" s="27"/>
      <c r="AJR190" s="27"/>
      <c r="AJS190" s="27"/>
      <c r="AJT190" s="27"/>
      <c r="AJU190" s="27"/>
      <c r="AJV190" s="27"/>
      <c r="AJW190" s="27"/>
      <c r="AJX190" s="27"/>
      <c r="AJY190" s="27"/>
      <c r="AJZ190" s="27"/>
      <c r="AKA190" s="27"/>
      <c r="AKB190" s="27"/>
      <c r="AKC190" s="27"/>
      <c r="AKD190" s="27"/>
      <c r="AKE190" s="27"/>
      <c r="AKF190" s="27"/>
      <c r="AKG190" s="27"/>
      <c r="AKH190" s="27"/>
      <c r="AKI190" s="27"/>
      <c r="AKJ190" s="27"/>
      <c r="AKK190" s="27"/>
      <c r="AKL190" s="27"/>
      <c r="AKM190" s="27"/>
      <c r="AKN190" s="27"/>
      <c r="AKO190" s="27"/>
      <c r="AKP190" s="27"/>
      <c r="AKQ190" s="27"/>
      <c r="AKR190" s="27"/>
      <c r="AKS190" s="27"/>
      <c r="AKT190" s="27"/>
      <c r="AKU190" s="27"/>
      <c r="AKV190" s="27"/>
      <c r="AKW190" s="27"/>
      <c r="AKX190" s="27"/>
      <c r="AKY190" s="27"/>
      <c r="AKZ190" s="27"/>
      <c r="ALA190" s="27"/>
      <c r="ALB190" s="27"/>
      <c r="ALC190" s="27"/>
      <c r="ALD190" s="27"/>
      <c r="ALE190" s="27"/>
      <c r="ALF190" s="27"/>
      <c r="ALG190" s="27"/>
      <c r="ALH190" s="27"/>
      <c r="ALI190" s="27"/>
      <c r="ALJ190" s="27"/>
      <c r="ALK190" s="27"/>
      <c r="ALL190" s="27"/>
      <c r="ALM190" s="27"/>
      <c r="ALN190" s="27"/>
      <c r="ALO190" s="27"/>
      <c r="ALP190" s="27"/>
      <c r="ALQ190" s="27"/>
      <c r="ALR190" s="27"/>
      <c r="ALS190" s="27"/>
      <c r="ALT190" s="27"/>
      <c r="ALU190" s="27"/>
      <c r="ALV190" s="27"/>
      <c r="ALW190" s="27"/>
      <c r="ALX190" s="27"/>
      <c r="ALY190" s="27"/>
      <c r="ALZ190" s="27"/>
      <c r="AMA190" s="27"/>
      <c r="AMB190" s="27"/>
      <c r="AMC190" s="27"/>
      <c r="AMD190" s="27"/>
      <c r="AME190" s="27"/>
      <c r="AMF190" s="27"/>
      <c r="AMG190" s="27"/>
      <c r="AMH190" s="27"/>
      <c r="AMI190" s="27"/>
      <c r="AMJ190" s="27"/>
      <c r="AMK190" s="27"/>
      <c r="AML190" s="27"/>
      <c r="AMM190" s="27"/>
      <c r="AMN190" s="27"/>
      <c r="AMO190" s="27"/>
      <c r="AMP190" s="27"/>
      <c r="AMQ190" s="27"/>
      <c r="AMR190" s="27"/>
      <c r="AMS190" s="27"/>
      <c r="AMT190" s="27"/>
      <c r="AMU190" s="27"/>
      <c r="AMV190" s="27"/>
      <c r="AMW190" s="27"/>
      <c r="AMX190" s="27"/>
      <c r="AMY190" s="27"/>
      <c r="AMZ190" s="27"/>
      <c r="ANA190" s="27"/>
      <c r="ANB190" s="27"/>
      <c r="ANC190" s="27"/>
      <c r="AND190" s="27"/>
      <c r="ANE190" s="27"/>
      <c r="ANF190" s="27"/>
      <c r="ANG190" s="27"/>
      <c r="ANH190" s="27"/>
      <c r="ANI190" s="27"/>
      <c r="ANJ190" s="27"/>
      <c r="ANK190" s="27"/>
      <c r="ANL190" s="27"/>
      <c r="ANM190" s="27"/>
      <c r="ANN190" s="27"/>
      <c r="ANO190" s="27"/>
      <c r="ANP190" s="27"/>
      <c r="ANQ190" s="27"/>
      <c r="ANR190" s="27"/>
      <c r="ANS190" s="27"/>
      <c r="ANT190" s="27"/>
      <c r="ANU190" s="27"/>
      <c r="ANV190" s="27"/>
      <c r="ANW190" s="27"/>
      <c r="ANX190" s="27"/>
      <c r="ANY190" s="27"/>
      <c r="ANZ190" s="27"/>
      <c r="AOA190" s="27"/>
      <c r="AOB190" s="27"/>
      <c r="AOC190" s="27"/>
      <c r="AOD190" s="27"/>
      <c r="AOE190" s="27"/>
      <c r="AOF190" s="27"/>
      <c r="AOG190" s="27"/>
      <c r="AOH190" s="27"/>
      <c r="AOI190" s="27"/>
      <c r="AOJ190" s="27"/>
      <c r="AOK190" s="27"/>
      <c r="AOL190" s="27"/>
      <c r="AOM190" s="27"/>
      <c r="AON190" s="27"/>
      <c r="AOO190" s="27"/>
      <c r="AOP190" s="27"/>
      <c r="AOQ190" s="27"/>
      <c r="AOR190" s="27"/>
      <c r="AOS190" s="27"/>
      <c r="AOT190" s="27"/>
      <c r="AOU190" s="27"/>
      <c r="AOV190" s="27"/>
      <c r="AOW190" s="27"/>
      <c r="AOX190" s="27"/>
      <c r="AOY190" s="27"/>
      <c r="AOZ190" s="27"/>
      <c r="APA190" s="27"/>
      <c r="APB190" s="27"/>
      <c r="APC190" s="27"/>
      <c r="APD190" s="27"/>
      <c r="APE190" s="27"/>
      <c r="APF190" s="27"/>
      <c r="APG190" s="27"/>
      <c r="APH190" s="27"/>
      <c r="API190" s="27"/>
      <c r="APJ190" s="27"/>
      <c r="APK190" s="27"/>
      <c r="APL190" s="27"/>
      <c r="APM190" s="27"/>
      <c r="APN190" s="27"/>
      <c r="APO190" s="27"/>
      <c r="APP190" s="27"/>
      <c r="APQ190" s="27"/>
      <c r="APR190" s="27"/>
      <c r="APS190" s="27"/>
      <c r="APT190" s="27"/>
      <c r="APU190" s="27"/>
      <c r="APV190" s="27"/>
      <c r="APW190" s="27"/>
      <c r="APX190" s="27"/>
      <c r="APY190" s="27"/>
      <c r="APZ190" s="27"/>
      <c r="AQA190" s="27"/>
      <c r="AQB190" s="27"/>
      <c r="AQC190" s="27"/>
      <c r="AQD190" s="27"/>
      <c r="AQE190" s="27"/>
      <c r="AQF190" s="27"/>
      <c r="AQG190" s="27"/>
      <c r="AQH190" s="27"/>
      <c r="AQI190" s="27"/>
      <c r="AQJ190" s="27"/>
      <c r="AQK190" s="27"/>
      <c r="AQL190" s="27"/>
      <c r="AQM190" s="27"/>
      <c r="AQN190" s="27"/>
      <c r="AQO190" s="27"/>
      <c r="AQP190" s="27"/>
      <c r="AQQ190" s="27"/>
      <c r="AQR190" s="27"/>
      <c r="AQS190" s="27"/>
      <c r="AQT190" s="27"/>
      <c r="AQU190" s="27"/>
      <c r="AQV190" s="27"/>
      <c r="AQW190" s="27"/>
      <c r="AQX190" s="27"/>
      <c r="AQY190" s="27"/>
      <c r="AQZ190" s="27"/>
      <c r="ARA190" s="27"/>
      <c r="ARB190" s="27"/>
      <c r="ARC190" s="27"/>
      <c r="ARD190" s="27"/>
      <c r="ARE190" s="27"/>
      <c r="ARF190" s="27"/>
      <c r="ARG190" s="27"/>
      <c r="ARH190" s="27"/>
      <c r="ARI190" s="27"/>
      <c r="ARJ190" s="27"/>
      <c r="ARK190" s="27"/>
      <c r="ARL190" s="27"/>
      <c r="ARM190" s="27"/>
      <c r="ARN190" s="27"/>
      <c r="ARO190" s="27"/>
      <c r="ARP190" s="27"/>
      <c r="ARQ190" s="27"/>
      <c r="ARR190" s="27"/>
      <c r="ARS190" s="27"/>
      <c r="ART190" s="27"/>
      <c r="ARU190" s="27"/>
      <c r="ARV190" s="27"/>
      <c r="ARW190" s="27"/>
      <c r="ARX190" s="27"/>
      <c r="ARY190" s="27"/>
      <c r="ARZ190" s="27"/>
      <c r="ASA190" s="27"/>
      <c r="ASB190" s="27"/>
      <c r="ASC190" s="27"/>
      <c r="ASD190" s="27"/>
      <c r="ASE190" s="27"/>
      <c r="ASF190" s="27"/>
      <c r="ASG190" s="27"/>
      <c r="ASH190" s="27"/>
      <c r="ASI190" s="27"/>
      <c r="ASJ190" s="27"/>
      <c r="ASK190" s="27"/>
      <c r="ASL190" s="27"/>
      <c r="ASM190" s="27"/>
      <c r="ASN190" s="27"/>
      <c r="ASO190" s="27"/>
      <c r="ASP190" s="27"/>
      <c r="ASQ190" s="27"/>
      <c r="ASR190" s="27"/>
      <c r="ASS190" s="27"/>
      <c r="AST190" s="27"/>
      <c r="ASU190" s="27"/>
      <c r="ASV190" s="27"/>
      <c r="ASW190" s="27"/>
      <c r="ASX190" s="27"/>
      <c r="ASY190" s="27"/>
      <c r="ASZ190" s="27"/>
      <c r="ATA190" s="27"/>
      <c r="ATB190" s="27"/>
      <c r="ATC190" s="27"/>
      <c r="ATD190" s="27"/>
      <c r="ATE190" s="27"/>
      <c r="ATF190" s="27"/>
      <c r="ATG190" s="27"/>
      <c r="ATH190" s="27"/>
      <c r="ATI190" s="27"/>
      <c r="ATJ190" s="27"/>
      <c r="ATK190" s="27"/>
      <c r="ATL190" s="27"/>
      <c r="ATM190" s="27"/>
      <c r="ATN190" s="27"/>
      <c r="ATO190" s="27"/>
      <c r="ATP190" s="27"/>
      <c r="ATQ190" s="27"/>
      <c r="ATR190" s="27"/>
      <c r="ATS190" s="27"/>
      <c r="ATT190" s="27"/>
      <c r="ATU190" s="27"/>
      <c r="ATV190" s="27"/>
      <c r="ATW190" s="27"/>
      <c r="ATX190" s="27"/>
      <c r="ATY190" s="27"/>
      <c r="ATZ190" s="27"/>
      <c r="AUA190" s="27"/>
      <c r="AUB190" s="27"/>
      <c r="AUC190" s="27"/>
      <c r="AUD190" s="27"/>
      <c r="AUE190" s="27"/>
      <c r="AUF190" s="27"/>
      <c r="AUG190" s="27"/>
      <c r="AUH190" s="27"/>
      <c r="AUI190" s="27"/>
      <c r="AUJ190" s="27"/>
      <c r="AUK190" s="27"/>
      <c r="AUL190" s="27"/>
      <c r="AUM190" s="27"/>
      <c r="AUN190" s="27"/>
      <c r="AUO190" s="27"/>
      <c r="AUP190" s="27"/>
      <c r="AUQ190" s="27"/>
      <c r="AUR190" s="27"/>
      <c r="AUS190" s="27"/>
      <c r="AUT190" s="27"/>
      <c r="AUU190" s="27"/>
      <c r="AUV190" s="27"/>
      <c r="AUW190" s="27"/>
      <c r="AUX190" s="27"/>
      <c r="AUY190" s="27"/>
      <c r="AUZ190" s="27"/>
      <c r="AVA190" s="27"/>
      <c r="AVB190" s="27"/>
      <c r="AVC190" s="27"/>
      <c r="AVD190" s="27"/>
      <c r="AVE190" s="27"/>
      <c r="AVF190" s="27"/>
      <c r="AVG190" s="27"/>
      <c r="AVH190" s="27"/>
      <c r="AVI190" s="27"/>
      <c r="AVJ190" s="27"/>
      <c r="AVK190" s="27"/>
      <c r="AVL190" s="27"/>
      <c r="AVM190" s="27"/>
      <c r="AVN190" s="27"/>
      <c r="AVO190" s="27"/>
      <c r="AVP190" s="27"/>
      <c r="AVQ190" s="27"/>
      <c r="AVR190" s="27"/>
      <c r="AVS190" s="27"/>
      <c r="AVT190" s="27"/>
      <c r="AVU190" s="27"/>
      <c r="AVV190" s="27"/>
      <c r="AVW190" s="27"/>
      <c r="AVX190" s="27"/>
      <c r="AVY190" s="27"/>
      <c r="AVZ190" s="27"/>
      <c r="AWA190" s="27"/>
      <c r="AWB190" s="27"/>
      <c r="AWC190" s="27"/>
      <c r="AWD190" s="27"/>
      <c r="AWE190" s="27"/>
      <c r="AWF190" s="27"/>
      <c r="AWG190" s="27"/>
      <c r="AWH190" s="27"/>
      <c r="AWI190" s="27"/>
      <c r="AWJ190" s="27"/>
      <c r="AWK190" s="27"/>
      <c r="AWL190" s="27"/>
      <c r="AWM190" s="27"/>
      <c r="AWN190" s="27"/>
      <c r="AWO190" s="27"/>
      <c r="AWP190" s="27"/>
      <c r="AWQ190" s="27"/>
      <c r="AWR190" s="27"/>
      <c r="AWS190" s="27"/>
      <c r="AWT190" s="27"/>
      <c r="AWU190" s="27"/>
      <c r="AWV190" s="27"/>
      <c r="AWW190" s="27"/>
      <c r="AWX190" s="27"/>
      <c r="AWY190" s="27"/>
      <c r="AWZ190" s="27"/>
      <c r="AXA190" s="27"/>
      <c r="AXB190" s="27"/>
      <c r="AXC190" s="27"/>
      <c r="AXD190" s="27"/>
      <c r="AXE190" s="27"/>
      <c r="AXF190" s="27"/>
      <c r="AXG190" s="27"/>
      <c r="AXH190" s="27"/>
      <c r="AXI190" s="27"/>
      <c r="AXJ190" s="27"/>
      <c r="AXK190" s="27"/>
      <c r="AXL190" s="27"/>
      <c r="AXM190" s="27"/>
      <c r="AXN190" s="27"/>
      <c r="AXO190" s="27"/>
      <c r="AXP190" s="27"/>
      <c r="AXQ190" s="27"/>
      <c r="AXR190" s="27"/>
      <c r="AXS190" s="27"/>
      <c r="AXT190" s="27"/>
      <c r="AXU190" s="27"/>
      <c r="AXV190" s="27"/>
      <c r="AXW190" s="27"/>
      <c r="AXX190" s="27"/>
      <c r="AXY190" s="27"/>
      <c r="AXZ190" s="27"/>
      <c r="AYA190" s="27"/>
      <c r="AYB190" s="27"/>
      <c r="AYC190" s="27"/>
      <c r="AYD190" s="27"/>
      <c r="AYE190" s="27"/>
      <c r="AYF190" s="27"/>
      <c r="AYG190" s="27"/>
      <c r="AYH190" s="27"/>
      <c r="AYI190" s="27"/>
      <c r="AYJ190" s="27"/>
      <c r="AYK190" s="27"/>
      <c r="AYL190" s="27"/>
      <c r="AYM190" s="27"/>
      <c r="AYN190" s="27"/>
      <c r="AYO190" s="27"/>
      <c r="AYP190" s="27"/>
      <c r="AYQ190" s="27"/>
      <c r="AYR190" s="27"/>
      <c r="AYS190" s="27"/>
      <c r="AYT190" s="27"/>
      <c r="AYU190" s="27"/>
      <c r="AYV190" s="27"/>
      <c r="AYW190" s="27"/>
      <c r="AYX190" s="27"/>
      <c r="AYY190" s="27"/>
      <c r="AYZ190" s="27"/>
      <c r="AZA190" s="27"/>
      <c r="AZB190" s="27"/>
      <c r="AZC190" s="27"/>
      <c r="AZD190" s="27"/>
      <c r="AZE190" s="27"/>
      <c r="AZF190" s="27"/>
      <c r="AZG190" s="27"/>
      <c r="AZH190" s="27"/>
      <c r="AZI190" s="27"/>
      <c r="AZJ190" s="27"/>
      <c r="AZK190" s="27"/>
      <c r="AZL190" s="27"/>
      <c r="AZM190" s="27"/>
      <c r="AZN190" s="27"/>
      <c r="AZO190" s="27"/>
      <c r="AZP190" s="27"/>
      <c r="AZQ190" s="27"/>
      <c r="AZR190" s="27"/>
      <c r="AZS190" s="27"/>
      <c r="AZT190" s="27"/>
      <c r="AZU190" s="27"/>
      <c r="AZV190" s="27"/>
      <c r="AZW190" s="27"/>
      <c r="AZX190" s="27"/>
      <c r="AZY190" s="27"/>
      <c r="AZZ190" s="27"/>
      <c r="BAA190" s="27"/>
      <c r="BAB190" s="27"/>
      <c r="BAC190" s="27"/>
      <c r="BAD190" s="27"/>
      <c r="BAE190" s="27"/>
      <c r="BAF190" s="27"/>
      <c r="BAG190" s="27"/>
      <c r="BAH190" s="27"/>
      <c r="BAI190" s="27"/>
      <c r="BAJ190" s="27"/>
      <c r="BAK190" s="27"/>
      <c r="BAL190" s="27"/>
      <c r="BAM190" s="27"/>
      <c r="BAN190" s="27"/>
      <c r="BAO190" s="27"/>
      <c r="BAP190" s="27"/>
      <c r="BAQ190" s="27"/>
      <c r="BAR190" s="27"/>
      <c r="BAS190" s="27"/>
      <c r="BAT190" s="27"/>
      <c r="BAU190" s="27"/>
      <c r="BAV190" s="27"/>
      <c r="BAW190" s="27"/>
      <c r="BAX190" s="27"/>
      <c r="BAY190" s="27"/>
      <c r="BAZ190" s="27"/>
      <c r="BBA190" s="27"/>
      <c r="BBB190" s="27"/>
      <c r="BBC190" s="27"/>
      <c r="BBD190" s="27"/>
      <c r="BBE190" s="27"/>
      <c r="BBF190" s="27"/>
      <c r="BBG190" s="27"/>
      <c r="BBH190" s="27"/>
      <c r="BBI190" s="27"/>
      <c r="BBJ190" s="27"/>
      <c r="BBK190" s="27"/>
      <c r="BBL190" s="27"/>
      <c r="BBM190" s="27"/>
      <c r="BBN190" s="27"/>
      <c r="BBO190" s="27"/>
      <c r="BBP190" s="27"/>
      <c r="BBQ190" s="27"/>
      <c r="BBR190" s="27"/>
      <c r="BBS190" s="27"/>
      <c r="BBT190" s="27"/>
      <c r="BBU190" s="27"/>
      <c r="BBV190" s="27"/>
      <c r="BBW190" s="27"/>
      <c r="BBX190" s="27"/>
      <c r="BBY190" s="27"/>
      <c r="BBZ190" s="27"/>
      <c r="BCA190" s="27"/>
      <c r="BCB190" s="27"/>
      <c r="BCC190" s="27"/>
      <c r="BCD190" s="27"/>
      <c r="BCE190" s="27"/>
      <c r="BCF190" s="27"/>
      <c r="BCG190" s="27"/>
      <c r="BCH190" s="27"/>
      <c r="BCI190" s="27"/>
      <c r="BCJ190" s="27"/>
      <c r="BCK190" s="27"/>
      <c r="BCL190" s="27"/>
      <c r="BCM190" s="27"/>
      <c r="BCN190" s="27"/>
      <c r="BCO190" s="27"/>
      <c r="BCP190" s="27"/>
      <c r="BCQ190" s="27"/>
      <c r="BCR190" s="27"/>
      <c r="BCS190" s="27"/>
      <c r="BCT190" s="27"/>
      <c r="BCU190" s="27"/>
      <c r="BCV190" s="27"/>
      <c r="BCW190" s="27"/>
      <c r="BCX190" s="27"/>
      <c r="BCY190" s="27"/>
      <c r="BCZ190" s="27"/>
      <c r="BDA190" s="27"/>
      <c r="BDB190" s="27"/>
      <c r="BDC190" s="27"/>
      <c r="BDD190" s="27"/>
      <c r="BDE190" s="27"/>
      <c r="BDF190" s="27"/>
      <c r="BDG190" s="27"/>
      <c r="BDH190" s="27"/>
      <c r="BDI190" s="27"/>
      <c r="BDJ190" s="27"/>
      <c r="BDK190" s="27"/>
      <c r="BDL190" s="27"/>
      <c r="BDM190" s="27"/>
      <c r="BDN190" s="27"/>
      <c r="BDO190" s="27"/>
      <c r="BDP190" s="27"/>
      <c r="BDQ190" s="27"/>
      <c r="BDR190" s="27"/>
      <c r="BDS190" s="27"/>
      <c r="BDT190" s="27"/>
      <c r="BDU190" s="27"/>
      <c r="BDV190" s="27"/>
      <c r="BDW190" s="27"/>
      <c r="BDX190" s="27"/>
      <c r="BDY190" s="27"/>
      <c r="BDZ190" s="27"/>
      <c r="BEA190" s="27"/>
      <c r="BEB190" s="27"/>
      <c r="BEC190" s="27"/>
      <c r="BED190" s="27"/>
      <c r="BEE190" s="27"/>
      <c r="BEF190" s="27"/>
      <c r="BEG190" s="27"/>
      <c r="BEH190" s="27"/>
      <c r="BEI190" s="27"/>
      <c r="BEJ190" s="27"/>
      <c r="BEK190" s="27"/>
      <c r="BEL190" s="27"/>
      <c r="BEM190" s="27"/>
      <c r="BEN190" s="27"/>
      <c r="BEO190" s="27"/>
      <c r="BEP190" s="27"/>
      <c r="BEQ190" s="27"/>
      <c r="BER190" s="27"/>
      <c r="BES190" s="27"/>
      <c r="BET190" s="27"/>
      <c r="BEU190" s="27"/>
      <c r="BEV190" s="27"/>
      <c r="BEW190" s="27"/>
      <c r="BEX190" s="27"/>
      <c r="BEY190" s="27"/>
      <c r="BEZ190" s="27"/>
      <c r="BFA190" s="27"/>
      <c r="BFB190" s="27"/>
      <c r="BFC190" s="27"/>
      <c r="BFD190" s="27"/>
      <c r="BFE190" s="27"/>
      <c r="BFF190" s="27"/>
      <c r="BFG190" s="27"/>
      <c r="BFH190" s="27"/>
      <c r="BFI190" s="27"/>
      <c r="BFJ190" s="27"/>
      <c r="BFK190" s="27"/>
      <c r="BFL190" s="27"/>
      <c r="BFM190" s="27"/>
      <c r="BFN190" s="27"/>
      <c r="BFO190" s="27"/>
      <c r="BFP190" s="27"/>
      <c r="BFQ190" s="27"/>
      <c r="BFR190" s="27"/>
      <c r="BFS190" s="27"/>
      <c r="BFT190" s="27"/>
      <c r="BFU190" s="27"/>
      <c r="BFV190" s="27"/>
      <c r="BFW190" s="27"/>
      <c r="BFX190" s="27"/>
      <c r="BFY190" s="27"/>
      <c r="BFZ190" s="27"/>
      <c r="BGA190" s="27"/>
      <c r="BGB190" s="27"/>
      <c r="BGC190" s="27"/>
      <c r="BGD190" s="27"/>
      <c r="BGE190" s="27"/>
      <c r="BGF190" s="27"/>
      <c r="BGG190" s="27"/>
      <c r="BGH190" s="27"/>
      <c r="BGI190" s="27"/>
      <c r="BGJ190" s="27"/>
      <c r="BGK190" s="27"/>
      <c r="BGL190" s="27"/>
      <c r="BGM190" s="27"/>
      <c r="BGN190" s="27"/>
      <c r="BGO190" s="27"/>
      <c r="BGP190" s="27"/>
      <c r="BGQ190" s="27"/>
      <c r="BGR190" s="27"/>
      <c r="BGS190" s="27"/>
      <c r="BGT190" s="27"/>
      <c r="BGU190" s="27"/>
      <c r="BGV190" s="27"/>
      <c r="BGW190" s="27"/>
      <c r="BGX190" s="27"/>
      <c r="BGY190" s="27"/>
      <c r="BGZ190" s="27"/>
      <c r="BHA190" s="27"/>
      <c r="BHB190" s="27"/>
      <c r="BHC190" s="27"/>
      <c r="BHD190" s="27"/>
      <c r="BHE190" s="27"/>
      <c r="BHF190" s="27"/>
      <c r="BHG190" s="27"/>
      <c r="BHH190" s="27"/>
      <c r="BHI190" s="27"/>
      <c r="BHJ190" s="27"/>
      <c r="BHK190" s="27"/>
      <c r="BHL190" s="27"/>
      <c r="BHM190" s="27"/>
      <c r="BHN190" s="27"/>
      <c r="BHO190" s="27"/>
      <c r="BHP190" s="27"/>
      <c r="BHQ190" s="27"/>
      <c r="BHR190" s="27"/>
      <c r="BHS190" s="27"/>
      <c r="BHT190" s="27"/>
      <c r="BHU190" s="27"/>
      <c r="BHV190" s="27"/>
      <c r="BHW190" s="27"/>
      <c r="BHX190" s="27"/>
      <c r="BHY190" s="27"/>
      <c r="BHZ190" s="27"/>
      <c r="BIA190" s="27"/>
      <c r="BIB190" s="27"/>
      <c r="BIC190" s="27"/>
      <c r="BID190" s="27"/>
      <c r="BIE190" s="27"/>
      <c r="BIF190" s="27"/>
      <c r="BIG190" s="27"/>
      <c r="BIH190" s="27"/>
      <c r="BII190" s="27"/>
      <c r="BIJ190" s="27"/>
      <c r="BIK190" s="27"/>
      <c r="BIL190" s="27"/>
      <c r="BIM190" s="27"/>
      <c r="BIN190" s="27"/>
      <c r="BIO190" s="27"/>
      <c r="BIP190" s="27"/>
      <c r="BIQ190" s="27"/>
      <c r="BIR190" s="27"/>
      <c r="BIS190" s="27"/>
      <c r="BIT190" s="27"/>
      <c r="BIU190" s="27"/>
      <c r="BIV190" s="27"/>
      <c r="BIW190" s="27"/>
      <c r="BIX190" s="27"/>
      <c r="BIY190" s="27"/>
      <c r="BIZ190" s="27"/>
      <c r="BJA190" s="27"/>
      <c r="BJB190" s="27"/>
      <c r="BJC190" s="27"/>
      <c r="BJD190" s="27"/>
      <c r="BJE190" s="27"/>
      <c r="BJF190" s="27"/>
      <c r="BJG190" s="27"/>
      <c r="BJH190" s="27"/>
      <c r="BJI190" s="27"/>
      <c r="BJJ190" s="27"/>
      <c r="BJK190" s="27"/>
      <c r="BJL190" s="27"/>
      <c r="BJM190" s="27"/>
      <c r="BJN190" s="27"/>
      <c r="BJO190" s="27"/>
      <c r="BJP190" s="27"/>
      <c r="BJQ190" s="27"/>
      <c r="BJR190" s="27"/>
      <c r="BJS190" s="27"/>
      <c r="BJT190" s="27"/>
      <c r="BJU190" s="27"/>
      <c r="BJV190" s="27"/>
      <c r="BJW190" s="27"/>
      <c r="BJX190" s="27"/>
      <c r="BJY190" s="27"/>
      <c r="BJZ190" s="27"/>
      <c r="BKA190" s="27"/>
      <c r="BKB190" s="27"/>
      <c r="BKC190" s="27"/>
      <c r="BKD190" s="27"/>
      <c r="BKE190" s="27"/>
      <c r="BKF190" s="27"/>
      <c r="BKG190" s="27"/>
      <c r="BKH190" s="27"/>
      <c r="BKI190" s="27"/>
      <c r="BKJ190" s="27"/>
      <c r="BKK190" s="27"/>
      <c r="BKL190" s="27"/>
      <c r="BKM190" s="27"/>
      <c r="BKN190" s="27"/>
      <c r="BKO190" s="27"/>
      <c r="BKP190" s="27"/>
      <c r="BKQ190" s="27"/>
      <c r="BKR190" s="27"/>
      <c r="BKS190" s="27"/>
      <c r="BKT190" s="27"/>
      <c r="BKU190" s="27"/>
      <c r="BKV190" s="27"/>
      <c r="BKW190" s="27"/>
      <c r="BKX190" s="27"/>
      <c r="BKY190" s="27"/>
      <c r="BKZ190" s="27"/>
      <c r="BLA190" s="27"/>
      <c r="BLB190" s="27"/>
      <c r="BLC190" s="27"/>
      <c r="BLD190" s="27"/>
      <c r="BLE190" s="27"/>
      <c r="BLF190" s="27"/>
      <c r="BLG190" s="27"/>
      <c r="BLH190" s="27"/>
      <c r="BLI190" s="27"/>
      <c r="BLJ190" s="27"/>
      <c r="BLK190" s="27"/>
      <c r="BLL190" s="27"/>
      <c r="BLM190" s="27"/>
      <c r="BLN190" s="27"/>
      <c r="BLO190" s="27"/>
      <c r="BLP190" s="27"/>
      <c r="BLQ190" s="27"/>
      <c r="BLR190" s="27"/>
      <c r="BLS190" s="27"/>
      <c r="BLT190" s="27"/>
      <c r="BLU190" s="27"/>
      <c r="BLV190" s="27"/>
      <c r="BLW190" s="27"/>
      <c r="BLX190" s="27"/>
      <c r="BLY190" s="27"/>
      <c r="BLZ190" s="27"/>
      <c r="BMA190" s="27"/>
      <c r="BMB190" s="27"/>
      <c r="BMC190" s="27"/>
      <c r="BMD190" s="27"/>
      <c r="BME190" s="27"/>
      <c r="BMF190" s="27"/>
      <c r="BMG190" s="27"/>
      <c r="BMH190" s="27"/>
      <c r="BMI190" s="27"/>
      <c r="BMJ190" s="27"/>
      <c r="BMK190" s="27"/>
      <c r="BML190" s="27"/>
      <c r="BMM190" s="27"/>
      <c r="BMN190" s="27"/>
      <c r="BMO190" s="27"/>
      <c r="BMP190" s="27"/>
      <c r="BMQ190" s="27"/>
      <c r="BMR190" s="27"/>
      <c r="BMS190" s="27"/>
      <c r="BMT190" s="27"/>
      <c r="BMU190" s="27"/>
      <c r="BMV190" s="27"/>
      <c r="BMW190" s="27"/>
      <c r="BMX190" s="27"/>
      <c r="BMY190" s="27"/>
      <c r="BMZ190" s="27"/>
      <c r="BNA190" s="27"/>
      <c r="BNB190" s="27"/>
      <c r="BNC190" s="27"/>
      <c r="BND190" s="27"/>
      <c r="BNE190" s="27"/>
      <c r="BNF190" s="27"/>
      <c r="BNG190" s="27"/>
      <c r="BNH190" s="27"/>
      <c r="BNI190" s="27"/>
      <c r="BNJ190" s="27"/>
      <c r="BNK190" s="27"/>
      <c r="BNL190" s="27"/>
      <c r="BNM190" s="27"/>
      <c r="BNN190" s="27"/>
      <c r="BNO190" s="27"/>
      <c r="BNP190" s="27"/>
      <c r="BNQ190" s="27"/>
      <c r="BNR190" s="27"/>
      <c r="BNS190" s="27"/>
      <c r="BNT190" s="27"/>
      <c r="BNU190" s="27"/>
      <c r="BNV190" s="27"/>
      <c r="BNW190" s="27"/>
      <c r="BNX190" s="27"/>
      <c r="BNY190" s="27"/>
      <c r="BNZ190" s="27"/>
      <c r="BOA190" s="27"/>
      <c r="BOB190" s="27"/>
      <c r="BOC190" s="27"/>
      <c r="BOD190" s="27"/>
      <c r="BOE190" s="27"/>
      <c r="BOF190" s="27"/>
      <c r="BOG190" s="27"/>
      <c r="BOH190" s="27"/>
      <c r="BOI190" s="27"/>
      <c r="BOJ190" s="27"/>
      <c r="BOK190" s="27"/>
      <c r="BOL190" s="27"/>
      <c r="BOM190" s="27"/>
      <c r="BON190" s="27"/>
      <c r="BOO190" s="27"/>
      <c r="BOP190" s="27"/>
      <c r="BOQ190" s="27"/>
      <c r="BOR190" s="27"/>
      <c r="BOS190" s="27"/>
      <c r="BOT190" s="27"/>
      <c r="BOU190" s="27"/>
      <c r="BOV190" s="27"/>
      <c r="BOW190" s="27"/>
      <c r="BOX190" s="27"/>
      <c r="BOY190" s="27"/>
      <c r="BOZ190" s="27"/>
      <c r="BPA190" s="27"/>
      <c r="BPB190" s="27"/>
      <c r="BPC190" s="27"/>
      <c r="BPD190" s="27"/>
      <c r="BPE190" s="27"/>
      <c r="BPF190" s="27"/>
      <c r="BPG190" s="27"/>
      <c r="BPH190" s="27"/>
      <c r="BPI190" s="27"/>
      <c r="BPJ190" s="27"/>
      <c r="BPK190" s="27"/>
      <c r="BPL190" s="27"/>
      <c r="BPM190" s="27"/>
      <c r="BPN190" s="27"/>
      <c r="BPO190" s="27"/>
      <c r="BPP190" s="27"/>
      <c r="BPQ190" s="27"/>
      <c r="BPR190" s="27"/>
      <c r="BPS190" s="27"/>
      <c r="BPT190" s="27"/>
      <c r="BPU190" s="27"/>
      <c r="BPV190" s="27"/>
      <c r="BPW190" s="27"/>
      <c r="BPX190" s="27"/>
      <c r="BPY190" s="27"/>
      <c r="BPZ190" s="27"/>
      <c r="BQA190" s="27"/>
      <c r="BQB190" s="27"/>
      <c r="BQC190" s="27"/>
      <c r="BQD190" s="27"/>
      <c r="BQE190" s="27"/>
      <c r="BQF190" s="27"/>
      <c r="BQG190" s="27"/>
      <c r="BQH190" s="27"/>
      <c r="BQI190" s="27"/>
      <c r="BQJ190" s="27"/>
      <c r="BQK190" s="27"/>
      <c r="BQL190" s="27"/>
      <c r="BQM190" s="27"/>
      <c r="BQN190" s="27"/>
      <c r="BQO190" s="27"/>
      <c r="BQP190" s="27"/>
      <c r="BQQ190" s="27"/>
      <c r="BQR190" s="27"/>
      <c r="BQS190" s="27"/>
      <c r="BQT190" s="27"/>
      <c r="BQU190" s="27"/>
      <c r="BQV190" s="27"/>
      <c r="BQW190" s="27"/>
      <c r="BQX190" s="27"/>
      <c r="BQY190" s="27"/>
      <c r="BQZ190" s="27"/>
      <c r="BRA190" s="27"/>
      <c r="BRB190" s="27"/>
      <c r="BRC190" s="27"/>
      <c r="BRD190" s="27"/>
      <c r="BRE190" s="27"/>
      <c r="BRF190" s="27"/>
      <c r="BRG190" s="27"/>
      <c r="BRH190" s="27"/>
      <c r="BRI190" s="27"/>
      <c r="BRJ190" s="27"/>
      <c r="BRK190" s="27"/>
      <c r="BRL190" s="27"/>
      <c r="BRM190" s="27"/>
      <c r="BRN190" s="27"/>
      <c r="BRO190" s="27"/>
      <c r="BRP190" s="27"/>
      <c r="BRQ190" s="27"/>
      <c r="BRR190" s="27"/>
      <c r="BRS190" s="27"/>
      <c r="BRT190" s="27"/>
      <c r="BRU190" s="27"/>
      <c r="BRV190" s="27"/>
      <c r="BRW190" s="27"/>
      <c r="BRX190" s="27"/>
      <c r="BRY190" s="27"/>
      <c r="BRZ190" s="27"/>
      <c r="BSA190" s="27"/>
      <c r="BSB190" s="27"/>
      <c r="BSC190" s="27"/>
      <c r="BSD190" s="27"/>
      <c r="BSE190" s="27"/>
      <c r="BSF190" s="27"/>
      <c r="BSG190" s="27"/>
      <c r="BSH190" s="27"/>
      <c r="BSI190" s="27"/>
      <c r="BSJ190" s="27"/>
      <c r="BSK190" s="27"/>
      <c r="BSL190" s="27"/>
      <c r="BSM190" s="27"/>
      <c r="BSN190" s="27"/>
      <c r="BSO190" s="27"/>
      <c r="BSP190" s="27"/>
      <c r="BSQ190" s="27"/>
      <c r="BSR190" s="27"/>
      <c r="BSS190" s="27"/>
      <c r="BST190" s="27"/>
      <c r="BSU190" s="27"/>
      <c r="BSV190" s="27"/>
      <c r="BSW190" s="27"/>
      <c r="BSX190" s="27"/>
      <c r="BSY190" s="27"/>
      <c r="BSZ190" s="27"/>
      <c r="BTA190" s="27"/>
      <c r="BTB190" s="27"/>
      <c r="BTC190" s="27"/>
      <c r="BTD190" s="27"/>
      <c r="BTE190" s="27"/>
      <c r="BTF190" s="27"/>
      <c r="BTG190" s="27"/>
      <c r="BTH190" s="27"/>
      <c r="BTI190" s="27"/>
      <c r="BTJ190" s="27"/>
      <c r="BTK190" s="27"/>
      <c r="BTL190" s="27"/>
      <c r="BTM190" s="27"/>
      <c r="BTN190" s="27"/>
      <c r="BTO190" s="27"/>
      <c r="BTP190" s="27"/>
      <c r="BTQ190" s="27"/>
      <c r="BTR190" s="27"/>
      <c r="BTS190" s="27"/>
      <c r="BTT190" s="27"/>
      <c r="BTU190" s="27"/>
      <c r="BTV190" s="27"/>
      <c r="BTW190" s="27"/>
      <c r="BTX190" s="27"/>
      <c r="BTY190" s="27"/>
      <c r="BTZ190" s="27"/>
      <c r="BUA190" s="27"/>
      <c r="BUB190" s="27"/>
      <c r="BUC190" s="27"/>
      <c r="BUD190" s="27"/>
      <c r="BUE190" s="27"/>
      <c r="BUF190" s="27"/>
      <c r="BUG190" s="27"/>
      <c r="BUH190" s="27"/>
      <c r="BUI190" s="27"/>
      <c r="BUJ190" s="27"/>
      <c r="BUK190" s="27"/>
      <c r="BUL190" s="27"/>
      <c r="BUM190" s="27"/>
      <c r="BUN190" s="27"/>
      <c r="BUO190" s="27"/>
      <c r="BUP190" s="27"/>
      <c r="BUQ190" s="27"/>
    </row>
    <row r="191" spans="1:1915" s="47" customFormat="1" ht="12.75">
      <c r="A191" s="136"/>
      <c r="B191" s="136"/>
      <c r="C191" s="136"/>
      <c r="D191" s="136"/>
      <c r="E191" s="103"/>
      <c r="F191" s="103"/>
      <c r="G191" s="103"/>
      <c r="H191" s="26"/>
      <c r="I191" s="26"/>
      <c r="J191" s="26"/>
      <c r="K191" s="26"/>
      <c r="L191" s="26"/>
      <c r="M191" s="26"/>
      <c r="N191" s="26"/>
      <c r="O191" s="223" t="s">
        <v>277</v>
      </c>
      <c r="P191" s="224">
        <v>0.25</v>
      </c>
      <c r="Q191" s="26"/>
      <c r="R191" s="26">
        <v>2007</v>
      </c>
      <c r="S191" s="26"/>
      <c r="T191" s="22"/>
      <c r="U191" s="22"/>
      <c r="V191" s="22"/>
      <c r="W191" s="22"/>
      <c r="X191" s="22"/>
      <c r="Y191" s="22"/>
      <c r="Z191" s="22"/>
      <c r="AA191" s="22"/>
      <c r="AB191" s="22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  <c r="FI191" s="27"/>
      <c r="FJ191" s="27"/>
      <c r="FK191" s="27"/>
      <c r="FL191" s="27"/>
      <c r="FM191" s="27"/>
      <c r="FN191" s="27"/>
      <c r="FO191" s="27"/>
      <c r="FP191" s="27"/>
      <c r="FQ191" s="27"/>
      <c r="FR191" s="27"/>
      <c r="FS191" s="27"/>
      <c r="FT191" s="27"/>
      <c r="FU191" s="27"/>
      <c r="FV191" s="27"/>
      <c r="FW191" s="27"/>
      <c r="FX191" s="27"/>
      <c r="FY191" s="27"/>
      <c r="FZ191" s="27"/>
      <c r="GA191" s="27"/>
      <c r="GB191" s="27"/>
      <c r="GC191" s="27"/>
      <c r="GD191" s="27"/>
      <c r="GE191" s="27"/>
      <c r="GF191" s="27"/>
      <c r="GG191" s="27"/>
      <c r="GH191" s="27"/>
      <c r="GI191" s="27"/>
      <c r="GJ191" s="27"/>
      <c r="GK191" s="27"/>
      <c r="GL191" s="27"/>
      <c r="GM191" s="27"/>
      <c r="GN191" s="27"/>
      <c r="GO191" s="27"/>
      <c r="GP191" s="27"/>
      <c r="GQ191" s="27"/>
      <c r="GR191" s="27"/>
      <c r="GS191" s="27"/>
      <c r="GT191" s="27"/>
      <c r="GU191" s="27"/>
      <c r="GV191" s="27"/>
      <c r="GW191" s="27"/>
      <c r="GX191" s="27"/>
      <c r="GY191" s="27"/>
      <c r="GZ191" s="27"/>
      <c r="HA191" s="27"/>
      <c r="HB191" s="27"/>
      <c r="HC191" s="27"/>
      <c r="HD191" s="27"/>
      <c r="HE191" s="27"/>
      <c r="HF191" s="27"/>
      <c r="HG191" s="27"/>
      <c r="HH191" s="27"/>
      <c r="HI191" s="27"/>
      <c r="HJ191" s="27"/>
      <c r="HK191" s="27"/>
      <c r="HL191" s="27"/>
      <c r="HM191" s="27"/>
      <c r="HN191" s="27"/>
      <c r="HO191" s="27"/>
      <c r="HP191" s="27"/>
      <c r="HQ191" s="27"/>
      <c r="HR191" s="27"/>
      <c r="HS191" s="27"/>
      <c r="HT191" s="27"/>
      <c r="HU191" s="27"/>
      <c r="HV191" s="27"/>
      <c r="HW191" s="27"/>
      <c r="HX191" s="27"/>
      <c r="HY191" s="27"/>
      <c r="HZ191" s="27"/>
      <c r="IA191" s="27"/>
      <c r="IB191" s="27"/>
      <c r="IC191" s="27"/>
      <c r="ID191" s="27"/>
      <c r="IE191" s="27"/>
      <c r="IF191" s="27"/>
      <c r="IG191" s="27"/>
      <c r="IH191" s="27"/>
      <c r="II191" s="27"/>
      <c r="IJ191" s="27"/>
      <c r="IK191" s="27"/>
      <c r="IL191" s="27"/>
      <c r="IM191" s="27"/>
      <c r="IN191" s="27"/>
      <c r="IO191" s="27"/>
      <c r="IP191" s="27"/>
      <c r="IQ191" s="27"/>
      <c r="IR191" s="27"/>
      <c r="IS191" s="27"/>
      <c r="IT191" s="27"/>
      <c r="IU191" s="27"/>
      <c r="IV191" s="27"/>
      <c r="IW191" s="27"/>
      <c r="IX191" s="27"/>
      <c r="IY191" s="27"/>
      <c r="IZ191" s="27"/>
      <c r="JA191" s="27"/>
      <c r="JB191" s="27"/>
      <c r="JC191" s="27"/>
      <c r="JD191" s="27"/>
      <c r="JE191" s="27"/>
      <c r="JF191" s="27"/>
      <c r="JG191" s="27"/>
      <c r="JH191" s="27"/>
      <c r="JI191" s="27"/>
      <c r="JJ191" s="27"/>
      <c r="JK191" s="27"/>
      <c r="JL191" s="27"/>
      <c r="JM191" s="27"/>
      <c r="JN191" s="27"/>
      <c r="JO191" s="27"/>
      <c r="JP191" s="27"/>
      <c r="JQ191" s="27"/>
      <c r="JR191" s="27"/>
      <c r="JS191" s="27"/>
      <c r="JT191" s="27"/>
      <c r="JU191" s="27"/>
      <c r="JV191" s="27"/>
      <c r="JW191" s="27"/>
      <c r="JX191" s="27"/>
      <c r="JY191" s="27"/>
      <c r="JZ191" s="27"/>
      <c r="KA191" s="27"/>
      <c r="KB191" s="27"/>
      <c r="KC191" s="27"/>
      <c r="KD191" s="27"/>
      <c r="KE191" s="27"/>
      <c r="KF191" s="27"/>
      <c r="KG191" s="27"/>
      <c r="KH191" s="27"/>
      <c r="KI191" s="27"/>
      <c r="KJ191" s="27"/>
      <c r="KK191" s="27"/>
      <c r="KL191" s="27"/>
      <c r="KM191" s="27"/>
      <c r="KN191" s="27"/>
      <c r="KO191" s="27"/>
      <c r="KP191" s="27"/>
      <c r="KQ191" s="27"/>
      <c r="KR191" s="27"/>
      <c r="KS191" s="27"/>
      <c r="KT191" s="27"/>
      <c r="KU191" s="27"/>
      <c r="KV191" s="27"/>
      <c r="KW191" s="27"/>
      <c r="KX191" s="27"/>
      <c r="KY191" s="27"/>
      <c r="KZ191" s="27"/>
      <c r="LA191" s="27"/>
      <c r="LB191" s="27"/>
      <c r="LC191" s="27"/>
      <c r="LD191" s="27"/>
      <c r="LE191" s="27"/>
      <c r="LF191" s="27"/>
      <c r="LG191" s="27"/>
      <c r="LH191" s="27"/>
      <c r="LI191" s="27"/>
      <c r="LJ191" s="27"/>
      <c r="LK191" s="27"/>
      <c r="LL191" s="27"/>
      <c r="LM191" s="27"/>
      <c r="LN191" s="27"/>
      <c r="LO191" s="27"/>
      <c r="LP191" s="27"/>
      <c r="LQ191" s="27"/>
      <c r="LR191" s="27"/>
      <c r="LS191" s="27"/>
      <c r="LT191" s="27"/>
      <c r="LU191" s="27"/>
      <c r="LV191" s="27"/>
      <c r="LW191" s="27"/>
      <c r="LX191" s="27"/>
      <c r="LY191" s="27"/>
      <c r="LZ191" s="27"/>
      <c r="MA191" s="27"/>
      <c r="MB191" s="27"/>
      <c r="MC191" s="27"/>
      <c r="MD191" s="27"/>
      <c r="ME191" s="27"/>
      <c r="MF191" s="27"/>
      <c r="MG191" s="27"/>
      <c r="MH191" s="27"/>
      <c r="MI191" s="27"/>
      <c r="MJ191" s="27"/>
      <c r="MK191" s="27"/>
      <c r="ML191" s="27"/>
      <c r="MM191" s="27"/>
      <c r="MN191" s="27"/>
      <c r="MO191" s="27"/>
      <c r="MP191" s="27"/>
      <c r="MQ191" s="27"/>
      <c r="MR191" s="27"/>
      <c r="MS191" s="27"/>
      <c r="MT191" s="27"/>
      <c r="MU191" s="27"/>
      <c r="MV191" s="27"/>
      <c r="MW191" s="27"/>
      <c r="MX191" s="27"/>
      <c r="MY191" s="27"/>
      <c r="MZ191" s="27"/>
      <c r="NA191" s="27"/>
      <c r="NB191" s="27"/>
      <c r="NC191" s="27"/>
      <c r="ND191" s="27"/>
      <c r="NE191" s="27"/>
      <c r="NF191" s="27"/>
      <c r="NG191" s="27"/>
      <c r="NH191" s="27"/>
      <c r="NI191" s="27"/>
      <c r="NJ191" s="27"/>
      <c r="NK191" s="27"/>
      <c r="NL191" s="27"/>
      <c r="NM191" s="27"/>
      <c r="NN191" s="27"/>
      <c r="NO191" s="27"/>
      <c r="NP191" s="27"/>
      <c r="NQ191" s="27"/>
      <c r="NR191" s="27"/>
      <c r="NS191" s="27"/>
      <c r="NT191" s="27"/>
      <c r="NU191" s="27"/>
      <c r="NV191" s="27"/>
      <c r="NW191" s="27"/>
      <c r="NX191" s="27"/>
      <c r="NY191" s="27"/>
      <c r="NZ191" s="27"/>
      <c r="OA191" s="27"/>
      <c r="OB191" s="27"/>
      <c r="OC191" s="27"/>
      <c r="OD191" s="27"/>
      <c r="OE191" s="27"/>
      <c r="OF191" s="27"/>
      <c r="OG191" s="27"/>
      <c r="OH191" s="27"/>
      <c r="OI191" s="27"/>
      <c r="OJ191" s="27"/>
      <c r="OK191" s="27"/>
      <c r="OL191" s="27"/>
      <c r="OM191" s="27"/>
      <c r="ON191" s="27"/>
      <c r="OO191" s="27"/>
      <c r="OP191" s="27"/>
      <c r="OQ191" s="27"/>
      <c r="OR191" s="27"/>
      <c r="OS191" s="27"/>
      <c r="OT191" s="27"/>
      <c r="OU191" s="27"/>
      <c r="OV191" s="27"/>
      <c r="OW191" s="27"/>
      <c r="OX191" s="27"/>
      <c r="OY191" s="27"/>
      <c r="OZ191" s="27"/>
      <c r="PA191" s="27"/>
      <c r="PB191" s="27"/>
      <c r="PC191" s="27"/>
      <c r="PD191" s="27"/>
      <c r="PE191" s="27"/>
      <c r="PF191" s="27"/>
      <c r="PG191" s="27"/>
      <c r="PH191" s="27"/>
      <c r="PI191" s="27"/>
      <c r="PJ191" s="27"/>
      <c r="PK191" s="27"/>
      <c r="PL191" s="27"/>
      <c r="PM191" s="27"/>
      <c r="PN191" s="27"/>
      <c r="PO191" s="27"/>
      <c r="PP191" s="27"/>
      <c r="PQ191" s="27"/>
      <c r="PR191" s="27"/>
      <c r="PS191" s="27"/>
      <c r="PT191" s="27"/>
      <c r="PU191" s="27"/>
      <c r="PV191" s="27"/>
      <c r="PW191" s="27"/>
      <c r="PX191" s="27"/>
      <c r="PY191" s="27"/>
      <c r="PZ191" s="27"/>
      <c r="QA191" s="27"/>
      <c r="QB191" s="27"/>
      <c r="QC191" s="27"/>
      <c r="QD191" s="27"/>
      <c r="QE191" s="27"/>
      <c r="QF191" s="27"/>
      <c r="QG191" s="27"/>
      <c r="QH191" s="27"/>
      <c r="QI191" s="27"/>
      <c r="QJ191" s="27"/>
      <c r="QK191" s="27"/>
      <c r="QL191" s="27"/>
      <c r="QM191" s="27"/>
      <c r="QN191" s="27"/>
      <c r="QO191" s="27"/>
      <c r="QP191" s="27"/>
      <c r="QQ191" s="27"/>
      <c r="QR191" s="27"/>
      <c r="QS191" s="27"/>
      <c r="QT191" s="27"/>
      <c r="QU191" s="27"/>
      <c r="QV191" s="27"/>
      <c r="QW191" s="27"/>
      <c r="QX191" s="27"/>
      <c r="QY191" s="27"/>
      <c r="QZ191" s="27"/>
      <c r="RA191" s="27"/>
      <c r="RB191" s="27"/>
      <c r="RC191" s="27"/>
      <c r="RD191" s="27"/>
      <c r="RE191" s="27"/>
      <c r="RF191" s="27"/>
      <c r="RG191" s="27"/>
      <c r="RH191" s="27"/>
      <c r="RI191" s="27"/>
      <c r="RJ191" s="27"/>
      <c r="RK191" s="27"/>
      <c r="RL191" s="27"/>
      <c r="RM191" s="27"/>
      <c r="RN191" s="27"/>
      <c r="RO191" s="27"/>
      <c r="RP191" s="27"/>
      <c r="RQ191" s="27"/>
      <c r="RR191" s="27"/>
      <c r="RS191" s="27"/>
      <c r="RT191" s="27"/>
      <c r="RU191" s="27"/>
      <c r="RV191" s="27"/>
      <c r="RW191" s="27"/>
      <c r="RX191" s="27"/>
      <c r="RY191" s="27"/>
      <c r="RZ191" s="27"/>
      <c r="SA191" s="27"/>
      <c r="SB191" s="27"/>
      <c r="SC191" s="27"/>
      <c r="SD191" s="27"/>
      <c r="SE191" s="27"/>
      <c r="SF191" s="27"/>
      <c r="SG191" s="27"/>
      <c r="SH191" s="27"/>
      <c r="SI191" s="27"/>
      <c r="SJ191" s="27"/>
      <c r="SK191" s="27"/>
      <c r="SL191" s="27"/>
      <c r="SM191" s="27"/>
      <c r="SN191" s="27"/>
      <c r="SO191" s="27"/>
      <c r="SP191" s="27"/>
      <c r="SQ191" s="27"/>
      <c r="SR191" s="27"/>
      <c r="SS191" s="27"/>
      <c r="ST191" s="27"/>
      <c r="SU191" s="27"/>
      <c r="SV191" s="27"/>
      <c r="SW191" s="27"/>
      <c r="SX191" s="27"/>
      <c r="SY191" s="27"/>
      <c r="SZ191" s="27"/>
      <c r="TA191" s="27"/>
      <c r="TB191" s="27"/>
      <c r="TC191" s="27"/>
      <c r="TD191" s="27"/>
      <c r="TE191" s="27"/>
      <c r="TF191" s="27"/>
      <c r="TG191" s="27"/>
      <c r="TH191" s="27"/>
      <c r="TI191" s="27"/>
      <c r="TJ191" s="27"/>
      <c r="TK191" s="27"/>
      <c r="TL191" s="27"/>
      <c r="TM191" s="27"/>
      <c r="TN191" s="27"/>
      <c r="TO191" s="27"/>
      <c r="TP191" s="27"/>
      <c r="TQ191" s="27"/>
      <c r="TR191" s="27"/>
      <c r="TS191" s="27"/>
      <c r="TT191" s="27"/>
      <c r="TU191" s="27"/>
      <c r="TV191" s="27"/>
      <c r="TW191" s="27"/>
      <c r="TX191" s="27"/>
      <c r="TY191" s="27"/>
      <c r="TZ191" s="27"/>
      <c r="UA191" s="27"/>
      <c r="UB191" s="27"/>
      <c r="UC191" s="27"/>
      <c r="UD191" s="27"/>
      <c r="UE191" s="27"/>
      <c r="UF191" s="27"/>
      <c r="UG191" s="27"/>
      <c r="UH191" s="27"/>
      <c r="UI191" s="27"/>
      <c r="UJ191" s="27"/>
      <c r="UK191" s="27"/>
      <c r="UL191" s="27"/>
      <c r="UM191" s="27"/>
      <c r="UN191" s="27"/>
      <c r="UO191" s="27"/>
      <c r="UP191" s="27"/>
      <c r="UQ191" s="27"/>
      <c r="UR191" s="27"/>
      <c r="US191" s="27"/>
      <c r="UT191" s="27"/>
      <c r="UU191" s="27"/>
      <c r="UV191" s="27"/>
      <c r="UW191" s="27"/>
      <c r="UX191" s="27"/>
      <c r="UY191" s="27"/>
      <c r="UZ191" s="27"/>
      <c r="VA191" s="27"/>
      <c r="VB191" s="27"/>
      <c r="VC191" s="27"/>
      <c r="VD191" s="27"/>
      <c r="VE191" s="27"/>
      <c r="VF191" s="27"/>
      <c r="VG191" s="27"/>
      <c r="VH191" s="27"/>
      <c r="VI191" s="27"/>
      <c r="VJ191" s="27"/>
      <c r="VK191" s="27"/>
      <c r="VL191" s="27"/>
      <c r="VM191" s="27"/>
      <c r="VN191" s="27"/>
      <c r="VO191" s="27"/>
      <c r="VP191" s="27"/>
      <c r="VQ191" s="27"/>
      <c r="VR191" s="27"/>
      <c r="VS191" s="27"/>
      <c r="VT191" s="27"/>
      <c r="VU191" s="27"/>
      <c r="VV191" s="27"/>
      <c r="VW191" s="27"/>
      <c r="VX191" s="27"/>
      <c r="VY191" s="27"/>
      <c r="VZ191" s="27"/>
      <c r="WA191" s="27"/>
      <c r="WB191" s="27"/>
      <c r="WC191" s="27"/>
      <c r="WD191" s="27"/>
      <c r="WE191" s="27"/>
      <c r="WF191" s="27"/>
      <c r="WG191" s="27"/>
      <c r="WH191" s="27"/>
      <c r="WI191" s="27"/>
      <c r="WJ191" s="27"/>
      <c r="WK191" s="27"/>
      <c r="WL191" s="27"/>
      <c r="WM191" s="27"/>
      <c r="WN191" s="27"/>
      <c r="WO191" s="27"/>
      <c r="WP191" s="27"/>
      <c r="WQ191" s="27"/>
      <c r="WR191" s="27"/>
      <c r="WS191" s="27"/>
      <c r="WT191" s="27"/>
      <c r="WU191" s="27"/>
      <c r="WV191" s="27"/>
      <c r="WW191" s="27"/>
      <c r="WX191" s="27"/>
      <c r="WY191" s="27"/>
      <c r="WZ191" s="27"/>
      <c r="XA191" s="27"/>
      <c r="XB191" s="27"/>
      <c r="XC191" s="27"/>
      <c r="XD191" s="27"/>
      <c r="XE191" s="27"/>
      <c r="XF191" s="27"/>
      <c r="XG191" s="27"/>
      <c r="XH191" s="27"/>
      <c r="XI191" s="27"/>
      <c r="XJ191" s="27"/>
      <c r="XK191" s="27"/>
      <c r="XL191" s="27"/>
      <c r="XM191" s="27"/>
      <c r="XN191" s="27"/>
      <c r="XO191" s="27"/>
      <c r="XP191" s="27"/>
      <c r="XQ191" s="27"/>
      <c r="XR191" s="27"/>
      <c r="XS191" s="27"/>
      <c r="XT191" s="27"/>
      <c r="XU191" s="27"/>
      <c r="XV191" s="27"/>
      <c r="XW191" s="27"/>
      <c r="XX191" s="27"/>
      <c r="XY191" s="27"/>
      <c r="XZ191" s="27"/>
      <c r="YA191" s="27"/>
      <c r="YB191" s="27"/>
      <c r="YC191" s="27"/>
      <c r="YD191" s="27"/>
      <c r="YE191" s="27"/>
      <c r="YF191" s="27"/>
      <c r="YG191" s="27"/>
      <c r="YH191" s="27"/>
      <c r="YI191" s="27"/>
      <c r="YJ191" s="27"/>
      <c r="YK191" s="27"/>
      <c r="YL191" s="27"/>
      <c r="YM191" s="27"/>
      <c r="YN191" s="27"/>
      <c r="YO191" s="27"/>
      <c r="YP191" s="27"/>
      <c r="YQ191" s="27"/>
      <c r="YR191" s="27"/>
      <c r="YS191" s="27"/>
      <c r="YT191" s="27"/>
      <c r="YU191" s="27"/>
      <c r="YV191" s="27"/>
      <c r="YW191" s="27"/>
      <c r="YX191" s="27"/>
      <c r="YY191" s="27"/>
      <c r="YZ191" s="27"/>
      <c r="ZA191" s="27"/>
      <c r="ZB191" s="27"/>
      <c r="ZC191" s="27"/>
      <c r="ZD191" s="27"/>
      <c r="ZE191" s="27"/>
      <c r="ZF191" s="27"/>
      <c r="ZG191" s="27"/>
      <c r="ZH191" s="27"/>
      <c r="ZI191" s="27"/>
      <c r="ZJ191" s="27"/>
      <c r="ZK191" s="27"/>
      <c r="ZL191" s="27"/>
      <c r="ZM191" s="27"/>
      <c r="ZN191" s="27"/>
      <c r="ZO191" s="27"/>
      <c r="ZP191" s="27"/>
      <c r="ZQ191" s="27"/>
      <c r="ZR191" s="27"/>
      <c r="ZS191" s="27"/>
      <c r="ZT191" s="27"/>
      <c r="ZU191" s="27"/>
      <c r="ZV191" s="27"/>
      <c r="ZW191" s="27"/>
      <c r="ZX191" s="27"/>
      <c r="ZY191" s="27"/>
      <c r="ZZ191" s="27"/>
      <c r="AAA191" s="27"/>
      <c r="AAB191" s="27"/>
      <c r="AAC191" s="27"/>
      <c r="AAD191" s="27"/>
      <c r="AAE191" s="27"/>
      <c r="AAF191" s="27"/>
      <c r="AAG191" s="27"/>
      <c r="AAH191" s="27"/>
      <c r="AAI191" s="27"/>
      <c r="AAJ191" s="27"/>
      <c r="AAK191" s="27"/>
      <c r="AAL191" s="27"/>
      <c r="AAM191" s="27"/>
      <c r="AAN191" s="27"/>
      <c r="AAO191" s="27"/>
      <c r="AAP191" s="27"/>
      <c r="AAQ191" s="27"/>
      <c r="AAR191" s="27"/>
      <c r="AAS191" s="27"/>
      <c r="AAT191" s="27"/>
      <c r="AAU191" s="27"/>
      <c r="AAV191" s="27"/>
      <c r="AAW191" s="27"/>
      <c r="AAX191" s="27"/>
      <c r="AAY191" s="27"/>
      <c r="AAZ191" s="27"/>
      <c r="ABA191" s="27"/>
      <c r="ABB191" s="27"/>
      <c r="ABC191" s="27"/>
      <c r="ABD191" s="27"/>
      <c r="ABE191" s="27"/>
      <c r="ABF191" s="27"/>
      <c r="ABG191" s="27"/>
      <c r="ABH191" s="27"/>
      <c r="ABI191" s="27"/>
      <c r="ABJ191" s="27"/>
      <c r="ABK191" s="27"/>
      <c r="ABL191" s="27"/>
      <c r="ABM191" s="27"/>
      <c r="ABN191" s="27"/>
      <c r="ABO191" s="27"/>
      <c r="ABP191" s="27"/>
      <c r="ABQ191" s="27"/>
      <c r="ABR191" s="27"/>
      <c r="ABS191" s="27"/>
      <c r="ABT191" s="27"/>
      <c r="ABU191" s="27"/>
      <c r="ABV191" s="27"/>
      <c r="ABW191" s="27"/>
      <c r="ABX191" s="27"/>
      <c r="ABY191" s="27"/>
      <c r="ABZ191" s="27"/>
      <c r="ACA191" s="27"/>
      <c r="ACB191" s="27"/>
      <c r="ACC191" s="27"/>
      <c r="ACD191" s="27"/>
      <c r="ACE191" s="27"/>
      <c r="ACF191" s="27"/>
      <c r="ACG191" s="27"/>
      <c r="ACH191" s="27"/>
      <c r="ACI191" s="27"/>
      <c r="ACJ191" s="27"/>
      <c r="ACK191" s="27"/>
      <c r="ACL191" s="27"/>
      <c r="ACM191" s="27"/>
      <c r="ACN191" s="27"/>
      <c r="ACO191" s="27"/>
      <c r="ACP191" s="27"/>
      <c r="ACQ191" s="27"/>
      <c r="ACR191" s="27"/>
      <c r="ACS191" s="27"/>
      <c r="ACT191" s="27"/>
      <c r="ACU191" s="27"/>
      <c r="ACV191" s="27"/>
      <c r="ACW191" s="27"/>
      <c r="ACX191" s="27"/>
      <c r="ACY191" s="27"/>
      <c r="ACZ191" s="27"/>
      <c r="ADA191" s="27"/>
      <c r="ADB191" s="27"/>
      <c r="ADC191" s="27"/>
      <c r="ADD191" s="27"/>
      <c r="ADE191" s="27"/>
      <c r="ADF191" s="27"/>
      <c r="ADG191" s="27"/>
      <c r="ADH191" s="27"/>
      <c r="ADI191" s="27"/>
      <c r="ADJ191" s="27"/>
      <c r="ADK191" s="27"/>
      <c r="ADL191" s="27"/>
      <c r="ADM191" s="27"/>
      <c r="ADN191" s="27"/>
      <c r="ADO191" s="27"/>
      <c r="ADP191" s="27"/>
      <c r="ADQ191" s="27"/>
      <c r="ADR191" s="27"/>
      <c r="ADS191" s="27"/>
      <c r="ADT191" s="27"/>
      <c r="ADU191" s="27"/>
      <c r="ADV191" s="27"/>
      <c r="ADW191" s="27"/>
      <c r="ADX191" s="27"/>
      <c r="ADY191" s="27"/>
      <c r="ADZ191" s="27"/>
      <c r="AEA191" s="27"/>
      <c r="AEB191" s="27"/>
      <c r="AEC191" s="27"/>
      <c r="AED191" s="27"/>
      <c r="AEE191" s="27"/>
      <c r="AEF191" s="27"/>
      <c r="AEG191" s="27"/>
      <c r="AEH191" s="27"/>
      <c r="AEI191" s="27"/>
      <c r="AEJ191" s="27"/>
      <c r="AEK191" s="27"/>
      <c r="AEL191" s="27"/>
      <c r="AEM191" s="27"/>
      <c r="AEN191" s="27"/>
      <c r="AEO191" s="27"/>
      <c r="AEP191" s="27"/>
      <c r="AEQ191" s="27"/>
      <c r="AER191" s="27"/>
      <c r="AES191" s="27"/>
      <c r="AET191" s="27"/>
      <c r="AEU191" s="27"/>
      <c r="AEV191" s="27"/>
      <c r="AEW191" s="27"/>
      <c r="AEX191" s="27"/>
      <c r="AEY191" s="27"/>
      <c r="AEZ191" s="27"/>
      <c r="AFA191" s="27"/>
      <c r="AFB191" s="27"/>
      <c r="AFC191" s="27"/>
      <c r="AFD191" s="27"/>
      <c r="AFE191" s="27"/>
      <c r="AFF191" s="27"/>
      <c r="AFG191" s="27"/>
      <c r="AFH191" s="27"/>
      <c r="AFI191" s="27"/>
      <c r="AFJ191" s="27"/>
      <c r="AFK191" s="27"/>
      <c r="AFL191" s="27"/>
      <c r="AFM191" s="27"/>
      <c r="AFN191" s="27"/>
      <c r="AFO191" s="27"/>
      <c r="AFP191" s="27"/>
      <c r="AFQ191" s="27"/>
      <c r="AFR191" s="27"/>
      <c r="AFS191" s="27"/>
      <c r="AFT191" s="27"/>
      <c r="AFU191" s="27"/>
      <c r="AFV191" s="27"/>
      <c r="AFW191" s="27"/>
      <c r="AFX191" s="27"/>
      <c r="AFY191" s="27"/>
      <c r="AFZ191" s="27"/>
      <c r="AGA191" s="27"/>
      <c r="AGB191" s="27"/>
      <c r="AGC191" s="27"/>
      <c r="AGD191" s="27"/>
      <c r="AGE191" s="27"/>
      <c r="AGF191" s="27"/>
      <c r="AGG191" s="27"/>
      <c r="AGH191" s="27"/>
      <c r="AGI191" s="27"/>
      <c r="AGJ191" s="27"/>
      <c r="AGK191" s="27"/>
      <c r="AGL191" s="27"/>
      <c r="AGM191" s="27"/>
      <c r="AGN191" s="27"/>
      <c r="AGO191" s="27"/>
      <c r="AGP191" s="27"/>
      <c r="AGQ191" s="27"/>
      <c r="AGR191" s="27"/>
      <c r="AGS191" s="27"/>
      <c r="AGT191" s="27"/>
      <c r="AGU191" s="27"/>
      <c r="AGV191" s="27"/>
      <c r="AGW191" s="27"/>
      <c r="AGX191" s="27"/>
      <c r="AGY191" s="27"/>
      <c r="AGZ191" s="27"/>
      <c r="AHA191" s="27"/>
      <c r="AHB191" s="27"/>
      <c r="AHC191" s="27"/>
      <c r="AHD191" s="27"/>
      <c r="AHE191" s="27"/>
      <c r="AHF191" s="27"/>
      <c r="AHG191" s="27"/>
      <c r="AHH191" s="27"/>
      <c r="AHI191" s="27"/>
      <c r="AHJ191" s="27"/>
      <c r="AHK191" s="27"/>
      <c r="AHL191" s="27"/>
      <c r="AHM191" s="27"/>
      <c r="AHN191" s="27"/>
      <c r="AHO191" s="27"/>
      <c r="AHP191" s="27"/>
      <c r="AHQ191" s="27"/>
      <c r="AHR191" s="27"/>
      <c r="AHS191" s="27"/>
      <c r="AHT191" s="27"/>
      <c r="AHU191" s="27"/>
      <c r="AHV191" s="27"/>
      <c r="AHW191" s="27"/>
      <c r="AHX191" s="27"/>
      <c r="AHY191" s="27"/>
      <c r="AHZ191" s="27"/>
      <c r="AIA191" s="27"/>
      <c r="AIB191" s="27"/>
      <c r="AIC191" s="27"/>
      <c r="AID191" s="27"/>
      <c r="AIE191" s="27"/>
      <c r="AIF191" s="27"/>
      <c r="AIG191" s="27"/>
      <c r="AIH191" s="27"/>
      <c r="AII191" s="27"/>
      <c r="AIJ191" s="27"/>
      <c r="AIK191" s="27"/>
      <c r="AIL191" s="27"/>
      <c r="AIM191" s="27"/>
      <c r="AIN191" s="27"/>
      <c r="AIO191" s="27"/>
      <c r="AIP191" s="27"/>
      <c r="AIQ191" s="27"/>
      <c r="AIR191" s="27"/>
      <c r="AIS191" s="27"/>
      <c r="AIT191" s="27"/>
      <c r="AIU191" s="27"/>
      <c r="AIV191" s="27"/>
      <c r="AIW191" s="27"/>
      <c r="AIX191" s="27"/>
      <c r="AIY191" s="27"/>
      <c r="AIZ191" s="27"/>
      <c r="AJA191" s="27"/>
      <c r="AJB191" s="27"/>
      <c r="AJC191" s="27"/>
      <c r="AJD191" s="27"/>
      <c r="AJE191" s="27"/>
      <c r="AJF191" s="27"/>
      <c r="AJG191" s="27"/>
      <c r="AJH191" s="27"/>
      <c r="AJI191" s="27"/>
      <c r="AJJ191" s="27"/>
      <c r="AJK191" s="27"/>
      <c r="AJL191" s="27"/>
      <c r="AJM191" s="27"/>
      <c r="AJN191" s="27"/>
      <c r="AJO191" s="27"/>
      <c r="AJP191" s="27"/>
      <c r="AJQ191" s="27"/>
      <c r="AJR191" s="27"/>
      <c r="AJS191" s="27"/>
      <c r="AJT191" s="27"/>
      <c r="AJU191" s="27"/>
      <c r="AJV191" s="27"/>
      <c r="AJW191" s="27"/>
      <c r="AJX191" s="27"/>
      <c r="AJY191" s="27"/>
      <c r="AJZ191" s="27"/>
      <c r="AKA191" s="27"/>
      <c r="AKB191" s="27"/>
      <c r="AKC191" s="27"/>
      <c r="AKD191" s="27"/>
      <c r="AKE191" s="27"/>
      <c r="AKF191" s="27"/>
      <c r="AKG191" s="27"/>
      <c r="AKH191" s="27"/>
      <c r="AKI191" s="27"/>
      <c r="AKJ191" s="27"/>
      <c r="AKK191" s="27"/>
      <c r="AKL191" s="27"/>
      <c r="AKM191" s="27"/>
      <c r="AKN191" s="27"/>
      <c r="AKO191" s="27"/>
      <c r="AKP191" s="27"/>
      <c r="AKQ191" s="27"/>
      <c r="AKR191" s="27"/>
      <c r="AKS191" s="27"/>
      <c r="AKT191" s="27"/>
      <c r="AKU191" s="27"/>
      <c r="AKV191" s="27"/>
      <c r="AKW191" s="27"/>
      <c r="AKX191" s="27"/>
      <c r="AKY191" s="27"/>
      <c r="AKZ191" s="27"/>
      <c r="ALA191" s="27"/>
      <c r="ALB191" s="27"/>
      <c r="ALC191" s="27"/>
      <c r="ALD191" s="27"/>
      <c r="ALE191" s="27"/>
      <c r="ALF191" s="27"/>
      <c r="ALG191" s="27"/>
      <c r="ALH191" s="27"/>
      <c r="ALI191" s="27"/>
      <c r="ALJ191" s="27"/>
      <c r="ALK191" s="27"/>
      <c r="ALL191" s="27"/>
      <c r="ALM191" s="27"/>
      <c r="ALN191" s="27"/>
      <c r="ALO191" s="27"/>
      <c r="ALP191" s="27"/>
      <c r="ALQ191" s="27"/>
      <c r="ALR191" s="27"/>
      <c r="ALS191" s="27"/>
      <c r="ALT191" s="27"/>
      <c r="ALU191" s="27"/>
      <c r="ALV191" s="27"/>
      <c r="ALW191" s="27"/>
      <c r="ALX191" s="27"/>
      <c r="ALY191" s="27"/>
      <c r="ALZ191" s="27"/>
      <c r="AMA191" s="27"/>
      <c r="AMB191" s="27"/>
      <c r="AMC191" s="27"/>
      <c r="AMD191" s="27"/>
      <c r="AME191" s="27"/>
      <c r="AMF191" s="27"/>
      <c r="AMG191" s="27"/>
      <c r="AMH191" s="27"/>
      <c r="AMI191" s="27"/>
      <c r="AMJ191" s="27"/>
      <c r="AMK191" s="27"/>
      <c r="AML191" s="27"/>
      <c r="AMM191" s="27"/>
      <c r="AMN191" s="27"/>
      <c r="AMO191" s="27"/>
      <c r="AMP191" s="27"/>
      <c r="AMQ191" s="27"/>
      <c r="AMR191" s="27"/>
      <c r="AMS191" s="27"/>
      <c r="AMT191" s="27"/>
      <c r="AMU191" s="27"/>
      <c r="AMV191" s="27"/>
      <c r="AMW191" s="27"/>
      <c r="AMX191" s="27"/>
      <c r="AMY191" s="27"/>
      <c r="AMZ191" s="27"/>
      <c r="ANA191" s="27"/>
      <c r="ANB191" s="27"/>
      <c r="ANC191" s="27"/>
      <c r="AND191" s="27"/>
      <c r="ANE191" s="27"/>
      <c r="ANF191" s="27"/>
      <c r="ANG191" s="27"/>
      <c r="ANH191" s="27"/>
      <c r="ANI191" s="27"/>
      <c r="ANJ191" s="27"/>
      <c r="ANK191" s="27"/>
      <c r="ANL191" s="27"/>
      <c r="ANM191" s="27"/>
      <c r="ANN191" s="27"/>
      <c r="ANO191" s="27"/>
      <c r="ANP191" s="27"/>
      <c r="ANQ191" s="27"/>
      <c r="ANR191" s="27"/>
      <c r="ANS191" s="27"/>
      <c r="ANT191" s="27"/>
      <c r="ANU191" s="27"/>
      <c r="ANV191" s="27"/>
      <c r="ANW191" s="27"/>
      <c r="ANX191" s="27"/>
      <c r="ANY191" s="27"/>
      <c r="ANZ191" s="27"/>
      <c r="AOA191" s="27"/>
      <c r="AOB191" s="27"/>
      <c r="AOC191" s="27"/>
      <c r="AOD191" s="27"/>
      <c r="AOE191" s="27"/>
      <c r="AOF191" s="27"/>
      <c r="AOG191" s="27"/>
      <c r="AOH191" s="27"/>
      <c r="AOI191" s="27"/>
      <c r="AOJ191" s="27"/>
      <c r="AOK191" s="27"/>
      <c r="AOL191" s="27"/>
      <c r="AOM191" s="27"/>
      <c r="AON191" s="27"/>
      <c r="AOO191" s="27"/>
      <c r="AOP191" s="27"/>
      <c r="AOQ191" s="27"/>
      <c r="AOR191" s="27"/>
      <c r="AOS191" s="27"/>
      <c r="AOT191" s="27"/>
      <c r="AOU191" s="27"/>
      <c r="AOV191" s="27"/>
      <c r="AOW191" s="27"/>
      <c r="AOX191" s="27"/>
      <c r="AOY191" s="27"/>
      <c r="AOZ191" s="27"/>
      <c r="APA191" s="27"/>
      <c r="APB191" s="27"/>
      <c r="APC191" s="27"/>
      <c r="APD191" s="27"/>
      <c r="APE191" s="27"/>
      <c r="APF191" s="27"/>
      <c r="APG191" s="27"/>
      <c r="APH191" s="27"/>
      <c r="API191" s="27"/>
      <c r="APJ191" s="27"/>
      <c r="APK191" s="27"/>
      <c r="APL191" s="27"/>
      <c r="APM191" s="27"/>
      <c r="APN191" s="27"/>
      <c r="APO191" s="27"/>
      <c r="APP191" s="27"/>
      <c r="APQ191" s="27"/>
      <c r="APR191" s="27"/>
      <c r="APS191" s="27"/>
      <c r="APT191" s="27"/>
      <c r="APU191" s="27"/>
      <c r="APV191" s="27"/>
      <c r="APW191" s="27"/>
      <c r="APX191" s="27"/>
      <c r="APY191" s="27"/>
      <c r="APZ191" s="27"/>
      <c r="AQA191" s="27"/>
      <c r="AQB191" s="27"/>
      <c r="AQC191" s="27"/>
      <c r="AQD191" s="27"/>
      <c r="AQE191" s="27"/>
      <c r="AQF191" s="27"/>
      <c r="AQG191" s="27"/>
      <c r="AQH191" s="27"/>
      <c r="AQI191" s="27"/>
      <c r="AQJ191" s="27"/>
      <c r="AQK191" s="27"/>
      <c r="AQL191" s="27"/>
      <c r="AQM191" s="27"/>
      <c r="AQN191" s="27"/>
      <c r="AQO191" s="27"/>
      <c r="AQP191" s="27"/>
      <c r="AQQ191" s="27"/>
      <c r="AQR191" s="27"/>
      <c r="AQS191" s="27"/>
      <c r="AQT191" s="27"/>
      <c r="AQU191" s="27"/>
      <c r="AQV191" s="27"/>
      <c r="AQW191" s="27"/>
      <c r="AQX191" s="27"/>
      <c r="AQY191" s="27"/>
      <c r="AQZ191" s="27"/>
      <c r="ARA191" s="27"/>
      <c r="ARB191" s="27"/>
      <c r="ARC191" s="27"/>
      <c r="ARD191" s="27"/>
      <c r="ARE191" s="27"/>
      <c r="ARF191" s="27"/>
      <c r="ARG191" s="27"/>
      <c r="ARH191" s="27"/>
      <c r="ARI191" s="27"/>
      <c r="ARJ191" s="27"/>
      <c r="ARK191" s="27"/>
      <c r="ARL191" s="27"/>
      <c r="ARM191" s="27"/>
      <c r="ARN191" s="27"/>
      <c r="ARO191" s="27"/>
      <c r="ARP191" s="27"/>
      <c r="ARQ191" s="27"/>
      <c r="ARR191" s="27"/>
      <c r="ARS191" s="27"/>
      <c r="ART191" s="27"/>
      <c r="ARU191" s="27"/>
      <c r="ARV191" s="27"/>
      <c r="ARW191" s="27"/>
      <c r="ARX191" s="27"/>
      <c r="ARY191" s="27"/>
      <c r="ARZ191" s="27"/>
      <c r="ASA191" s="27"/>
      <c r="ASB191" s="27"/>
      <c r="ASC191" s="27"/>
      <c r="ASD191" s="27"/>
      <c r="ASE191" s="27"/>
      <c r="ASF191" s="27"/>
      <c r="ASG191" s="27"/>
      <c r="ASH191" s="27"/>
      <c r="ASI191" s="27"/>
      <c r="ASJ191" s="27"/>
      <c r="ASK191" s="27"/>
      <c r="ASL191" s="27"/>
      <c r="ASM191" s="27"/>
      <c r="ASN191" s="27"/>
      <c r="ASO191" s="27"/>
      <c r="ASP191" s="27"/>
      <c r="ASQ191" s="27"/>
      <c r="ASR191" s="27"/>
      <c r="ASS191" s="27"/>
      <c r="AST191" s="27"/>
      <c r="ASU191" s="27"/>
      <c r="ASV191" s="27"/>
      <c r="ASW191" s="27"/>
      <c r="ASX191" s="27"/>
      <c r="ASY191" s="27"/>
      <c r="ASZ191" s="27"/>
      <c r="ATA191" s="27"/>
      <c r="ATB191" s="27"/>
      <c r="ATC191" s="27"/>
      <c r="ATD191" s="27"/>
      <c r="ATE191" s="27"/>
      <c r="ATF191" s="27"/>
      <c r="ATG191" s="27"/>
      <c r="ATH191" s="27"/>
      <c r="ATI191" s="27"/>
      <c r="ATJ191" s="27"/>
      <c r="ATK191" s="27"/>
      <c r="ATL191" s="27"/>
      <c r="ATM191" s="27"/>
      <c r="ATN191" s="27"/>
      <c r="ATO191" s="27"/>
      <c r="ATP191" s="27"/>
      <c r="ATQ191" s="27"/>
      <c r="ATR191" s="27"/>
      <c r="ATS191" s="27"/>
      <c r="ATT191" s="27"/>
      <c r="ATU191" s="27"/>
      <c r="ATV191" s="27"/>
      <c r="ATW191" s="27"/>
      <c r="ATX191" s="27"/>
      <c r="ATY191" s="27"/>
      <c r="ATZ191" s="27"/>
      <c r="AUA191" s="27"/>
      <c r="AUB191" s="27"/>
      <c r="AUC191" s="27"/>
      <c r="AUD191" s="27"/>
      <c r="AUE191" s="27"/>
      <c r="AUF191" s="27"/>
      <c r="AUG191" s="27"/>
      <c r="AUH191" s="27"/>
      <c r="AUI191" s="27"/>
      <c r="AUJ191" s="27"/>
      <c r="AUK191" s="27"/>
      <c r="AUL191" s="27"/>
      <c r="AUM191" s="27"/>
      <c r="AUN191" s="27"/>
      <c r="AUO191" s="27"/>
      <c r="AUP191" s="27"/>
      <c r="AUQ191" s="27"/>
      <c r="AUR191" s="27"/>
      <c r="AUS191" s="27"/>
      <c r="AUT191" s="27"/>
      <c r="AUU191" s="27"/>
      <c r="AUV191" s="27"/>
      <c r="AUW191" s="27"/>
      <c r="AUX191" s="27"/>
      <c r="AUY191" s="27"/>
      <c r="AUZ191" s="27"/>
      <c r="AVA191" s="27"/>
      <c r="AVB191" s="27"/>
      <c r="AVC191" s="27"/>
      <c r="AVD191" s="27"/>
      <c r="AVE191" s="27"/>
      <c r="AVF191" s="27"/>
      <c r="AVG191" s="27"/>
      <c r="AVH191" s="27"/>
      <c r="AVI191" s="27"/>
      <c r="AVJ191" s="27"/>
      <c r="AVK191" s="27"/>
      <c r="AVL191" s="27"/>
      <c r="AVM191" s="27"/>
      <c r="AVN191" s="27"/>
      <c r="AVO191" s="27"/>
      <c r="AVP191" s="27"/>
      <c r="AVQ191" s="27"/>
      <c r="AVR191" s="27"/>
      <c r="AVS191" s="27"/>
      <c r="AVT191" s="27"/>
      <c r="AVU191" s="27"/>
      <c r="AVV191" s="27"/>
      <c r="AVW191" s="27"/>
      <c r="AVX191" s="27"/>
      <c r="AVY191" s="27"/>
      <c r="AVZ191" s="27"/>
      <c r="AWA191" s="27"/>
      <c r="AWB191" s="27"/>
      <c r="AWC191" s="27"/>
      <c r="AWD191" s="27"/>
      <c r="AWE191" s="27"/>
      <c r="AWF191" s="27"/>
      <c r="AWG191" s="27"/>
      <c r="AWH191" s="27"/>
      <c r="AWI191" s="27"/>
      <c r="AWJ191" s="27"/>
      <c r="AWK191" s="27"/>
      <c r="AWL191" s="27"/>
      <c r="AWM191" s="27"/>
      <c r="AWN191" s="27"/>
      <c r="AWO191" s="27"/>
      <c r="AWP191" s="27"/>
      <c r="AWQ191" s="27"/>
      <c r="AWR191" s="27"/>
      <c r="AWS191" s="27"/>
      <c r="AWT191" s="27"/>
      <c r="AWU191" s="27"/>
      <c r="AWV191" s="27"/>
      <c r="AWW191" s="27"/>
      <c r="AWX191" s="27"/>
      <c r="AWY191" s="27"/>
      <c r="AWZ191" s="27"/>
      <c r="AXA191" s="27"/>
      <c r="AXB191" s="27"/>
      <c r="AXC191" s="27"/>
      <c r="AXD191" s="27"/>
      <c r="AXE191" s="27"/>
      <c r="AXF191" s="27"/>
      <c r="AXG191" s="27"/>
      <c r="AXH191" s="27"/>
      <c r="AXI191" s="27"/>
      <c r="AXJ191" s="27"/>
      <c r="AXK191" s="27"/>
      <c r="AXL191" s="27"/>
      <c r="AXM191" s="27"/>
      <c r="AXN191" s="27"/>
      <c r="AXO191" s="27"/>
      <c r="AXP191" s="27"/>
      <c r="AXQ191" s="27"/>
      <c r="AXR191" s="27"/>
      <c r="AXS191" s="27"/>
      <c r="AXT191" s="27"/>
      <c r="AXU191" s="27"/>
      <c r="AXV191" s="27"/>
      <c r="AXW191" s="27"/>
      <c r="AXX191" s="27"/>
      <c r="AXY191" s="27"/>
      <c r="AXZ191" s="27"/>
      <c r="AYA191" s="27"/>
      <c r="AYB191" s="27"/>
      <c r="AYC191" s="27"/>
      <c r="AYD191" s="27"/>
      <c r="AYE191" s="27"/>
      <c r="AYF191" s="27"/>
      <c r="AYG191" s="27"/>
      <c r="AYH191" s="27"/>
      <c r="AYI191" s="27"/>
      <c r="AYJ191" s="27"/>
      <c r="AYK191" s="27"/>
      <c r="AYL191" s="27"/>
      <c r="AYM191" s="27"/>
      <c r="AYN191" s="27"/>
      <c r="AYO191" s="27"/>
      <c r="AYP191" s="27"/>
      <c r="AYQ191" s="27"/>
      <c r="AYR191" s="27"/>
      <c r="AYS191" s="27"/>
      <c r="AYT191" s="27"/>
      <c r="AYU191" s="27"/>
      <c r="AYV191" s="27"/>
      <c r="AYW191" s="27"/>
      <c r="AYX191" s="27"/>
      <c r="AYY191" s="27"/>
      <c r="AYZ191" s="27"/>
      <c r="AZA191" s="27"/>
      <c r="AZB191" s="27"/>
      <c r="AZC191" s="27"/>
      <c r="AZD191" s="27"/>
      <c r="AZE191" s="27"/>
      <c r="AZF191" s="27"/>
      <c r="AZG191" s="27"/>
      <c r="AZH191" s="27"/>
      <c r="AZI191" s="27"/>
      <c r="AZJ191" s="27"/>
      <c r="AZK191" s="27"/>
      <c r="AZL191" s="27"/>
      <c r="AZM191" s="27"/>
      <c r="AZN191" s="27"/>
      <c r="AZO191" s="27"/>
      <c r="AZP191" s="27"/>
      <c r="AZQ191" s="27"/>
      <c r="AZR191" s="27"/>
      <c r="AZS191" s="27"/>
      <c r="AZT191" s="27"/>
      <c r="AZU191" s="27"/>
      <c r="AZV191" s="27"/>
      <c r="AZW191" s="27"/>
      <c r="AZX191" s="27"/>
      <c r="AZY191" s="27"/>
      <c r="AZZ191" s="27"/>
      <c r="BAA191" s="27"/>
      <c r="BAB191" s="27"/>
      <c r="BAC191" s="27"/>
      <c r="BAD191" s="27"/>
      <c r="BAE191" s="27"/>
      <c r="BAF191" s="27"/>
      <c r="BAG191" s="27"/>
      <c r="BAH191" s="27"/>
      <c r="BAI191" s="27"/>
      <c r="BAJ191" s="27"/>
      <c r="BAK191" s="27"/>
      <c r="BAL191" s="27"/>
      <c r="BAM191" s="27"/>
      <c r="BAN191" s="27"/>
      <c r="BAO191" s="27"/>
      <c r="BAP191" s="27"/>
      <c r="BAQ191" s="27"/>
      <c r="BAR191" s="27"/>
      <c r="BAS191" s="27"/>
      <c r="BAT191" s="27"/>
      <c r="BAU191" s="27"/>
      <c r="BAV191" s="27"/>
      <c r="BAW191" s="27"/>
      <c r="BAX191" s="27"/>
      <c r="BAY191" s="27"/>
      <c r="BAZ191" s="27"/>
      <c r="BBA191" s="27"/>
      <c r="BBB191" s="27"/>
      <c r="BBC191" s="27"/>
      <c r="BBD191" s="27"/>
      <c r="BBE191" s="27"/>
      <c r="BBF191" s="27"/>
      <c r="BBG191" s="27"/>
      <c r="BBH191" s="27"/>
      <c r="BBI191" s="27"/>
      <c r="BBJ191" s="27"/>
      <c r="BBK191" s="27"/>
      <c r="BBL191" s="27"/>
      <c r="BBM191" s="27"/>
      <c r="BBN191" s="27"/>
      <c r="BBO191" s="27"/>
      <c r="BBP191" s="27"/>
      <c r="BBQ191" s="27"/>
      <c r="BBR191" s="27"/>
      <c r="BBS191" s="27"/>
      <c r="BBT191" s="27"/>
      <c r="BBU191" s="27"/>
      <c r="BBV191" s="27"/>
      <c r="BBW191" s="27"/>
      <c r="BBX191" s="27"/>
      <c r="BBY191" s="27"/>
      <c r="BBZ191" s="27"/>
      <c r="BCA191" s="27"/>
      <c r="BCB191" s="27"/>
      <c r="BCC191" s="27"/>
      <c r="BCD191" s="27"/>
      <c r="BCE191" s="27"/>
      <c r="BCF191" s="27"/>
      <c r="BCG191" s="27"/>
      <c r="BCH191" s="27"/>
      <c r="BCI191" s="27"/>
      <c r="BCJ191" s="27"/>
      <c r="BCK191" s="27"/>
      <c r="BCL191" s="27"/>
      <c r="BCM191" s="27"/>
      <c r="BCN191" s="27"/>
      <c r="BCO191" s="27"/>
      <c r="BCP191" s="27"/>
      <c r="BCQ191" s="27"/>
      <c r="BCR191" s="27"/>
      <c r="BCS191" s="27"/>
      <c r="BCT191" s="27"/>
      <c r="BCU191" s="27"/>
      <c r="BCV191" s="27"/>
      <c r="BCW191" s="27"/>
      <c r="BCX191" s="27"/>
      <c r="BCY191" s="27"/>
      <c r="BCZ191" s="27"/>
      <c r="BDA191" s="27"/>
      <c r="BDB191" s="27"/>
      <c r="BDC191" s="27"/>
      <c r="BDD191" s="27"/>
      <c r="BDE191" s="27"/>
      <c r="BDF191" s="27"/>
      <c r="BDG191" s="27"/>
      <c r="BDH191" s="27"/>
      <c r="BDI191" s="27"/>
      <c r="BDJ191" s="27"/>
      <c r="BDK191" s="27"/>
      <c r="BDL191" s="27"/>
      <c r="BDM191" s="27"/>
      <c r="BDN191" s="27"/>
      <c r="BDO191" s="27"/>
      <c r="BDP191" s="27"/>
      <c r="BDQ191" s="27"/>
      <c r="BDR191" s="27"/>
      <c r="BDS191" s="27"/>
      <c r="BDT191" s="27"/>
      <c r="BDU191" s="27"/>
      <c r="BDV191" s="27"/>
      <c r="BDW191" s="27"/>
      <c r="BDX191" s="27"/>
      <c r="BDY191" s="27"/>
      <c r="BDZ191" s="27"/>
      <c r="BEA191" s="27"/>
      <c r="BEB191" s="27"/>
      <c r="BEC191" s="27"/>
      <c r="BED191" s="27"/>
      <c r="BEE191" s="27"/>
      <c r="BEF191" s="27"/>
      <c r="BEG191" s="27"/>
      <c r="BEH191" s="27"/>
      <c r="BEI191" s="27"/>
      <c r="BEJ191" s="27"/>
      <c r="BEK191" s="27"/>
      <c r="BEL191" s="27"/>
      <c r="BEM191" s="27"/>
      <c r="BEN191" s="27"/>
      <c r="BEO191" s="27"/>
      <c r="BEP191" s="27"/>
      <c r="BEQ191" s="27"/>
      <c r="BER191" s="27"/>
      <c r="BES191" s="27"/>
      <c r="BET191" s="27"/>
      <c r="BEU191" s="27"/>
      <c r="BEV191" s="27"/>
      <c r="BEW191" s="27"/>
      <c r="BEX191" s="27"/>
      <c r="BEY191" s="27"/>
      <c r="BEZ191" s="27"/>
      <c r="BFA191" s="27"/>
      <c r="BFB191" s="27"/>
      <c r="BFC191" s="27"/>
      <c r="BFD191" s="27"/>
      <c r="BFE191" s="27"/>
      <c r="BFF191" s="27"/>
      <c r="BFG191" s="27"/>
      <c r="BFH191" s="27"/>
      <c r="BFI191" s="27"/>
      <c r="BFJ191" s="27"/>
      <c r="BFK191" s="27"/>
      <c r="BFL191" s="27"/>
      <c r="BFM191" s="27"/>
      <c r="BFN191" s="27"/>
      <c r="BFO191" s="27"/>
      <c r="BFP191" s="27"/>
      <c r="BFQ191" s="27"/>
      <c r="BFR191" s="27"/>
      <c r="BFS191" s="27"/>
      <c r="BFT191" s="27"/>
      <c r="BFU191" s="27"/>
      <c r="BFV191" s="27"/>
      <c r="BFW191" s="27"/>
      <c r="BFX191" s="27"/>
      <c r="BFY191" s="27"/>
      <c r="BFZ191" s="27"/>
      <c r="BGA191" s="27"/>
      <c r="BGB191" s="27"/>
      <c r="BGC191" s="27"/>
      <c r="BGD191" s="27"/>
      <c r="BGE191" s="27"/>
      <c r="BGF191" s="27"/>
      <c r="BGG191" s="27"/>
      <c r="BGH191" s="27"/>
      <c r="BGI191" s="27"/>
      <c r="BGJ191" s="27"/>
      <c r="BGK191" s="27"/>
      <c r="BGL191" s="27"/>
      <c r="BGM191" s="27"/>
      <c r="BGN191" s="27"/>
      <c r="BGO191" s="27"/>
      <c r="BGP191" s="27"/>
      <c r="BGQ191" s="27"/>
      <c r="BGR191" s="27"/>
      <c r="BGS191" s="27"/>
      <c r="BGT191" s="27"/>
      <c r="BGU191" s="27"/>
      <c r="BGV191" s="27"/>
      <c r="BGW191" s="27"/>
      <c r="BGX191" s="27"/>
      <c r="BGY191" s="27"/>
      <c r="BGZ191" s="27"/>
      <c r="BHA191" s="27"/>
      <c r="BHB191" s="27"/>
      <c r="BHC191" s="27"/>
      <c r="BHD191" s="27"/>
      <c r="BHE191" s="27"/>
      <c r="BHF191" s="27"/>
      <c r="BHG191" s="27"/>
      <c r="BHH191" s="27"/>
      <c r="BHI191" s="27"/>
      <c r="BHJ191" s="27"/>
      <c r="BHK191" s="27"/>
      <c r="BHL191" s="27"/>
      <c r="BHM191" s="27"/>
      <c r="BHN191" s="27"/>
      <c r="BHO191" s="27"/>
      <c r="BHP191" s="27"/>
      <c r="BHQ191" s="27"/>
      <c r="BHR191" s="27"/>
      <c r="BHS191" s="27"/>
      <c r="BHT191" s="27"/>
      <c r="BHU191" s="27"/>
      <c r="BHV191" s="27"/>
      <c r="BHW191" s="27"/>
      <c r="BHX191" s="27"/>
      <c r="BHY191" s="27"/>
      <c r="BHZ191" s="27"/>
      <c r="BIA191" s="27"/>
      <c r="BIB191" s="27"/>
      <c r="BIC191" s="27"/>
      <c r="BID191" s="27"/>
      <c r="BIE191" s="27"/>
      <c r="BIF191" s="27"/>
      <c r="BIG191" s="27"/>
      <c r="BIH191" s="27"/>
      <c r="BII191" s="27"/>
      <c r="BIJ191" s="27"/>
      <c r="BIK191" s="27"/>
      <c r="BIL191" s="27"/>
      <c r="BIM191" s="27"/>
      <c r="BIN191" s="27"/>
      <c r="BIO191" s="27"/>
      <c r="BIP191" s="27"/>
      <c r="BIQ191" s="27"/>
      <c r="BIR191" s="27"/>
      <c r="BIS191" s="27"/>
      <c r="BIT191" s="27"/>
      <c r="BIU191" s="27"/>
      <c r="BIV191" s="27"/>
      <c r="BIW191" s="27"/>
      <c r="BIX191" s="27"/>
      <c r="BIY191" s="27"/>
      <c r="BIZ191" s="27"/>
      <c r="BJA191" s="27"/>
      <c r="BJB191" s="27"/>
      <c r="BJC191" s="27"/>
      <c r="BJD191" s="27"/>
      <c r="BJE191" s="27"/>
      <c r="BJF191" s="27"/>
      <c r="BJG191" s="27"/>
      <c r="BJH191" s="27"/>
      <c r="BJI191" s="27"/>
      <c r="BJJ191" s="27"/>
      <c r="BJK191" s="27"/>
      <c r="BJL191" s="27"/>
      <c r="BJM191" s="27"/>
      <c r="BJN191" s="27"/>
      <c r="BJO191" s="27"/>
      <c r="BJP191" s="27"/>
      <c r="BJQ191" s="27"/>
      <c r="BJR191" s="27"/>
      <c r="BJS191" s="27"/>
      <c r="BJT191" s="27"/>
      <c r="BJU191" s="27"/>
      <c r="BJV191" s="27"/>
      <c r="BJW191" s="27"/>
      <c r="BJX191" s="27"/>
      <c r="BJY191" s="27"/>
      <c r="BJZ191" s="27"/>
      <c r="BKA191" s="27"/>
      <c r="BKB191" s="27"/>
      <c r="BKC191" s="27"/>
      <c r="BKD191" s="27"/>
      <c r="BKE191" s="27"/>
      <c r="BKF191" s="27"/>
      <c r="BKG191" s="27"/>
      <c r="BKH191" s="27"/>
      <c r="BKI191" s="27"/>
      <c r="BKJ191" s="27"/>
      <c r="BKK191" s="27"/>
      <c r="BKL191" s="27"/>
      <c r="BKM191" s="27"/>
      <c r="BKN191" s="27"/>
      <c r="BKO191" s="27"/>
      <c r="BKP191" s="27"/>
      <c r="BKQ191" s="27"/>
      <c r="BKR191" s="27"/>
      <c r="BKS191" s="27"/>
      <c r="BKT191" s="27"/>
      <c r="BKU191" s="27"/>
      <c r="BKV191" s="27"/>
      <c r="BKW191" s="27"/>
      <c r="BKX191" s="27"/>
      <c r="BKY191" s="27"/>
      <c r="BKZ191" s="27"/>
      <c r="BLA191" s="27"/>
      <c r="BLB191" s="27"/>
      <c r="BLC191" s="27"/>
      <c r="BLD191" s="27"/>
      <c r="BLE191" s="27"/>
      <c r="BLF191" s="27"/>
      <c r="BLG191" s="27"/>
      <c r="BLH191" s="27"/>
      <c r="BLI191" s="27"/>
      <c r="BLJ191" s="27"/>
      <c r="BLK191" s="27"/>
      <c r="BLL191" s="27"/>
      <c r="BLM191" s="27"/>
      <c r="BLN191" s="27"/>
      <c r="BLO191" s="27"/>
      <c r="BLP191" s="27"/>
      <c r="BLQ191" s="27"/>
      <c r="BLR191" s="27"/>
      <c r="BLS191" s="27"/>
      <c r="BLT191" s="27"/>
      <c r="BLU191" s="27"/>
      <c r="BLV191" s="27"/>
      <c r="BLW191" s="27"/>
      <c r="BLX191" s="27"/>
      <c r="BLY191" s="27"/>
      <c r="BLZ191" s="27"/>
      <c r="BMA191" s="27"/>
      <c r="BMB191" s="27"/>
      <c r="BMC191" s="27"/>
      <c r="BMD191" s="27"/>
      <c r="BME191" s="27"/>
      <c r="BMF191" s="27"/>
      <c r="BMG191" s="27"/>
      <c r="BMH191" s="27"/>
      <c r="BMI191" s="27"/>
      <c r="BMJ191" s="27"/>
      <c r="BMK191" s="27"/>
      <c r="BML191" s="27"/>
      <c r="BMM191" s="27"/>
      <c r="BMN191" s="27"/>
      <c r="BMO191" s="27"/>
      <c r="BMP191" s="27"/>
      <c r="BMQ191" s="27"/>
      <c r="BMR191" s="27"/>
      <c r="BMS191" s="27"/>
      <c r="BMT191" s="27"/>
      <c r="BMU191" s="27"/>
      <c r="BMV191" s="27"/>
      <c r="BMW191" s="27"/>
      <c r="BMX191" s="27"/>
      <c r="BMY191" s="27"/>
      <c r="BMZ191" s="27"/>
      <c r="BNA191" s="27"/>
      <c r="BNB191" s="27"/>
      <c r="BNC191" s="27"/>
      <c r="BND191" s="27"/>
      <c r="BNE191" s="27"/>
      <c r="BNF191" s="27"/>
      <c r="BNG191" s="27"/>
      <c r="BNH191" s="27"/>
      <c r="BNI191" s="27"/>
      <c r="BNJ191" s="27"/>
      <c r="BNK191" s="27"/>
      <c r="BNL191" s="27"/>
      <c r="BNM191" s="27"/>
      <c r="BNN191" s="27"/>
      <c r="BNO191" s="27"/>
      <c r="BNP191" s="27"/>
      <c r="BNQ191" s="27"/>
      <c r="BNR191" s="27"/>
      <c r="BNS191" s="27"/>
      <c r="BNT191" s="27"/>
      <c r="BNU191" s="27"/>
      <c r="BNV191" s="27"/>
      <c r="BNW191" s="27"/>
      <c r="BNX191" s="27"/>
      <c r="BNY191" s="27"/>
      <c r="BNZ191" s="27"/>
      <c r="BOA191" s="27"/>
      <c r="BOB191" s="27"/>
      <c r="BOC191" s="27"/>
      <c r="BOD191" s="27"/>
      <c r="BOE191" s="27"/>
      <c r="BOF191" s="27"/>
      <c r="BOG191" s="27"/>
      <c r="BOH191" s="27"/>
      <c r="BOI191" s="27"/>
      <c r="BOJ191" s="27"/>
      <c r="BOK191" s="27"/>
      <c r="BOL191" s="27"/>
      <c r="BOM191" s="27"/>
      <c r="BON191" s="27"/>
      <c r="BOO191" s="27"/>
      <c r="BOP191" s="27"/>
      <c r="BOQ191" s="27"/>
      <c r="BOR191" s="27"/>
      <c r="BOS191" s="27"/>
      <c r="BOT191" s="27"/>
      <c r="BOU191" s="27"/>
      <c r="BOV191" s="27"/>
      <c r="BOW191" s="27"/>
      <c r="BOX191" s="27"/>
      <c r="BOY191" s="27"/>
      <c r="BOZ191" s="27"/>
      <c r="BPA191" s="27"/>
      <c r="BPB191" s="27"/>
      <c r="BPC191" s="27"/>
      <c r="BPD191" s="27"/>
      <c r="BPE191" s="27"/>
      <c r="BPF191" s="27"/>
      <c r="BPG191" s="27"/>
      <c r="BPH191" s="27"/>
      <c r="BPI191" s="27"/>
      <c r="BPJ191" s="27"/>
      <c r="BPK191" s="27"/>
      <c r="BPL191" s="27"/>
      <c r="BPM191" s="27"/>
      <c r="BPN191" s="27"/>
      <c r="BPO191" s="27"/>
      <c r="BPP191" s="27"/>
      <c r="BPQ191" s="27"/>
      <c r="BPR191" s="27"/>
      <c r="BPS191" s="27"/>
      <c r="BPT191" s="27"/>
      <c r="BPU191" s="27"/>
      <c r="BPV191" s="27"/>
      <c r="BPW191" s="27"/>
      <c r="BPX191" s="27"/>
      <c r="BPY191" s="27"/>
      <c r="BPZ191" s="27"/>
      <c r="BQA191" s="27"/>
      <c r="BQB191" s="27"/>
      <c r="BQC191" s="27"/>
      <c r="BQD191" s="27"/>
      <c r="BQE191" s="27"/>
      <c r="BQF191" s="27"/>
      <c r="BQG191" s="27"/>
      <c r="BQH191" s="27"/>
      <c r="BQI191" s="27"/>
      <c r="BQJ191" s="27"/>
      <c r="BQK191" s="27"/>
      <c r="BQL191" s="27"/>
      <c r="BQM191" s="27"/>
      <c r="BQN191" s="27"/>
      <c r="BQO191" s="27"/>
      <c r="BQP191" s="27"/>
      <c r="BQQ191" s="27"/>
      <c r="BQR191" s="27"/>
      <c r="BQS191" s="27"/>
      <c r="BQT191" s="27"/>
      <c r="BQU191" s="27"/>
      <c r="BQV191" s="27"/>
      <c r="BQW191" s="27"/>
      <c r="BQX191" s="27"/>
      <c r="BQY191" s="27"/>
      <c r="BQZ191" s="27"/>
      <c r="BRA191" s="27"/>
      <c r="BRB191" s="27"/>
      <c r="BRC191" s="27"/>
      <c r="BRD191" s="27"/>
      <c r="BRE191" s="27"/>
      <c r="BRF191" s="27"/>
      <c r="BRG191" s="27"/>
      <c r="BRH191" s="27"/>
      <c r="BRI191" s="27"/>
      <c r="BRJ191" s="27"/>
      <c r="BRK191" s="27"/>
      <c r="BRL191" s="27"/>
      <c r="BRM191" s="27"/>
      <c r="BRN191" s="27"/>
      <c r="BRO191" s="27"/>
      <c r="BRP191" s="27"/>
      <c r="BRQ191" s="27"/>
      <c r="BRR191" s="27"/>
      <c r="BRS191" s="27"/>
      <c r="BRT191" s="27"/>
      <c r="BRU191" s="27"/>
      <c r="BRV191" s="27"/>
      <c r="BRW191" s="27"/>
      <c r="BRX191" s="27"/>
      <c r="BRY191" s="27"/>
      <c r="BRZ191" s="27"/>
      <c r="BSA191" s="27"/>
      <c r="BSB191" s="27"/>
      <c r="BSC191" s="27"/>
      <c r="BSD191" s="27"/>
      <c r="BSE191" s="27"/>
      <c r="BSF191" s="27"/>
      <c r="BSG191" s="27"/>
      <c r="BSH191" s="27"/>
      <c r="BSI191" s="27"/>
      <c r="BSJ191" s="27"/>
      <c r="BSK191" s="27"/>
      <c r="BSL191" s="27"/>
      <c r="BSM191" s="27"/>
      <c r="BSN191" s="27"/>
      <c r="BSO191" s="27"/>
      <c r="BSP191" s="27"/>
      <c r="BSQ191" s="27"/>
      <c r="BSR191" s="27"/>
      <c r="BSS191" s="27"/>
      <c r="BST191" s="27"/>
      <c r="BSU191" s="27"/>
      <c r="BSV191" s="27"/>
      <c r="BSW191" s="27"/>
      <c r="BSX191" s="27"/>
      <c r="BSY191" s="27"/>
      <c r="BSZ191" s="27"/>
      <c r="BTA191" s="27"/>
      <c r="BTB191" s="27"/>
      <c r="BTC191" s="27"/>
      <c r="BTD191" s="27"/>
      <c r="BTE191" s="27"/>
      <c r="BTF191" s="27"/>
      <c r="BTG191" s="27"/>
      <c r="BTH191" s="27"/>
      <c r="BTI191" s="27"/>
      <c r="BTJ191" s="27"/>
      <c r="BTK191" s="27"/>
      <c r="BTL191" s="27"/>
      <c r="BTM191" s="27"/>
      <c r="BTN191" s="27"/>
      <c r="BTO191" s="27"/>
      <c r="BTP191" s="27"/>
      <c r="BTQ191" s="27"/>
      <c r="BTR191" s="27"/>
      <c r="BTS191" s="27"/>
      <c r="BTT191" s="27"/>
      <c r="BTU191" s="27"/>
      <c r="BTV191" s="27"/>
      <c r="BTW191" s="27"/>
      <c r="BTX191" s="27"/>
      <c r="BTY191" s="27"/>
      <c r="BTZ191" s="27"/>
      <c r="BUA191" s="27"/>
      <c r="BUB191" s="27"/>
      <c r="BUC191" s="27"/>
      <c r="BUD191" s="27"/>
      <c r="BUE191" s="27"/>
      <c r="BUF191" s="27"/>
      <c r="BUG191" s="27"/>
      <c r="BUH191" s="27"/>
      <c r="BUI191" s="27"/>
      <c r="BUJ191" s="27"/>
      <c r="BUK191" s="27"/>
      <c r="BUL191" s="27"/>
      <c r="BUM191" s="27"/>
      <c r="BUN191" s="27"/>
      <c r="BUO191" s="27"/>
      <c r="BUP191" s="27"/>
      <c r="BUQ191" s="27"/>
    </row>
    <row r="192" spans="1:1915" s="47" customFormat="1" ht="12.75">
      <c r="A192" s="136"/>
      <c r="B192" s="136"/>
      <c r="C192" s="136"/>
      <c r="D192" s="136"/>
      <c r="E192" s="103"/>
      <c r="F192" s="103"/>
      <c r="G192" s="103"/>
      <c r="H192" s="26"/>
      <c r="I192" s="26"/>
      <c r="J192" s="26"/>
      <c r="K192" s="26"/>
      <c r="L192" s="26"/>
      <c r="M192" s="26"/>
      <c r="N192" s="26"/>
      <c r="O192" s="223" t="s">
        <v>276</v>
      </c>
      <c r="P192" s="224">
        <v>0.4</v>
      </c>
      <c r="Q192" s="26"/>
      <c r="R192" s="26">
        <v>2008</v>
      </c>
      <c r="S192" s="26"/>
      <c r="T192" s="22"/>
      <c r="U192" s="22"/>
      <c r="V192" s="22"/>
      <c r="W192" s="22"/>
      <c r="X192" s="22"/>
      <c r="Y192" s="22"/>
      <c r="Z192" s="22"/>
      <c r="AA192" s="22"/>
      <c r="AB192" s="22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  <c r="FJ192" s="27"/>
      <c r="FK192" s="27"/>
      <c r="FL192" s="27"/>
      <c r="FM192" s="27"/>
      <c r="FN192" s="27"/>
      <c r="FO192" s="27"/>
      <c r="FP192" s="27"/>
      <c r="FQ192" s="27"/>
      <c r="FR192" s="27"/>
      <c r="FS192" s="27"/>
      <c r="FT192" s="27"/>
      <c r="FU192" s="27"/>
      <c r="FV192" s="27"/>
      <c r="FW192" s="27"/>
      <c r="FX192" s="27"/>
      <c r="FY192" s="27"/>
      <c r="FZ192" s="27"/>
      <c r="GA192" s="27"/>
      <c r="GB192" s="27"/>
      <c r="GC192" s="27"/>
      <c r="GD192" s="27"/>
      <c r="GE192" s="27"/>
      <c r="GF192" s="27"/>
      <c r="GG192" s="27"/>
      <c r="GH192" s="27"/>
      <c r="GI192" s="27"/>
      <c r="GJ192" s="27"/>
      <c r="GK192" s="27"/>
      <c r="GL192" s="27"/>
      <c r="GM192" s="27"/>
      <c r="GN192" s="27"/>
      <c r="GO192" s="27"/>
      <c r="GP192" s="27"/>
      <c r="GQ192" s="27"/>
      <c r="GR192" s="27"/>
      <c r="GS192" s="27"/>
      <c r="GT192" s="27"/>
      <c r="GU192" s="27"/>
      <c r="GV192" s="27"/>
      <c r="GW192" s="27"/>
      <c r="GX192" s="27"/>
      <c r="GY192" s="27"/>
      <c r="GZ192" s="27"/>
      <c r="HA192" s="27"/>
      <c r="HB192" s="27"/>
      <c r="HC192" s="27"/>
      <c r="HD192" s="27"/>
      <c r="HE192" s="27"/>
      <c r="HF192" s="27"/>
      <c r="HG192" s="27"/>
      <c r="HH192" s="27"/>
      <c r="HI192" s="27"/>
      <c r="HJ192" s="27"/>
      <c r="HK192" s="27"/>
      <c r="HL192" s="27"/>
      <c r="HM192" s="27"/>
      <c r="HN192" s="27"/>
      <c r="HO192" s="27"/>
      <c r="HP192" s="27"/>
      <c r="HQ192" s="27"/>
      <c r="HR192" s="27"/>
      <c r="HS192" s="27"/>
      <c r="HT192" s="27"/>
      <c r="HU192" s="27"/>
      <c r="HV192" s="27"/>
      <c r="HW192" s="27"/>
      <c r="HX192" s="27"/>
      <c r="HY192" s="27"/>
      <c r="HZ192" s="27"/>
      <c r="IA192" s="27"/>
      <c r="IB192" s="27"/>
      <c r="IC192" s="27"/>
      <c r="ID192" s="27"/>
      <c r="IE192" s="27"/>
      <c r="IF192" s="27"/>
      <c r="IG192" s="27"/>
      <c r="IH192" s="27"/>
      <c r="II192" s="27"/>
      <c r="IJ192" s="27"/>
      <c r="IK192" s="27"/>
      <c r="IL192" s="27"/>
      <c r="IM192" s="27"/>
      <c r="IN192" s="27"/>
      <c r="IO192" s="27"/>
      <c r="IP192" s="27"/>
      <c r="IQ192" s="27"/>
      <c r="IR192" s="27"/>
      <c r="IS192" s="27"/>
      <c r="IT192" s="27"/>
      <c r="IU192" s="27"/>
      <c r="IV192" s="27"/>
      <c r="IW192" s="27"/>
      <c r="IX192" s="27"/>
      <c r="IY192" s="27"/>
      <c r="IZ192" s="27"/>
      <c r="JA192" s="27"/>
      <c r="JB192" s="27"/>
      <c r="JC192" s="27"/>
      <c r="JD192" s="27"/>
      <c r="JE192" s="27"/>
      <c r="JF192" s="27"/>
      <c r="JG192" s="27"/>
      <c r="JH192" s="27"/>
      <c r="JI192" s="27"/>
      <c r="JJ192" s="27"/>
      <c r="JK192" s="27"/>
      <c r="JL192" s="27"/>
      <c r="JM192" s="27"/>
      <c r="JN192" s="27"/>
      <c r="JO192" s="27"/>
      <c r="JP192" s="27"/>
      <c r="JQ192" s="27"/>
      <c r="JR192" s="27"/>
      <c r="JS192" s="27"/>
      <c r="JT192" s="27"/>
      <c r="JU192" s="27"/>
      <c r="JV192" s="27"/>
      <c r="JW192" s="27"/>
      <c r="JX192" s="27"/>
      <c r="JY192" s="27"/>
      <c r="JZ192" s="27"/>
      <c r="KA192" s="27"/>
      <c r="KB192" s="27"/>
      <c r="KC192" s="27"/>
      <c r="KD192" s="27"/>
      <c r="KE192" s="27"/>
      <c r="KF192" s="27"/>
      <c r="KG192" s="27"/>
      <c r="KH192" s="27"/>
      <c r="KI192" s="27"/>
      <c r="KJ192" s="27"/>
      <c r="KK192" s="27"/>
      <c r="KL192" s="27"/>
      <c r="KM192" s="27"/>
      <c r="KN192" s="27"/>
      <c r="KO192" s="27"/>
      <c r="KP192" s="27"/>
      <c r="KQ192" s="27"/>
      <c r="KR192" s="27"/>
      <c r="KS192" s="27"/>
      <c r="KT192" s="27"/>
      <c r="KU192" s="27"/>
      <c r="KV192" s="27"/>
      <c r="KW192" s="27"/>
      <c r="KX192" s="27"/>
      <c r="KY192" s="27"/>
      <c r="KZ192" s="27"/>
      <c r="LA192" s="27"/>
      <c r="LB192" s="27"/>
      <c r="LC192" s="27"/>
      <c r="LD192" s="27"/>
      <c r="LE192" s="27"/>
      <c r="LF192" s="27"/>
      <c r="LG192" s="27"/>
      <c r="LH192" s="27"/>
      <c r="LI192" s="27"/>
      <c r="LJ192" s="27"/>
      <c r="LK192" s="27"/>
      <c r="LL192" s="27"/>
      <c r="LM192" s="27"/>
      <c r="LN192" s="27"/>
      <c r="LO192" s="27"/>
      <c r="LP192" s="27"/>
      <c r="LQ192" s="27"/>
      <c r="LR192" s="27"/>
      <c r="LS192" s="27"/>
      <c r="LT192" s="27"/>
      <c r="LU192" s="27"/>
      <c r="LV192" s="27"/>
      <c r="LW192" s="27"/>
      <c r="LX192" s="27"/>
      <c r="LY192" s="27"/>
      <c r="LZ192" s="27"/>
      <c r="MA192" s="27"/>
      <c r="MB192" s="27"/>
      <c r="MC192" s="27"/>
      <c r="MD192" s="27"/>
      <c r="ME192" s="27"/>
      <c r="MF192" s="27"/>
      <c r="MG192" s="27"/>
      <c r="MH192" s="27"/>
      <c r="MI192" s="27"/>
      <c r="MJ192" s="27"/>
      <c r="MK192" s="27"/>
      <c r="ML192" s="27"/>
      <c r="MM192" s="27"/>
      <c r="MN192" s="27"/>
      <c r="MO192" s="27"/>
      <c r="MP192" s="27"/>
      <c r="MQ192" s="27"/>
      <c r="MR192" s="27"/>
      <c r="MS192" s="27"/>
      <c r="MT192" s="27"/>
      <c r="MU192" s="27"/>
      <c r="MV192" s="27"/>
      <c r="MW192" s="27"/>
      <c r="MX192" s="27"/>
      <c r="MY192" s="27"/>
      <c r="MZ192" s="27"/>
      <c r="NA192" s="27"/>
      <c r="NB192" s="27"/>
      <c r="NC192" s="27"/>
      <c r="ND192" s="27"/>
      <c r="NE192" s="27"/>
      <c r="NF192" s="27"/>
      <c r="NG192" s="27"/>
      <c r="NH192" s="27"/>
      <c r="NI192" s="27"/>
      <c r="NJ192" s="27"/>
      <c r="NK192" s="27"/>
      <c r="NL192" s="27"/>
      <c r="NM192" s="27"/>
      <c r="NN192" s="27"/>
      <c r="NO192" s="27"/>
      <c r="NP192" s="27"/>
      <c r="NQ192" s="27"/>
      <c r="NR192" s="27"/>
      <c r="NS192" s="27"/>
      <c r="NT192" s="27"/>
      <c r="NU192" s="27"/>
      <c r="NV192" s="27"/>
      <c r="NW192" s="27"/>
      <c r="NX192" s="27"/>
      <c r="NY192" s="27"/>
      <c r="NZ192" s="27"/>
      <c r="OA192" s="27"/>
      <c r="OB192" s="27"/>
      <c r="OC192" s="27"/>
      <c r="OD192" s="27"/>
      <c r="OE192" s="27"/>
      <c r="OF192" s="27"/>
      <c r="OG192" s="27"/>
      <c r="OH192" s="27"/>
      <c r="OI192" s="27"/>
      <c r="OJ192" s="27"/>
      <c r="OK192" s="27"/>
      <c r="OL192" s="27"/>
      <c r="OM192" s="27"/>
      <c r="ON192" s="27"/>
      <c r="OO192" s="27"/>
      <c r="OP192" s="27"/>
      <c r="OQ192" s="27"/>
      <c r="OR192" s="27"/>
      <c r="OS192" s="27"/>
      <c r="OT192" s="27"/>
      <c r="OU192" s="27"/>
      <c r="OV192" s="27"/>
      <c r="OW192" s="27"/>
      <c r="OX192" s="27"/>
      <c r="OY192" s="27"/>
      <c r="OZ192" s="27"/>
      <c r="PA192" s="27"/>
      <c r="PB192" s="27"/>
      <c r="PC192" s="27"/>
      <c r="PD192" s="27"/>
      <c r="PE192" s="27"/>
      <c r="PF192" s="27"/>
      <c r="PG192" s="27"/>
      <c r="PH192" s="27"/>
      <c r="PI192" s="27"/>
      <c r="PJ192" s="27"/>
      <c r="PK192" s="27"/>
      <c r="PL192" s="27"/>
      <c r="PM192" s="27"/>
      <c r="PN192" s="27"/>
      <c r="PO192" s="27"/>
      <c r="PP192" s="27"/>
      <c r="PQ192" s="27"/>
      <c r="PR192" s="27"/>
      <c r="PS192" s="27"/>
      <c r="PT192" s="27"/>
      <c r="PU192" s="27"/>
      <c r="PV192" s="27"/>
      <c r="PW192" s="27"/>
      <c r="PX192" s="27"/>
      <c r="PY192" s="27"/>
      <c r="PZ192" s="27"/>
      <c r="QA192" s="27"/>
      <c r="QB192" s="27"/>
      <c r="QC192" s="27"/>
      <c r="QD192" s="27"/>
      <c r="QE192" s="27"/>
      <c r="QF192" s="27"/>
      <c r="QG192" s="27"/>
      <c r="QH192" s="27"/>
      <c r="QI192" s="27"/>
      <c r="QJ192" s="27"/>
      <c r="QK192" s="27"/>
      <c r="QL192" s="27"/>
      <c r="QM192" s="27"/>
      <c r="QN192" s="27"/>
      <c r="QO192" s="27"/>
      <c r="QP192" s="27"/>
      <c r="QQ192" s="27"/>
      <c r="QR192" s="27"/>
      <c r="QS192" s="27"/>
      <c r="QT192" s="27"/>
      <c r="QU192" s="27"/>
      <c r="QV192" s="27"/>
      <c r="QW192" s="27"/>
      <c r="QX192" s="27"/>
      <c r="QY192" s="27"/>
      <c r="QZ192" s="27"/>
      <c r="RA192" s="27"/>
      <c r="RB192" s="27"/>
      <c r="RC192" s="27"/>
      <c r="RD192" s="27"/>
      <c r="RE192" s="27"/>
      <c r="RF192" s="27"/>
      <c r="RG192" s="27"/>
      <c r="RH192" s="27"/>
      <c r="RI192" s="27"/>
      <c r="RJ192" s="27"/>
      <c r="RK192" s="27"/>
      <c r="RL192" s="27"/>
      <c r="RM192" s="27"/>
      <c r="RN192" s="27"/>
      <c r="RO192" s="27"/>
      <c r="RP192" s="27"/>
      <c r="RQ192" s="27"/>
      <c r="RR192" s="27"/>
      <c r="RS192" s="27"/>
      <c r="RT192" s="27"/>
      <c r="RU192" s="27"/>
      <c r="RV192" s="27"/>
      <c r="RW192" s="27"/>
      <c r="RX192" s="27"/>
      <c r="RY192" s="27"/>
      <c r="RZ192" s="27"/>
      <c r="SA192" s="27"/>
      <c r="SB192" s="27"/>
      <c r="SC192" s="27"/>
      <c r="SD192" s="27"/>
      <c r="SE192" s="27"/>
      <c r="SF192" s="27"/>
      <c r="SG192" s="27"/>
      <c r="SH192" s="27"/>
      <c r="SI192" s="27"/>
      <c r="SJ192" s="27"/>
      <c r="SK192" s="27"/>
      <c r="SL192" s="27"/>
      <c r="SM192" s="27"/>
      <c r="SN192" s="27"/>
      <c r="SO192" s="27"/>
      <c r="SP192" s="27"/>
      <c r="SQ192" s="27"/>
      <c r="SR192" s="27"/>
      <c r="SS192" s="27"/>
      <c r="ST192" s="27"/>
      <c r="SU192" s="27"/>
      <c r="SV192" s="27"/>
      <c r="SW192" s="27"/>
      <c r="SX192" s="27"/>
      <c r="SY192" s="27"/>
      <c r="SZ192" s="27"/>
      <c r="TA192" s="27"/>
      <c r="TB192" s="27"/>
      <c r="TC192" s="27"/>
      <c r="TD192" s="27"/>
      <c r="TE192" s="27"/>
      <c r="TF192" s="27"/>
      <c r="TG192" s="27"/>
      <c r="TH192" s="27"/>
      <c r="TI192" s="27"/>
      <c r="TJ192" s="27"/>
      <c r="TK192" s="27"/>
      <c r="TL192" s="27"/>
      <c r="TM192" s="27"/>
      <c r="TN192" s="27"/>
      <c r="TO192" s="27"/>
      <c r="TP192" s="27"/>
      <c r="TQ192" s="27"/>
      <c r="TR192" s="27"/>
      <c r="TS192" s="27"/>
      <c r="TT192" s="27"/>
      <c r="TU192" s="27"/>
      <c r="TV192" s="27"/>
      <c r="TW192" s="27"/>
      <c r="TX192" s="27"/>
      <c r="TY192" s="27"/>
      <c r="TZ192" s="27"/>
      <c r="UA192" s="27"/>
      <c r="UB192" s="27"/>
      <c r="UC192" s="27"/>
      <c r="UD192" s="27"/>
      <c r="UE192" s="27"/>
      <c r="UF192" s="27"/>
      <c r="UG192" s="27"/>
      <c r="UH192" s="27"/>
      <c r="UI192" s="27"/>
      <c r="UJ192" s="27"/>
      <c r="UK192" s="27"/>
      <c r="UL192" s="27"/>
      <c r="UM192" s="27"/>
      <c r="UN192" s="27"/>
      <c r="UO192" s="27"/>
      <c r="UP192" s="27"/>
      <c r="UQ192" s="27"/>
      <c r="UR192" s="27"/>
      <c r="US192" s="27"/>
      <c r="UT192" s="27"/>
      <c r="UU192" s="27"/>
      <c r="UV192" s="27"/>
      <c r="UW192" s="27"/>
      <c r="UX192" s="27"/>
      <c r="UY192" s="27"/>
      <c r="UZ192" s="27"/>
      <c r="VA192" s="27"/>
      <c r="VB192" s="27"/>
      <c r="VC192" s="27"/>
      <c r="VD192" s="27"/>
      <c r="VE192" s="27"/>
      <c r="VF192" s="27"/>
      <c r="VG192" s="27"/>
      <c r="VH192" s="27"/>
      <c r="VI192" s="27"/>
      <c r="VJ192" s="27"/>
      <c r="VK192" s="27"/>
      <c r="VL192" s="27"/>
      <c r="VM192" s="27"/>
      <c r="VN192" s="27"/>
      <c r="VO192" s="27"/>
      <c r="VP192" s="27"/>
      <c r="VQ192" s="27"/>
      <c r="VR192" s="27"/>
      <c r="VS192" s="27"/>
      <c r="VT192" s="27"/>
      <c r="VU192" s="27"/>
      <c r="VV192" s="27"/>
      <c r="VW192" s="27"/>
      <c r="VX192" s="27"/>
      <c r="VY192" s="27"/>
      <c r="VZ192" s="27"/>
      <c r="WA192" s="27"/>
      <c r="WB192" s="27"/>
      <c r="WC192" s="27"/>
      <c r="WD192" s="27"/>
      <c r="WE192" s="27"/>
      <c r="WF192" s="27"/>
      <c r="WG192" s="27"/>
      <c r="WH192" s="27"/>
      <c r="WI192" s="27"/>
      <c r="WJ192" s="27"/>
      <c r="WK192" s="27"/>
      <c r="WL192" s="27"/>
      <c r="WM192" s="27"/>
      <c r="WN192" s="27"/>
      <c r="WO192" s="27"/>
      <c r="WP192" s="27"/>
      <c r="WQ192" s="27"/>
      <c r="WR192" s="27"/>
      <c r="WS192" s="27"/>
      <c r="WT192" s="27"/>
      <c r="WU192" s="27"/>
      <c r="WV192" s="27"/>
      <c r="WW192" s="27"/>
      <c r="WX192" s="27"/>
      <c r="WY192" s="27"/>
      <c r="WZ192" s="27"/>
      <c r="XA192" s="27"/>
      <c r="XB192" s="27"/>
      <c r="XC192" s="27"/>
      <c r="XD192" s="27"/>
      <c r="XE192" s="27"/>
      <c r="XF192" s="27"/>
      <c r="XG192" s="27"/>
      <c r="XH192" s="27"/>
      <c r="XI192" s="27"/>
      <c r="XJ192" s="27"/>
      <c r="XK192" s="27"/>
      <c r="XL192" s="27"/>
      <c r="XM192" s="27"/>
      <c r="XN192" s="27"/>
      <c r="XO192" s="27"/>
      <c r="XP192" s="27"/>
      <c r="XQ192" s="27"/>
      <c r="XR192" s="27"/>
      <c r="XS192" s="27"/>
      <c r="XT192" s="27"/>
      <c r="XU192" s="27"/>
      <c r="XV192" s="27"/>
      <c r="XW192" s="27"/>
      <c r="XX192" s="27"/>
      <c r="XY192" s="27"/>
      <c r="XZ192" s="27"/>
      <c r="YA192" s="27"/>
      <c r="YB192" s="27"/>
      <c r="YC192" s="27"/>
      <c r="YD192" s="27"/>
      <c r="YE192" s="27"/>
      <c r="YF192" s="27"/>
      <c r="YG192" s="27"/>
      <c r="YH192" s="27"/>
      <c r="YI192" s="27"/>
      <c r="YJ192" s="27"/>
      <c r="YK192" s="27"/>
      <c r="YL192" s="27"/>
      <c r="YM192" s="27"/>
      <c r="YN192" s="27"/>
      <c r="YO192" s="27"/>
      <c r="YP192" s="27"/>
      <c r="YQ192" s="27"/>
      <c r="YR192" s="27"/>
      <c r="YS192" s="27"/>
      <c r="YT192" s="27"/>
      <c r="YU192" s="27"/>
      <c r="YV192" s="27"/>
      <c r="YW192" s="27"/>
      <c r="YX192" s="27"/>
      <c r="YY192" s="27"/>
      <c r="YZ192" s="27"/>
      <c r="ZA192" s="27"/>
      <c r="ZB192" s="27"/>
      <c r="ZC192" s="27"/>
      <c r="ZD192" s="27"/>
      <c r="ZE192" s="27"/>
      <c r="ZF192" s="27"/>
      <c r="ZG192" s="27"/>
      <c r="ZH192" s="27"/>
      <c r="ZI192" s="27"/>
      <c r="ZJ192" s="27"/>
      <c r="ZK192" s="27"/>
      <c r="ZL192" s="27"/>
      <c r="ZM192" s="27"/>
      <c r="ZN192" s="27"/>
      <c r="ZO192" s="27"/>
      <c r="ZP192" s="27"/>
      <c r="ZQ192" s="27"/>
      <c r="ZR192" s="27"/>
      <c r="ZS192" s="27"/>
      <c r="ZT192" s="27"/>
      <c r="ZU192" s="27"/>
      <c r="ZV192" s="27"/>
      <c r="ZW192" s="27"/>
      <c r="ZX192" s="27"/>
      <c r="ZY192" s="27"/>
      <c r="ZZ192" s="27"/>
      <c r="AAA192" s="27"/>
      <c r="AAB192" s="27"/>
      <c r="AAC192" s="27"/>
      <c r="AAD192" s="27"/>
      <c r="AAE192" s="27"/>
      <c r="AAF192" s="27"/>
      <c r="AAG192" s="27"/>
      <c r="AAH192" s="27"/>
      <c r="AAI192" s="27"/>
      <c r="AAJ192" s="27"/>
      <c r="AAK192" s="27"/>
      <c r="AAL192" s="27"/>
      <c r="AAM192" s="27"/>
      <c r="AAN192" s="27"/>
      <c r="AAO192" s="27"/>
      <c r="AAP192" s="27"/>
      <c r="AAQ192" s="27"/>
      <c r="AAR192" s="27"/>
      <c r="AAS192" s="27"/>
      <c r="AAT192" s="27"/>
      <c r="AAU192" s="27"/>
      <c r="AAV192" s="27"/>
      <c r="AAW192" s="27"/>
      <c r="AAX192" s="27"/>
      <c r="AAY192" s="27"/>
      <c r="AAZ192" s="27"/>
      <c r="ABA192" s="27"/>
      <c r="ABB192" s="27"/>
      <c r="ABC192" s="27"/>
      <c r="ABD192" s="27"/>
      <c r="ABE192" s="27"/>
      <c r="ABF192" s="27"/>
      <c r="ABG192" s="27"/>
      <c r="ABH192" s="27"/>
      <c r="ABI192" s="27"/>
      <c r="ABJ192" s="27"/>
      <c r="ABK192" s="27"/>
      <c r="ABL192" s="27"/>
      <c r="ABM192" s="27"/>
      <c r="ABN192" s="27"/>
      <c r="ABO192" s="27"/>
      <c r="ABP192" s="27"/>
      <c r="ABQ192" s="27"/>
      <c r="ABR192" s="27"/>
      <c r="ABS192" s="27"/>
      <c r="ABT192" s="27"/>
      <c r="ABU192" s="27"/>
      <c r="ABV192" s="27"/>
      <c r="ABW192" s="27"/>
      <c r="ABX192" s="27"/>
      <c r="ABY192" s="27"/>
      <c r="ABZ192" s="27"/>
      <c r="ACA192" s="27"/>
      <c r="ACB192" s="27"/>
      <c r="ACC192" s="27"/>
      <c r="ACD192" s="27"/>
      <c r="ACE192" s="27"/>
      <c r="ACF192" s="27"/>
      <c r="ACG192" s="27"/>
      <c r="ACH192" s="27"/>
      <c r="ACI192" s="27"/>
      <c r="ACJ192" s="27"/>
      <c r="ACK192" s="27"/>
      <c r="ACL192" s="27"/>
      <c r="ACM192" s="27"/>
      <c r="ACN192" s="27"/>
      <c r="ACO192" s="27"/>
      <c r="ACP192" s="27"/>
      <c r="ACQ192" s="27"/>
      <c r="ACR192" s="27"/>
      <c r="ACS192" s="27"/>
      <c r="ACT192" s="27"/>
      <c r="ACU192" s="27"/>
      <c r="ACV192" s="27"/>
      <c r="ACW192" s="27"/>
      <c r="ACX192" s="27"/>
      <c r="ACY192" s="27"/>
      <c r="ACZ192" s="27"/>
      <c r="ADA192" s="27"/>
      <c r="ADB192" s="27"/>
      <c r="ADC192" s="27"/>
      <c r="ADD192" s="27"/>
      <c r="ADE192" s="27"/>
      <c r="ADF192" s="27"/>
      <c r="ADG192" s="27"/>
      <c r="ADH192" s="27"/>
      <c r="ADI192" s="27"/>
      <c r="ADJ192" s="27"/>
      <c r="ADK192" s="27"/>
      <c r="ADL192" s="27"/>
      <c r="ADM192" s="27"/>
      <c r="ADN192" s="27"/>
      <c r="ADO192" s="27"/>
      <c r="ADP192" s="27"/>
      <c r="ADQ192" s="27"/>
      <c r="ADR192" s="27"/>
      <c r="ADS192" s="27"/>
      <c r="ADT192" s="27"/>
      <c r="ADU192" s="27"/>
      <c r="ADV192" s="27"/>
      <c r="ADW192" s="27"/>
      <c r="ADX192" s="27"/>
      <c r="ADY192" s="27"/>
      <c r="ADZ192" s="27"/>
      <c r="AEA192" s="27"/>
      <c r="AEB192" s="27"/>
      <c r="AEC192" s="27"/>
      <c r="AED192" s="27"/>
      <c r="AEE192" s="27"/>
      <c r="AEF192" s="27"/>
      <c r="AEG192" s="27"/>
      <c r="AEH192" s="27"/>
      <c r="AEI192" s="27"/>
      <c r="AEJ192" s="27"/>
      <c r="AEK192" s="27"/>
      <c r="AEL192" s="27"/>
      <c r="AEM192" s="27"/>
      <c r="AEN192" s="27"/>
      <c r="AEO192" s="27"/>
      <c r="AEP192" s="27"/>
      <c r="AEQ192" s="27"/>
      <c r="AER192" s="27"/>
      <c r="AES192" s="27"/>
      <c r="AET192" s="27"/>
      <c r="AEU192" s="27"/>
      <c r="AEV192" s="27"/>
      <c r="AEW192" s="27"/>
      <c r="AEX192" s="27"/>
      <c r="AEY192" s="27"/>
      <c r="AEZ192" s="27"/>
      <c r="AFA192" s="27"/>
      <c r="AFB192" s="27"/>
      <c r="AFC192" s="27"/>
      <c r="AFD192" s="27"/>
      <c r="AFE192" s="27"/>
      <c r="AFF192" s="27"/>
      <c r="AFG192" s="27"/>
      <c r="AFH192" s="27"/>
      <c r="AFI192" s="27"/>
      <c r="AFJ192" s="27"/>
      <c r="AFK192" s="27"/>
      <c r="AFL192" s="27"/>
      <c r="AFM192" s="27"/>
      <c r="AFN192" s="27"/>
      <c r="AFO192" s="27"/>
      <c r="AFP192" s="27"/>
      <c r="AFQ192" s="27"/>
      <c r="AFR192" s="27"/>
      <c r="AFS192" s="27"/>
      <c r="AFT192" s="27"/>
      <c r="AFU192" s="27"/>
      <c r="AFV192" s="27"/>
      <c r="AFW192" s="27"/>
      <c r="AFX192" s="27"/>
      <c r="AFY192" s="27"/>
      <c r="AFZ192" s="27"/>
      <c r="AGA192" s="27"/>
      <c r="AGB192" s="27"/>
      <c r="AGC192" s="27"/>
      <c r="AGD192" s="27"/>
      <c r="AGE192" s="27"/>
      <c r="AGF192" s="27"/>
      <c r="AGG192" s="27"/>
      <c r="AGH192" s="27"/>
      <c r="AGI192" s="27"/>
      <c r="AGJ192" s="27"/>
      <c r="AGK192" s="27"/>
      <c r="AGL192" s="27"/>
      <c r="AGM192" s="27"/>
      <c r="AGN192" s="27"/>
      <c r="AGO192" s="27"/>
      <c r="AGP192" s="27"/>
      <c r="AGQ192" s="27"/>
      <c r="AGR192" s="27"/>
      <c r="AGS192" s="27"/>
      <c r="AGT192" s="27"/>
      <c r="AGU192" s="27"/>
      <c r="AGV192" s="27"/>
      <c r="AGW192" s="27"/>
      <c r="AGX192" s="27"/>
      <c r="AGY192" s="27"/>
      <c r="AGZ192" s="27"/>
      <c r="AHA192" s="27"/>
      <c r="AHB192" s="27"/>
      <c r="AHC192" s="27"/>
      <c r="AHD192" s="27"/>
      <c r="AHE192" s="27"/>
      <c r="AHF192" s="27"/>
      <c r="AHG192" s="27"/>
      <c r="AHH192" s="27"/>
      <c r="AHI192" s="27"/>
      <c r="AHJ192" s="27"/>
      <c r="AHK192" s="27"/>
      <c r="AHL192" s="27"/>
      <c r="AHM192" s="27"/>
      <c r="AHN192" s="27"/>
      <c r="AHO192" s="27"/>
      <c r="AHP192" s="27"/>
      <c r="AHQ192" s="27"/>
      <c r="AHR192" s="27"/>
      <c r="AHS192" s="27"/>
      <c r="AHT192" s="27"/>
      <c r="AHU192" s="27"/>
      <c r="AHV192" s="27"/>
      <c r="AHW192" s="27"/>
      <c r="AHX192" s="27"/>
      <c r="AHY192" s="27"/>
      <c r="AHZ192" s="27"/>
      <c r="AIA192" s="27"/>
      <c r="AIB192" s="27"/>
      <c r="AIC192" s="27"/>
      <c r="AID192" s="27"/>
      <c r="AIE192" s="27"/>
      <c r="AIF192" s="27"/>
      <c r="AIG192" s="27"/>
      <c r="AIH192" s="27"/>
      <c r="AII192" s="27"/>
      <c r="AIJ192" s="27"/>
      <c r="AIK192" s="27"/>
      <c r="AIL192" s="27"/>
      <c r="AIM192" s="27"/>
      <c r="AIN192" s="27"/>
      <c r="AIO192" s="27"/>
      <c r="AIP192" s="27"/>
      <c r="AIQ192" s="27"/>
      <c r="AIR192" s="27"/>
      <c r="AIS192" s="27"/>
      <c r="AIT192" s="27"/>
      <c r="AIU192" s="27"/>
      <c r="AIV192" s="27"/>
      <c r="AIW192" s="27"/>
      <c r="AIX192" s="27"/>
      <c r="AIY192" s="27"/>
      <c r="AIZ192" s="27"/>
      <c r="AJA192" s="27"/>
      <c r="AJB192" s="27"/>
      <c r="AJC192" s="27"/>
      <c r="AJD192" s="27"/>
      <c r="AJE192" s="27"/>
      <c r="AJF192" s="27"/>
      <c r="AJG192" s="27"/>
      <c r="AJH192" s="27"/>
      <c r="AJI192" s="27"/>
      <c r="AJJ192" s="27"/>
      <c r="AJK192" s="27"/>
      <c r="AJL192" s="27"/>
      <c r="AJM192" s="27"/>
      <c r="AJN192" s="27"/>
      <c r="AJO192" s="27"/>
      <c r="AJP192" s="27"/>
      <c r="AJQ192" s="27"/>
      <c r="AJR192" s="27"/>
      <c r="AJS192" s="27"/>
      <c r="AJT192" s="27"/>
      <c r="AJU192" s="27"/>
      <c r="AJV192" s="27"/>
      <c r="AJW192" s="27"/>
      <c r="AJX192" s="27"/>
      <c r="AJY192" s="27"/>
      <c r="AJZ192" s="27"/>
      <c r="AKA192" s="27"/>
      <c r="AKB192" s="27"/>
      <c r="AKC192" s="27"/>
      <c r="AKD192" s="27"/>
      <c r="AKE192" s="27"/>
      <c r="AKF192" s="27"/>
      <c r="AKG192" s="27"/>
      <c r="AKH192" s="27"/>
      <c r="AKI192" s="27"/>
      <c r="AKJ192" s="27"/>
      <c r="AKK192" s="27"/>
      <c r="AKL192" s="27"/>
      <c r="AKM192" s="27"/>
      <c r="AKN192" s="27"/>
      <c r="AKO192" s="27"/>
      <c r="AKP192" s="27"/>
      <c r="AKQ192" s="27"/>
      <c r="AKR192" s="27"/>
      <c r="AKS192" s="27"/>
      <c r="AKT192" s="27"/>
      <c r="AKU192" s="27"/>
      <c r="AKV192" s="27"/>
      <c r="AKW192" s="27"/>
      <c r="AKX192" s="27"/>
      <c r="AKY192" s="27"/>
      <c r="AKZ192" s="27"/>
      <c r="ALA192" s="27"/>
      <c r="ALB192" s="27"/>
      <c r="ALC192" s="27"/>
      <c r="ALD192" s="27"/>
      <c r="ALE192" s="27"/>
      <c r="ALF192" s="27"/>
      <c r="ALG192" s="27"/>
      <c r="ALH192" s="27"/>
      <c r="ALI192" s="27"/>
      <c r="ALJ192" s="27"/>
      <c r="ALK192" s="27"/>
      <c r="ALL192" s="27"/>
      <c r="ALM192" s="27"/>
      <c r="ALN192" s="27"/>
      <c r="ALO192" s="27"/>
      <c r="ALP192" s="27"/>
      <c r="ALQ192" s="27"/>
      <c r="ALR192" s="27"/>
      <c r="ALS192" s="27"/>
      <c r="ALT192" s="27"/>
      <c r="ALU192" s="27"/>
      <c r="ALV192" s="27"/>
      <c r="ALW192" s="27"/>
      <c r="ALX192" s="27"/>
      <c r="ALY192" s="27"/>
      <c r="ALZ192" s="27"/>
      <c r="AMA192" s="27"/>
      <c r="AMB192" s="27"/>
      <c r="AMC192" s="27"/>
      <c r="AMD192" s="27"/>
      <c r="AME192" s="27"/>
      <c r="AMF192" s="27"/>
      <c r="AMG192" s="27"/>
      <c r="AMH192" s="27"/>
      <c r="AMI192" s="27"/>
      <c r="AMJ192" s="27"/>
      <c r="AMK192" s="27"/>
      <c r="AML192" s="27"/>
      <c r="AMM192" s="27"/>
      <c r="AMN192" s="27"/>
      <c r="AMO192" s="27"/>
      <c r="AMP192" s="27"/>
      <c r="AMQ192" s="27"/>
      <c r="AMR192" s="27"/>
      <c r="AMS192" s="27"/>
      <c r="AMT192" s="27"/>
      <c r="AMU192" s="27"/>
      <c r="AMV192" s="27"/>
      <c r="AMW192" s="27"/>
      <c r="AMX192" s="27"/>
      <c r="AMY192" s="27"/>
      <c r="AMZ192" s="27"/>
      <c r="ANA192" s="27"/>
      <c r="ANB192" s="27"/>
      <c r="ANC192" s="27"/>
      <c r="AND192" s="27"/>
      <c r="ANE192" s="27"/>
      <c r="ANF192" s="27"/>
      <c r="ANG192" s="27"/>
      <c r="ANH192" s="27"/>
      <c r="ANI192" s="27"/>
      <c r="ANJ192" s="27"/>
      <c r="ANK192" s="27"/>
      <c r="ANL192" s="27"/>
      <c r="ANM192" s="27"/>
      <c r="ANN192" s="27"/>
      <c r="ANO192" s="27"/>
      <c r="ANP192" s="27"/>
      <c r="ANQ192" s="27"/>
      <c r="ANR192" s="27"/>
      <c r="ANS192" s="27"/>
      <c r="ANT192" s="27"/>
      <c r="ANU192" s="27"/>
      <c r="ANV192" s="27"/>
      <c r="ANW192" s="27"/>
      <c r="ANX192" s="27"/>
      <c r="ANY192" s="27"/>
      <c r="ANZ192" s="27"/>
      <c r="AOA192" s="27"/>
      <c r="AOB192" s="27"/>
      <c r="AOC192" s="27"/>
      <c r="AOD192" s="27"/>
      <c r="AOE192" s="27"/>
      <c r="AOF192" s="27"/>
      <c r="AOG192" s="27"/>
      <c r="AOH192" s="27"/>
      <c r="AOI192" s="27"/>
      <c r="AOJ192" s="27"/>
      <c r="AOK192" s="27"/>
      <c r="AOL192" s="27"/>
      <c r="AOM192" s="27"/>
      <c r="AON192" s="27"/>
      <c r="AOO192" s="27"/>
      <c r="AOP192" s="27"/>
      <c r="AOQ192" s="27"/>
      <c r="AOR192" s="27"/>
      <c r="AOS192" s="27"/>
      <c r="AOT192" s="27"/>
      <c r="AOU192" s="27"/>
      <c r="AOV192" s="27"/>
      <c r="AOW192" s="27"/>
      <c r="AOX192" s="27"/>
      <c r="AOY192" s="27"/>
      <c r="AOZ192" s="27"/>
      <c r="APA192" s="27"/>
      <c r="APB192" s="27"/>
      <c r="APC192" s="27"/>
      <c r="APD192" s="27"/>
      <c r="APE192" s="27"/>
      <c r="APF192" s="27"/>
      <c r="APG192" s="27"/>
      <c r="APH192" s="27"/>
      <c r="API192" s="27"/>
      <c r="APJ192" s="27"/>
      <c r="APK192" s="27"/>
      <c r="APL192" s="27"/>
      <c r="APM192" s="27"/>
      <c r="APN192" s="27"/>
      <c r="APO192" s="27"/>
      <c r="APP192" s="27"/>
      <c r="APQ192" s="27"/>
      <c r="APR192" s="27"/>
      <c r="APS192" s="27"/>
      <c r="APT192" s="27"/>
      <c r="APU192" s="27"/>
      <c r="APV192" s="27"/>
      <c r="APW192" s="27"/>
      <c r="APX192" s="27"/>
      <c r="APY192" s="27"/>
      <c r="APZ192" s="27"/>
      <c r="AQA192" s="27"/>
      <c r="AQB192" s="27"/>
      <c r="AQC192" s="27"/>
      <c r="AQD192" s="27"/>
      <c r="AQE192" s="27"/>
      <c r="AQF192" s="27"/>
      <c r="AQG192" s="27"/>
      <c r="AQH192" s="27"/>
      <c r="AQI192" s="27"/>
      <c r="AQJ192" s="27"/>
      <c r="AQK192" s="27"/>
      <c r="AQL192" s="27"/>
      <c r="AQM192" s="27"/>
      <c r="AQN192" s="27"/>
      <c r="AQO192" s="27"/>
      <c r="AQP192" s="27"/>
      <c r="AQQ192" s="27"/>
      <c r="AQR192" s="27"/>
      <c r="AQS192" s="27"/>
      <c r="AQT192" s="27"/>
      <c r="AQU192" s="27"/>
      <c r="AQV192" s="27"/>
      <c r="AQW192" s="27"/>
      <c r="AQX192" s="27"/>
      <c r="AQY192" s="27"/>
      <c r="AQZ192" s="27"/>
      <c r="ARA192" s="27"/>
      <c r="ARB192" s="27"/>
      <c r="ARC192" s="27"/>
      <c r="ARD192" s="27"/>
      <c r="ARE192" s="27"/>
      <c r="ARF192" s="27"/>
      <c r="ARG192" s="27"/>
      <c r="ARH192" s="27"/>
      <c r="ARI192" s="27"/>
      <c r="ARJ192" s="27"/>
      <c r="ARK192" s="27"/>
      <c r="ARL192" s="27"/>
      <c r="ARM192" s="27"/>
      <c r="ARN192" s="27"/>
      <c r="ARO192" s="27"/>
      <c r="ARP192" s="27"/>
      <c r="ARQ192" s="27"/>
      <c r="ARR192" s="27"/>
      <c r="ARS192" s="27"/>
      <c r="ART192" s="27"/>
      <c r="ARU192" s="27"/>
      <c r="ARV192" s="27"/>
      <c r="ARW192" s="27"/>
      <c r="ARX192" s="27"/>
      <c r="ARY192" s="27"/>
      <c r="ARZ192" s="27"/>
      <c r="ASA192" s="27"/>
      <c r="ASB192" s="27"/>
      <c r="ASC192" s="27"/>
      <c r="ASD192" s="27"/>
      <c r="ASE192" s="27"/>
      <c r="ASF192" s="27"/>
      <c r="ASG192" s="27"/>
      <c r="ASH192" s="27"/>
      <c r="ASI192" s="27"/>
      <c r="ASJ192" s="27"/>
      <c r="ASK192" s="27"/>
      <c r="ASL192" s="27"/>
      <c r="ASM192" s="27"/>
      <c r="ASN192" s="27"/>
      <c r="ASO192" s="27"/>
      <c r="ASP192" s="27"/>
      <c r="ASQ192" s="27"/>
      <c r="ASR192" s="27"/>
      <c r="ASS192" s="27"/>
      <c r="AST192" s="27"/>
      <c r="ASU192" s="27"/>
      <c r="ASV192" s="27"/>
      <c r="ASW192" s="27"/>
      <c r="ASX192" s="27"/>
      <c r="ASY192" s="27"/>
      <c r="ASZ192" s="27"/>
      <c r="ATA192" s="27"/>
      <c r="ATB192" s="27"/>
      <c r="ATC192" s="27"/>
      <c r="ATD192" s="27"/>
      <c r="ATE192" s="27"/>
      <c r="ATF192" s="27"/>
      <c r="ATG192" s="27"/>
      <c r="ATH192" s="27"/>
      <c r="ATI192" s="27"/>
      <c r="ATJ192" s="27"/>
      <c r="ATK192" s="27"/>
      <c r="ATL192" s="27"/>
      <c r="ATM192" s="27"/>
      <c r="ATN192" s="27"/>
      <c r="ATO192" s="27"/>
      <c r="ATP192" s="27"/>
      <c r="ATQ192" s="27"/>
      <c r="ATR192" s="27"/>
      <c r="ATS192" s="27"/>
      <c r="ATT192" s="27"/>
      <c r="ATU192" s="27"/>
      <c r="ATV192" s="27"/>
      <c r="ATW192" s="27"/>
      <c r="ATX192" s="27"/>
      <c r="ATY192" s="27"/>
      <c r="ATZ192" s="27"/>
      <c r="AUA192" s="27"/>
      <c r="AUB192" s="27"/>
      <c r="AUC192" s="27"/>
      <c r="AUD192" s="27"/>
      <c r="AUE192" s="27"/>
      <c r="AUF192" s="27"/>
      <c r="AUG192" s="27"/>
      <c r="AUH192" s="27"/>
      <c r="AUI192" s="27"/>
      <c r="AUJ192" s="27"/>
      <c r="AUK192" s="27"/>
      <c r="AUL192" s="27"/>
      <c r="AUM192" s="27"/>
      <c r="AUN192" s="27"/>
      <c r="AUO192" s="27"/>
      <c r="AUP192" s="27"/>
      <c r="AUQ192" s="27"/>
      <c r="AUR192" s="27"/>
      <c r="AUS192" s="27"/>
      <c r="AUT192" s="27"/>
      <c r="AUU192" s="27"/>
      <c r="AUV192" s="27"/>
      <c r="AUW192" s="27"/>
      <c r="AUX192" s="27"/>
      <c r="AUY192" s="27"/>
      <c r="AUZ192" s="27"/>
      <c r="AVA192" s="27"/>
      <c r="AVB192" s="27"/>
      <c r="AVC192" s="27"/>
      <c r="AVD192" s="27"/>
      <c r="AVE192" s="27"/>
      <c r="AVF192" s="27"/>
      <c r="AVG192" s="27"/>
      <c r="AVH192" s="27"/>
      <c r="AVI192" s="27"/>
      <c r="AVJ192" s="27"/>
      <c r="AVK192" s="27"/>
      <c r="AVL192" s="27"/>
      <c r="AVM192" s="27"/>
      <c r="AVN192" s="27"/>
      <c r="AVO192" s="27"/>
      <c r="AVP192" s="27"/>
      <c r="AVQ192" s="27"/>
      <c r="AVR192" s="27"/>
      <c r="AVS192" s="27"/>
      <c r="AVT192" s="27"/>
      <c r="AVU192" s="27"/>
      <c r="AVV192" s="27"/>
      <c r="AVW192" s="27"/>
      <c r="AVX192" s="27"/>
      <c r="AVY192" s="27"/>
      <c r="AVZ192" s="27"/>
      <c r="AWA192" s="27"/>
      <c r="AWB192" s="27"/>
      <c r="AWC192" s="27"/>
      <c r="AWD192" s="27"/>
      <c r="AWE192" s="27"/>
      <c r="AWF192" s="27"/>
      <c r="AWG192" s="27"/>
      <c r="AWH192" s="27"/>
      <c r="AWI192" s="27"/>
      <c r="AWJ192" s="27"/>
      <c r="AWK192" s="27"/>
      <c r="AWL192" s="27"/>
      <c r="AWM192" s="27"/>
      <c r="AWN192" s="27"/>
      <c r="AWO192" s="27"/>
      <c r="AWP192" s="27"/>
      <c r="AWQ192" s="27"/>
      <c r="AWR192" s="27"/>
      <c r="AWS192" s="27"/>
      <c r="AWT192" s="27"/>
      <c r="AWU192" s="27"/>
      <c r="AWV192" s="27"/>
      <c r="AWW192" s="27"/>
      <c r="AWX192" s="27"/>
      <c r="AWY192" s="27"/>
      <c r="AWZ192" s="27"/>
      <c r="AXA192" s="27"/>
      <c r="AXB192" s="27"/>
      <c r="AXC192" s="27"/>
      <c r="AXD192" s="27"/>
      <c r="AXE192" s="27"/>
      <c r="AXF192" s="27"/>
      <c r="AXG192" s="27"/>
      <c r="AXH192" s="27"/>
      <c r="AXI192" s="27"/>
      <c r="AXJ192" s="27"/>
      <c r="AXK192" s="27"/>
      <c r="AXL192" s="27"/>
      <c r="AXM192" s="27"/>
      <c r="AXN192" s="27"/>
      <c r="AXO192" s="27"/>
      <c r="AXP192" s="27"/>
      <c r="AXQ192" s="27"/>
      <c r="AXR192" s="27"/>
      <c r="AXS192" s="27"/>
      <c r="AXT192" s="27"/>
      <c r="AXU192" s="27"/>
      <c r="AXV192" s="27"/>
      <c r="AXW192" s="27"/>
      <c r="AXX192" s="27"/>
      <c r="AXY192" s="27"/>
      <c r="AXZ192" s="27"/>
      <c r="AYA192" s="27"/>
      <c r="AYB192" s="27"/>
      <c r="AYC192" s="27"/>
      <c r="AYD192" s="27"/>
      <c r="AYE192" s="27"/>
      <c r="AYF192" s="27"/>
      <c r="AYG192" s="27"/>
      <c r="AYH192" s="27"/>
      <c r="AYI192" s="27"/>
      <c r="AYJ192" s="27"/>
      <c r="AYK192" s="27"/>
      <c r="AYL192" s="27"/>
      <c r="AYM192" s="27"/>
      <c r="AYN192" s="27"/>
      <c r="AYO192" s="27"/>
      <c r="AYP192" s="27"/>
      <c r="AYQ192" s="27"/>
      <c r="AYR192" s="27"/>
      <c r="AYS192" s="27"/>
      <c r="AYT192" s="27"/>
      <c r="AYU192" s="27"/>
      <c r="AYV192" s="27"/>
      <c r="AYW192" s="27"/>
      <c r="AYX192" s="27"/>
      <c r="AYY192" s="27"/>
      <c r="AYZ192" s="27"/>
      <c r="AZA192" s="27"/>
      <c r="AZB192" s="27"/>
      <c r="AZC192" s="27"/>
      <c r="AZD192" s="27"/>
      <c r="AZE192" s="27"/>
      <c r="AZF192" s="27"/>
      <c r="AZG192" s="27"/>
      <c r="AZH192" s="27"/>
      <c r="AZI192" s="27"/>
      <c r="AZJ192" s="27"/>
      <c r="AZK192" s="27"/>
      <c r="AZL192" s="27"/>
      <c r="AZM192" s="27"/>
      <c r="AZN192" s="27"/>
      <c r="AZO192" s="27"/>
      <c r="AZP192" s="27"/>
      <c r="AZQ192" s="27"/>
      <c r="AZR192" s="27"/>
      <c r="AZS192" s="27"/>
      <c r="AZT192" s="27"/>
      <c r="AZU192" s="27"/>
      <c r="AZV192" s="27"/>
      <c r="AZW192" s="27"/>
      <c r="AZX192" s="27"/>
      <c r="AZY192" s="27"/>
      <c r="AZZ192" s="27"/>
      <c r="BAA192" s="27"/>
      <c r="BAB192" s="27"/>
      <c r="BAC192" s="27"/>
      <c r="BAD192" s="27"/>
      <c r="BAE192" s="27"/>
      <c r="BAF192" s="27"/>
      <c r="BAG192" s="27"/>
      <c r="BAH192" s="27"/>
      <c r="BAI192" s="27"/>
      <c r="BAJ192" s="27"/>
      <c r="BAK192" s="27"/>
      <c r="BAL192" s="27"/>
      <c r="BAM192" s="27"/>
      <c r="BAN192" s="27"/>
      <c r="BAO192" s="27"/>
      <c r="BAP192" s="27"/>
      <c r="BAQ192" s="27"/>
      <c r="BAR192" s="27"/>
      <c r="BAS192" s="27"/>
      <c r="BAT192" s="27"/>
      <c r="BAU192" s="27"/>
      <c r="BAV192" s="27"/>
      <c r="BAW192" s="27"/>
      <c r="BAX192" s="27"/>
      <c r="BAY192" s="27"/>
      <c r="BAZ192" s="27"/>
      <c r="BBA192" s="27"/>
      <c r="BBB192" s="27"/>
      <c r="BBC192" s="27"/>
      <c r="BBD192" s="27"/>
      <c r="BBE192" s="27"/>
      <c r="BBF192" s="27"/>
      <c r="BBG192" s="27"/>
      <c r="BBH192" s="27"/>
      <c r="BBI192" s="27"/>
      <c r="BBJ192" s="27"/>
      <c r="BBK192" s="27"/>
      <c r="BBL192" s="27"/>
      <c r="BBM192" s="27"/>
      <c r="BBN192" s="27"/>
      <c r="BBO192" s="27"/>
      <c r="BBP192" s="27"/>
      <c r="BBQ192" s="27"/>
      <c r="BBR192" s="27"/>
      <c r="BBS192" s="27"/>
      <c r="BBT192" s="27"/>
      <c r="BBU192" s="27"/>
      <c r="BBV192" s="27"/>
      <c r="BBW192" s="27"/>
      <c r="BBX192" s="27"/>
      <c r="BBY192" s="27"/>
      <c r="BBZ192" s="27"/>
      <c r="BCA192" s="27"/>
      <c r="BCB192" s="27"/>
      <c r="BCC192" s="27"/>
      <c r="BCD192" s="27"/>
      <c r="BCE192" s="27"/>
      <c r="BCF192" s="27"/>
      <c r="BCG192" s="27"/>
      <c r="BCH192" s="27"/>
      <c r="BCI192" s="27"/>
      <c r="BCJ192" s="27"/>
      <c r="BCK192" s="27"/>
      <c r="BCL192" s="27"/>
      <c r="BCM192" s="27"/>
      <c r="BCN192" s="27"/>
      <c r="BCO192" s="27"/>
      <c r="BCP192" s="27"/>
      <c r="BCQ192" s="27"/>
      <c r="BCR192" s="27"/>
      <c r="BCS192" s="27"/>
      <c r="BCT192" s="27"/>
      <c r="BCU192" s="27"/>
      <c r="BCV192" s="27"/>
      <c r="BCW192" s="27"/>
      <c r="BCX192" s="27"/>
      <c r="BCY192" s="27"/>
      <c r="BCZ192" s="27"/>
      <c r="BDA192" s="27"/>
      <c r="BDB192" s="27"/>
      <c r="BDC192" s="27"/>
      <c r="BDD192" s="27"/>
      <c r="BDE192" s="27"/>
      <c r="BDF192" s="27"/>
      <c r="BDG192" s="27"/>
      <c r="BDH192" s="27"/>
      <c r="BDI192" s="27"/>
      <c r="BDJ192" s="27"/>
      <c r="BDK192" s="27"/>
      <c r="BDL192" s="27"/>
      <c r="BDM192" s="27"/>
      <c r="BDN192" s="27"/>
      <c r="BDO192" s="27"/>
      <c r="BDP192" s="27"/>
      <c r="BDQ192" s="27"/>
      <c r="BDR192" s="27"/>
      <c r="BDS192" s="27"/>
      <c r="BDT192" s="27"/>
      <c r="BDU192" s="27"/>
      <c r="BDV192" s="27"/>
      <c r="BDW192" s="27"/>
      <c r="BDX192" s="27"/>
      <c r="BDY192" s="27"/>
      <c r="BDZ192" s="27"/>
      <c r="BEA192" s="27"/>
      <c r="BEB192" s="27"/>
      <c r="BEC192" s="27"/>
      <c r="BED192" s="27"/>
      <c r="BEE192" s="27"/>
      <c r="BEF192" s="27"/>
      <c r="BEG192" s="27"/>
      <c r="BEH192" s="27"/>
      <c r="BEI192" s="27"/>
      <c r="BEJ192" s="27"/>
      <c r="BEK192" s="27"/>
      <c r="BEL192" s="27"/>
      <c r="BEM192" s="27"/>
      <c r="BEN192" s="27"/>
      <c r="BEO192" s="27"/>
      <c r="BEP192" s="27"/>
      <c r="BEQ192" s="27"/>
      <c r="BER192" s="27"/>
      <c r="BES192" s="27"/>
      <c r="BET192" s="27"/>
      <c r="BEU192" s="27"/>
      <c r="BEV192" s="27"/>
      <c r="BEW192" s="27"/>
      <c r="BEX192" s="27"/>
      <c r="BEY192" s="27"/>
      <c r="BEZ192" s="27"/>
      <c r="BFA192" s="27"/>
      <c r="BFB192" s="27"/>
      <c r="BFC192" s="27"/>
      <c r="BFD192" s="27"/>
      <c r="BFE192" s="27"/>
      <c r="BFF192" s="27"/>
      <c r="BFG192" s="27"/>
      <c r="BFH192" s="27"/>
      <c r="BFI192" s="27"/>
      <c r="BFJ192" s="27"/>
      <c r="BFK192" s="27"/>
      <c r="BFL192" s="27"/>
      <c r="BFM192" s="27"/>
      <c r="BFN192" s="27"/>
      <c r="BFO192" s="27"/>
      <c r="BFP192" s="27"/>
      <c r="BFQ192" s="27"/>
      <c r="BFR192" s="27"/>
      <c r="BFS192" s="27"/>
      <c r="BFT192" s="27"/>
      <c r="BFU192" s="27"/>
      <c r="BFV192" s="27"/>
      <c r="BFW192" s="27"/>
      <c r="BFX192" s="27"/>
      <c r="BFY192" s="27"/>
      <c r="BFZ192" s="27"/>
      <c r="BGA192" s="27"/>
      <c r="BGB192" s="27"/>
      <c r="BGC192" s="27"/>
      <c r="BGD192" s="27"/>
      <c r="BGE192" s="27"/>
      <c r="BGF192" s="27"/>
      <c r="BGG192" s="27"/>
      <c r="BGH192" s="27"/>
      <c r="BGI192" s="27"/>
      <c r="BGJ192" s="27"/>
      <c r="BGK192" s="27"/>
      <c r="BGL192" s="27"/>
      <c r="BGM192" s="27"/>
      <c r="BGN192" s="27"/>
      <c r="BGO192" s="27"/>
      <c r="BGP192" s="27"/>
      <c r="BGQ192" s="27"/>
      <c r="BGR192" s="27"/>
      <c r="BGS192" s="27"/>
      <c r="BGT192" s="27"/>
      <c r="BGU192" s="27"/>
      <c r="BGV192" s="27"/>
      <c r="BGW192" s="27"/>
      <c r="BGX192" s="27"/>
      <c r="BGY192" s="27"/>
      <c r="BGZ192" s="27"/>
      <c r="BHA192" s="27"/>
      <c r="BHB192" s="27"/>
      <c r="BHC192" s="27"/>
      <c r="BHD192" s="27"/>
      <c r="BHE192" s="27"/>
      <c r="BHF192" s="27"/>
      <c r="BHG192" s="27"/>
      <c r="BHH192" s="27"/>
      <c r="BHI192" s="27"/>
      <c r="BHJ192" s="27"/>
      <c r="BHK192" s="27"/>
      <c r="BHL192" s="27"/>
      <c r="BHM192" s="27"/>
      <c r="BHN192" s="27"/>
      <c r="BHO192" s="27"/>
      <c r="BHP192" s="27"/>
      <c r="BHQ192" s="27"/>
      <c r="BHR192" s="27"/>
      <c r="BHS192" s="27"/>
      <c r="BHT192" s="27"/>
      <c r="BHU192" s="27"/>
      <c r="BHV192" s="27"/>
      <c r="BHW192" s="27"/>
      <c r="BHX192" s="27"/>
      <c r="BHY192" s="27"/>
      <c r="BHZ192" s="27"/>
      <c r="BIA192" s="27"/>
      <c r="BIB192" s="27"/>
      <c r="BIC192" s="27"/>
      <c r="BID192" s="27"/>
      <c r="BIE192" s="27"/>
      <c r="BIF192" s="27"/>
      <c r="BIG192" s="27"/>
      <c r="BIH192" s="27"/>
      <c r="BII192" s="27"/>
      <c r="BIJ192" s="27"/>
      <c r="BIK192" s="27"/>
      <c r="BIL192" s="27"/>
      <c r="BIM192" s="27"/>
      <c r="BIN192" s="27"/>
      <c r="BIO192" s="27"/>
      <c r="BIP192" s="27"/>
      <c r="BIQ192" s="27"/>
      <c r="BIR192" s="27"/>
      <c r="BIS192" s="27"/>
      <c r="BIT192" s="27"/>
      <c r="BIU192" s="27"/>
      <c r="BIV192" s="27"/>
      <c r="BIW192" s="27"/>
      <c r="BIX192" s="27"/>
      <c r="BIY192" s="27"/>
      <c r="BIZ192" s="27"/>
      <c r="BJA192" s="27"/>
      <c r="BJB192" s="27"/>
      <c r="BJC192" s="27"/>
      <c r="BJD192" s="27"/>
      <c r="BJE192" s="27"/>
      <c r="BJF192" s="27"/>
      <c r="BJG192" s="27"/>
      <c r="BJH192" s="27"/>
      <c r="BJI192" s="27"/>
      <c r="BJJ192" s="27"/>
      <c r="BJK192" s="27"/>
      <c r="BJL192" s="27"/>
      <c r="BJM192" s="27"/>
      <c r="BJN192" s="27"/>
      <c r="BJO192" s="27"/>
      <c r="BJP192" s="27"/>
      <c r="BJQ192" s="27"/>
      <c r="BJR192" s="27"/>
      <c r="BJS192" s="27"/>
      <c r="BJT192" s="27"/>
      <c r="BJU192" s="27"/>
      <c r="BJV192" s="27"/>
      <c r="BJW192" s="27"/>
      <c r="BJX192" s="27"/>
      <c r="BJY192" s="27"/>
      <c r="BJZ192" s="27"/>
      <c r="BKA192" s="27"/>
      <c r="BKB192" s="27"/>
      <c r="BKC192" s="27"/>
      <c r="BKD192" s="27"/>
      <c r="BKE192" s="27"/>
      <c r="BKF192" s="27"/>
      <c r="BKG192" s="27"/>
      <c r="BKH192" s="27"/>
      <c r="BKI192" s="27"/>
      <c r="BKJ192" s="27"/>
      <c r="BKK192" s="27"/>
      <c r="BKL192" s="27"/>
      <c r="BKM192" s="27"/>
      <c r="BKN192" s="27"/>
      <c r="BKO192" s="27"/>
      <c r="BKP192" s="27"/>
      <c r="BKQ192" s="27"/>
      <c r="BKR192" s="27"/>
      <c r="BKS192" s="27"/>
      <c r="BKT192" s="27"/>
      <c r="BKU192" s="27"/>
      <c r="BKV192" s="27"/>
      <c r="BKW192" s="27"/>
      <c r="BKX192" s="27"/>
      <c r="BKY192" s="27"/>
      <c r="BKZ192" s="27"/>
      <c r="BLA192" s="27"/>
      <c r="BLB192" s="27"/>
      <c r="BLC192" s="27"/>
      <c r="BLD192" s="27"/>
      <c r="BLE192" s="27"/>
      <c r="BLF192" s="27"/>
      <c r="BLG192" s="27"/>
      <c r="BLH192" s="27"/>
      <c r="BLI192" s="27"/>
      <c r="BLJ192" s="27"/>
      <c r="BLK192" s="27"/>
      <c r="BLL192" s="27"/>
      <c r="BLM192" s="27"/>
      <c r="BLN192" s="27"/>
      <c r="BLO192" s="27"/>
      <c r="BLP192" s="27"/>
      <c r="BLQ192" s="27"/>
      <c r="BLR192" s="27"/>
      <c r="BLS192" s="27"/>
      <c r="BLT192" s="27"/>
      <c r="BLU192" s="27"/>
      <c r="BLV192" s="27"/>
      <c r="BLW192" s="27"/>
      <c r="BLX192" s="27"/>
      <c r="BLY192" s="27"/>
      <c r="BLZ192" s="27"/>
      <c r="BMA192" s="27"/>
      <c r="BMB192" s="27"/>
      <c r="BMC192" s="27"/>
      <c r="BMD192" s="27"/>
      <c r="BME192" s="27"/>
      <c r="BMF192" s="27"/>
      <c r="BMG192" s="27"/>
      <c r="BMH192" s="27"/>
      <c r="BMI192" s="27"/>
      <c r="BMJ192" s="27"/>
      <c r="BMK192" s="27"/>
      <c r="BML192" s="27"/>
      <c r="BMM192" s="27"/>
      <c r="BMN192" s="27"/>
      <c r="BMO192" s="27"/>
      <c r="BMP192" s="27"/>
      <c r="BMQ192" s="27"/>
      <c r="BMR192" s="27"/>
      <c r="BMS192" s="27"/>
      <c r="BMT192" s="27"/>
      <c r="BMU192" s="27"/>
      <c r="BMV192" s="27"/>
      <c r="BMW192" s="27"/>
      <c r="BMX192" s="27"/>
      <c r="BMY192" s="27"/>
      <c r="BMZ192" s="27"/>
      <c r="BNA192" s="27"/>
      <c r="BNB192" s="27"/>
      <c r="BNC192" s="27"/>
      <c r="BND192" s="27"/>
      <c r="BNE192" s="27"/>
      <c r="BNF192" s="27"/>
      <c r="BNG192" s="27"/>
      <c r="BNH192" s="27"/>
      <c r="BNI192" s="27"/>
      <c r="BNJ192" s="27"/>
      <c r="BNK192" s="27"/>
      <c r="BNL192" s="27"/>
      <c r="BNM192" s="27"/>
      <c r="BNN192" s="27"/>
      <c r="BNO192" s="27"/>
      <c r="BNP192" s="27"/>
      <c r="BNQ192" s="27"/>
      <c r="BNR192" s="27"/>
      <c r="BNS192" s="27"/>
      <c r="BNT192" s="27"/>
      <c r="BNU192" s="27"/>
      <c r="BNV192" s="27"/>
      <c r="BNW192" s="27"/>
      <c r="BNX192" s="27"/>
      <c r="BNY192" s="27"/>
      <c r="BNZ192" s="27"/>
      <c r="BOA192" s="27"/>
      <c r="BOB192" s="27"/>
      <c r="BOC192" s="27"/>
      <c r="BOD192" s="27"/>
      <c r="BOE192" s="27"/>
      <c r="BOF192" s="27"/>
      <c r="BOG192" s="27"/>
      <c r="BOH192" s="27"/>
      <c r="BOI192" s="27"/>
      <c r="BOJ192" s="27"/>
      <c r="BOK192" s="27"/>
      <c r="BOL192" s="27"/>
      <c r="BOM192" s="27"/>
      <c r="BON192" s="27"/>
      <c r="BOO192" s="27"/>
      <c r="BOP192" s="27"/>
      <c r="BOQ192" s="27"/>
      <c r="BOR192" s="27"/>
      <c r="BOS192" s="27"/>
      <c r="BOT192" s="27"/>
      <c r="BOU192" s="27"/>
      <c r="BOV192" s="27"/>
      <c r="BOW192" s="27"/>
      <c r="BOX192" s="27"/>
      <c r="BOY192" s="27"/>
      <c r="BOZ192" s="27"/>
      <c r="BPA192" s="27"/>
      <c r="BPB192" s="27"/>
      <c r="BPC192" s="27"/>
      <c r="BPD192" s="27"/>
      <c r="BPE192" s="27"/>
      <c r="BPF192" s="27"/>
      <c r="BPG192" s="27"/>
      <c r="BPH192" s="27"/>
      <c r="BPI192" s="27"/>
      <c r="BPJ192" s="27"/>
      <c r="BPK192" s="27"/>
      <c r="BPL192" s="27"/>
      <c r="BPM192" s="27"/>
      <c r="BPN192" s="27"/>
      <c r="BPO192" s="27"/>
      <c r="BPP192" s="27"/>
      <c r="BPQ192" s="27"/>
      <c r="BPR192" s="27"/>
      <c r="BPS192" s="27"/>
      <c r="BPT192" s="27"/>
      <c r="BPU192" s="27"/>
      <c r="BPV192" s="27"/>
      <c r="BPW192" s="27"/>
      <c r="BPX192" s="27"/>
      <c r="BPY192" s="27"/>
      <c r="BPZ192" s="27"/>
      <c r="BQA192" s="27"/>
      <c r="BQB192" s="27"/>
      <c r="BQC192" s="27"/>
      <c r="BQD192" s="27"/>
      <c r="BQE192" s="27"/>
      <c r="BQF192" s="27"/>
      <c r="BQG192" s="27"/>
      <c r="BQH192" s="27"/>
      <c r="BQI192" s="27"/>
      <c r="BQJ192" s="27"/>
      <c r="BQK192" s="27"/>
      <c r="BQL192" s="27"/>
      <c r="BQM192" s="27"/>
      <c r="BQN192" s="27"/>
      <c r="BQO192" s="27"/>
      <c r="BQP192" s="27"/>
      <c r="BQQ192" s="27"/>
      <c r="BQR192" s="27"/>
      <c r="BQS192" s="27"/>
      <c r="BQT192" s="27"/>
      <c r="BQU192" s="27"/>
      <c r="BQV192" s="27"/>
      <c r="BQW192" s="27"/>
      <c r="BQX192" s="27"/>
      <c r="BQY192" s="27"/>
      <c r="BQZ192" s="27"/>
      <c r="BRA192" s="27"/>
      <c r="BRB192" s="27"/>
      <c r="BRC192" s="27"/>
      <c r="BRD192" s="27"/>
      <c r="BRE192" s="27"/>
      <c r="BRF192" s="27"/>
      <c r="BRG192" s="27"/>
      <c r="BRH192" s="27"/>
      <c r="BRI192" s="27"/>
      <c r="BRJ192" s="27"/>
      <c r="BRK192" s="27"/>
      <c r="BRL192" s="27"/>
      <c r="BRM192" s="27"/>
      <c r="BRN192" s="27"/>
      <c r="BRO192" s="27"/>
      <c r="BRP192" s="27"/>
      <c r="BRQ192" s="27"/>
      <c r="BRR192" s="27"/>
      <c r="BRS192" s="27"/>
      <c r="BRT192" s="27"/>
      <c r="BRU192" s="27"/>
      <c r="BRV192" s="27"/>
      <c r="BRW192" s="27"/>
      <c r="BRX192" s="27"/>
      <c r="BRY192" s="27"/>
      <c r="BRZ192" s="27"/>
      <c r="BSA192" s="27"/>
      <c r="BSB192" s="27"/>
      <c r="BSC192" s="27"/>
      <c r="BSD192" s="27"/>
      <c r="BSE192" s="27"/>
      <c r="BSF192" s="27"/>
      <c r="BSG192" s="27"/>
      <c r="BSH192" s="27"/>
      <c r="BSI192" s="27"/>
      <c r="BSJ192" s="27"/>
      <c r="BSK192" s="27"/>
      <c r="BSL192" s="27"/>
      <c r="BSM192" s="27"/>
      <c r="BSN192" s="27"/>
      <c r="BSO192" s="27"/>
      <c r="BSP192" s="27"/>
      <c r="BSQ192" s="27"/>
      <c r="BSR192" s="27"/>
      <c r="BSS192" s="27"/>
      <c r="BST192" s="27"/>
      <c r="BSU192" s="27"/>
      <c r="BSV192" s="27"/>
      <c r="BSW192" s="27"/>
      <c r="BSX192" s="27"/>
      <c r="BSY192" s="27"/>
      <c r="BSZ192" s="27"/>
      <c r="BTA192" s="27"/>
      <c r="BTB192" s="27"/>
      <c r="BTC192" s="27"/>
      <c r="BTD192" s="27"/>
      <c r="BTE192" s="27"/>
      <c r="BTF192" s="27"/>
      <c r="BTG192" s="27"/>
      <c r="BTH192" s="27"/>
      <c r="BTI192" s="27"/>
      <c r="BTJ192" s="27"/>
      <c r="BTK192" s="27"/>
      <c r="BTL192" s="27"/>
      <c r="BTM192" s="27"/>
      <c r="BTN192" s="27"/>
      <c r="BTO192" s="27"/>
      <c r="BTP192" s="27"/>
      <c r="BTQ192" s="27"/>
      <c r="BTR192" s="27"/>
      <c r="BTS192" s="27"/>
      <c r="BTT192" s="27"/>
      <c r="BTU192" s="27"/>
      <c r="BTV192" s="27"/>
      <c r="BTW192" s="27"/>
      <c r="BTX192" s="27"/>
      <c r="BTY192" s="27"/>
      <c r="BTZ192" s="27"/>
      <c r="BUA192" s="27"/>
      <c r="BUB192" s="27"/>
      <c r="BUC192" s="27"/>
      <c r="BUD192" s="27"/>
      <c r="BUE192" s="27"/>
      <c r="BUF192" s="27"/>
      <c r="BUG192" s="27"/>
      <c r="BUH192" s="27"/>
      <c r="BUI192" s="27"/>
      <c r="BUJ192" s="27"/>
      <c r="BUK192" s="27"/>
      <c r="BUL192" s="27"/>
      <c r="BUM192" s="27"/>
      <c r="BUN192" s="27"/>
      <c r="BUO192" s="27"/>
      <c r="BUP192" s="27"/>
      <c r="BUQ192" s="27"/>
    </row>
    <row r="193" spans="1:1915" s="47" customFormat="1" ht="12.75">
      <c r="A193" s="136"/>
      <c r="B193" s="136"/>
      <c r="C193" s="136"/>
      <c r="D193" s="136"/>
      <c r="E193" s="103"/>
      <c r="F193" s="103"/>
      <c r="G193" s="103"/>
      <c r="H193" s="26"/>
      <c r="I193" s="26"/>
      <c r="J193" s="26"/>
      <c r="K193" s="26"/>
      <c r="L193" s="26"/>
      <c r="M193" s="26"/>
      <c r="N193" s="26"/>
      <c r="O193" s="223" t="s">
        <v>275</v>
      </c>
      <c r="P193" s="224">
        <v>0.45</v>
      </c>
      <c r="Q193" s="26"/>
      <c r="R193" s="26">
        <v>2009</v>
      </c>
      <c r="S193" s="26"/>
      <c r="T193" s="22"/>
      <c r="U193" s="22"/>
      <c r="V193" s="22"/>
      <c r="W193" s="22"/>
      <c r="X193" s="22"/>
      <c r="Y193" s="22"/>
      <c r="Z193" s="22"/>
      <c r="AA193" s="22"/>
      <c r="AB193" s="22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  <c r="FI193" s="27"/>
      <c r="FJ193" s="27"/>
      <c r="FK193" s="27"/>
      <c r="FL193" s="27"/>
      <c r="FM193" s="27"/>
      <c r="FN193" s="27"/>
      <c r="FO193" s="27"/>
      <c r="FP193" s="27"/>
      <c r="FQ193" s="27"/>
      <c r="FR193" s="27"/>
      <c r="FS193" s="27"/>
      <c r="FT193" s="27"/>
      <c r="FU193" s="27"/>
      <c r="FV193" s="27"/>
      <c r="FW193" s="27"/>
      <c r="FX193" s="27"/>
      <c r="FY193" s="27"/>
      <c r="FZ193" s="27"/>
      <c r="GA193" s="27"/>
      <c r="GB193" s="27"/>
      <c r="GC193" s="27"/>
      <c r="GD193" s="27"/>
      <c r="GE193" s="27"/>
      <c r="GF193" s="27"/>
      <c r="GG193" s="27"/>
      <c r="GH193" s="27"/>
      <c r="GI193" s="27"/>
      <c r="GJ193" s="27"/>
      <c r="GK193" s="27"/>
      <c r="GL193" s="27"/>
      <c r="GM193" s="27"/>
      <c r="GN193" s="27"/>
      <c r="GO193" s="27"/>
      <c r="GP193" s="27"/>
      <c r="GQ193" s="27"/>
      <c r="GR193" s="27"/>
      <c r="GS193" s="27"/>
      <c r="GT193" s="27"/>
      <c r="GU193" s="27"/>
      <c r="GV193" s="27"/>
      <c r="GW193" s="27"/>
      <c r="GX193" s="27"/>
      <c r="GY193" s="27"/>
      <c r="GZ193" s="27"/>
      <c r="HA193" s="27"/>
      <c r="HB193" s="27"/>
      <c r="HC193" s="27"/>
      <c r="HD193" s="27"/>
      <c r="HE193" s="27"/>
      <c r="HF193" s="27"/>
      <c r="HG193" s="27"/>
      <c r="HH193" s="27"/>
      <c r="HI193" s="27"/>
      <c r="HJ193" s="27"/>
      <c r="HK193" s="27"/>
      <c r="HL193" s="27"/>
      <c r="HM193" s="27"/>
      <c r="HN193" s="27"/>
      <c r="HO193" s="27"/>
      <c r="HP193" s="27"/>
      <c r="HQ193" s="27"/>
      <c r="HR193" s="27"/>
      <c r="HS193" s="27"/>
      <c r="HT193" s="27"/>
      <c r="HU193" s="27"/>
      <c r="HV193" s="27"/>
      <c r="HW193" s="27"/>
      <c r="HX193" s="27"/>
      <c r="HY193" s="27"/>
      <c r="HZ193" s="27"/>
      <c r="IA193" s="27"/>
      <c r="IB193" s="27"/>
      <c r="IC193" s="27"/>
      <c r="ID193" s="27"/>
      <c r="IE193" s="27"/>
      <c r="IF193" s="27"/>
      <c r="IG193" s="27"/>
      <c r="IH193" s="27"/>
      <c r="II193" s="27"/>
      <c r="IJ193" s="27"/>
      <c r="IK193" s="27"/>
      <c r="IL193" s="27"/>
      <c r="IM193" s="27"/>
      <c r="IN193" s="27"/>
      <c r="IO193" s="27"/>
      <c r="IP193" s="27"/>
      <c r="IQ193" s="27"/>
      <c r="IR193" s="27"/>
      <c r="IS193" s="27"/>
      <c r="IT193" s="27"/>
      <c r="IU193" s="27"/>
      <c r="IV193" s="27"/>
      <c r="IW193" s="27"/>
      <c r="IX193" s="27"/>
      <c r="IY193" s="27"/>
      <c r="IZ193" s="27"/>
      <c r="JA193" s="27"/>
      <c r="JB193" s="27"/>
      <c r="JC193" s="27"/>
      <c r="JD193" s="27"/>
      <c r="JE193" s="27"/>
      <c r="JF193" s="27"/>
      <c r="JG193" s="27"/>
      <c r="JH193" s="27"/>
      <c r="JI193" s="27"/>
      <c r="JJ193" s="27"/>
      <c r="JK193" s="27"/>
      <c r="JL193" s="27"/>
      <c r="JM193" s="27"/>
      <c r="JN193" s="27"/>
      <c r="JO193" s="27"/>
      <c r="JP193" s="27"/>
      <c r="JQ193" s="27"/>
      <c r="JR193" s="27"/>
      <c r="JS193" s="27"/>
      <c r="JT193" s="27"/>
      <c r="JU193" s="27"/>
      <c r="JV193" s="27"/>
      <c r="JW193" s="27"/>
      <c r="JX193" s="27"/>
      <c r="JY193" s="27"/>
      <c r="JZ193" s="27"/>
      <c r="KA193" s="27"/>
      <c r="KB193" s="27"/>
      <c r="KC193" s="27"/>
      <c r="KD193" s="27"/>
      <c r="KE193" s="27"/>
      <c r="KF193" s="27"/>
      <c r="KG193" s="27"/>
      <c r="KH193" s="27"/>
      <c r="KI193" s="27"/>
      <c r="KJ193" s="27"/>
      <c r="KK193" s="27"/>
      <c r="KL193" s="27"/>
      <c r="KM193" s="27"/>
      <c r="KN193" s="27"/>
      <c r="KO193" s="27"/>
      <c r="KP193" s="27"/>
      <c r="KQ193" s="27"/>
      <c r="KR193" s="27"/>
      <c r="KS193" s="27"/>
      <c r="KT193" s="27"/>
      <c r="KU193" s="27"/>
      <c r="KV193" s="27"/>
      <c r="KW193" s="27"/>
      <c r="KX193" s="27"/>
      <c r="KY193" s="27"/>
      <c r="KZ193" s="27"/>
      <c r="LA193" s="27"/>
      <c r="LB193" s="27"/>
      <c r="LC193" s="27"/>
      <c r="LD193" s="27"/>
      <c r="LE193" s="27"/>
      <c r="LF193" s="27"/>
      <c r="LG193" s="27"/>
      <c r="LH193" s="27"/>
      <c r="LI193" s="27"/>
      <c r="LJ193" s="27"/>
      <c r="LK193" s="27"/>
      <c r="LL193" s="27"/>
      <c r="LM193" s="27"/>
      <c r="LN193" s="27"/>
      <c r="LO193" s="27"/>
      <c r="LP193" s="27"/>
      <c r="LQ193" s="27"/>
      <c r="LR193" s="27"/>
      <c r="LS193" s="27"/>
      <c r="LT193" s="27"/>
      <c r="LU193" s="27"/>
      <c r="LV193" s="27"/>
      <c r="LW193" s="27"/>
      <c r="LX193" s="27"/>
      <c r="LY193" s="27"/>
      <c r="LZ193" s="27"/>
      <c r="MA193" s="27"/>
      <c r="MB193" s="27"/>
      <c r="MC193" s="27"/>
      <c r="MD193" s="27"/>
      <c r="ME193" s="27"/>
      <c r="MF193" s="27"/>
      <c r="MG193" s="27"/>
      <c r="MH193" s="27"/>
      <c r="MI193" s="27"/>
      <c r="MJ193" s="27"/>
      <c r="MK193" s="27"/>
      <c r="ML193" s="27"/>
      <c r="MM193" s="27"/>
      <c r="MN193" s="27"/>
      <c r="MO193" s="27"/>
      <c r="MP193" s="27"/>
      <c r="MQ193" s="27"/>
      <c r="MR193" s="27"/>
      <c r="MS193" s="27"/>
      <c r="MT193" s="27"/>
      <c r="MU193" s="27"/>
      <c r="MV193" s="27"/>
      <c r="MW193" s="27"/>
      <c r="MX193" s="27"/>
      <c r="MY193" s="27"/>
      <c r="MZ193" s="27"/>
      <c r="NA193" s="27"/>
      <c r="NB193" s="27"/>
      <c r="NC193" s="27"/>
      <c r="ND193" s="27"/>
      <c r="NE193" s="27"/>
      <c r="NF193" s="27"/>
      <c r="NG193" s="27"/>
      <c r="NH193" s="27"/>
      <c r="NI193" s="27"/>
      <c r="NJ193" s="27"/>
      <c r="NK193" s="27"/>
      <c r="NL193" s="27"/>
      <c r="NM193" s="27"/>
      <c r="NN193" s="27"/>
      <c r="NO193" s="27"/>
      <c r="NP193" s="27"/>
      <c r="NQ193" s="27"/>
      <c r="NR193" s="27"/>
      <c r="NS193" s="27"/>
      <c r="NT193" s="27"/>
      <c r="NU193" s="27"/>
      <c r="NV193" s="27"/>
      <c r="NW193" s="27"/>
      <c r="NX193" s="27"/>
      <c r="NY193" s="27"/>
      <c r="NZ193" s="27"/>
      <c r="OA193" s="27"/>
      <c r="OB193" s="27"/>
      <c r="OC193" s="27"/>
      <c r="OD193" s="27"/>
      <c r="OE193" s="27"/>
      <c r="OF193" s="27"/>
      <c r="OG193" s="27"/>
      <c r="OH193" s="27"/>
      <c r="OI193" s="27"/>
      <c r="OJ193" s="27"/>
      <c r="OK193" s="27"/>
      <c r="OL193" s="27"/>
      <c r="OM193" s="27"/>
      <c r="ON193" s="27"/>
      <c r="OO193" s="27"/>
      <c r="OP193" s="27"/>
      <c r="OQ193" s="27"/>
      <c r="OR193" s="27"/>
      <c r="OS193" s="27"/>
      <c r="OT193" s="27"/>
      <c r="OU193" s="27"/>
      <c r="OV193" s="27"/>
      <c r="OW193" s="27"/>
      <c r="OX193" s="27"/>
      <c r="OY193" s="27"/>
      <c r="OZ193" s="27"/>
      <c r="PA193" s="27"/>
      <c r="PB193" s="27"/>
      <c r="PC193" s="27"/>
      <c r="PD193" s="27"/>
      <c r="PE193" s="27"/>
      <c r="PF193" s="27"/>
      <c r="PG193" s="27"/>
      <c r="PH193" s="27"/>
      <c r="PI193" s="27"/>
      <c r="PJ193" s="27"/>
      <c r="PK193" s="27"/>
      <c r="PL193" s="27"/>
      <c r="PM193" s="27"/>
      <c r="PN193" s="27"/>
      <c r="PO193" s="27"/>
      <c r="PP193" s="27"/>
      <c r="PQ193" s="27"/>
      <c r="PR193" s="27"/>
      <c r="PS193" s="27"/>
      <c r="PT193" s="27"/>
      <c r="PU193" s="27"/>
      <c r="PV193" s="27"/>
      <c r="PW193" s="27"/>
      <c r="PX193" s="27"/>
      <c r="PY193" s="27"/>
      <c r="PZ193" s="27"/>
      <c r="QA193" s="27"/>
      <c r="QB193" s="27"/>
      <c r="QC193" s="27"/>
      <c r="QD193" s="27"/>
      <c r="QE193" s="27"/>
      <c r="QF193" s="27"/>
      <c r="QG193" s="27"/>
      <c r="QH193" s="27"/>
      <c r="QI193" s="27"/>
      <c r="QJ193" s="27"/>
      <c r="QK193" s="27"/>
      <c r="QL193" s="27"/>
      <c r="QM193" s="27"/>
      <c r="QN193" s="27"/>
      <c r="QO193" s="27"/>
      <c r="QP193" s="27"/>
      <c r="QQ193" s="27"/>
      <c r="QR193" s="27"/>
      <c r="QS193" s="27"/>
      <c r="QT193" s="27"/>
      <c r="QU193" s="27"/>
      <c r="QV193" s="27"/>
      <c r="QW193" s="27"/>
      <c r="QX193" s="27"/>
      <c r="QY193" s="27"/>
      <c r="QZ193" s="27"/>
      <c r="RA193" s="27"/>
      <c r="RB193" s="27"/>
      <c r="RC193" s="27"/>
      <c r="RD193" s="27"/>
      <c r="RE193" s="27"/>
      <c r="RF193" s="27"/>
      <c r="RG193" s="27"/>
      <c r="RH193" s="27"/>
      <c r="RI193" s="27"/>
      <c r="RJ193" s="27"/>
      <c r="RK193" s="27"/>
      <c r="RL193" s="27"/>
      <c r="RM193" s="27"/>
      <c r="RN193" s="27"/>
      <c r="RO193" s="27"/>
      <c r="RP193" s="27"/>
      <c r="RQ193" s="27"/>
      <c r="RR193" s="27"/>
      <c r="RS193" s="27"/>
      <c r="RT193" s="27"/>
      <c r="RU193" s="27"/>
      <c r="RV193" s="27"/>
      <c r="RW193" s="27"/>
      <c r="RX193" s="27"/>
      <c r="RY193" s="27"/>
      <c r="RZ193" s="27"/>
      <c r="SA193" s="27"/>
      <c r="SB193" s="27"/>
      <c r="SC193" s="27"/>
      <c r="SD193" s="27"/>
      <c r="SE193" s="27"/>
      <c r="SF193" s="27"/>
      <c r="SG193" s="27"/>
      <c r="SH193" s="27"/>
      <c r="SI193" s="27"/>
      <c r="SJ193" s="27"/>
      <c r="SK193" s="27"/>
      <c r="SL193" s="27"/>
      <c r="SM193" s="27"/>
      <c r="SN193" s="27"/>
      <c r="SO193" s="27"/>
      <c r="SP193" s="27"/>
      <c r="SQ193" s="27"/>
      <c r="SR193" s="27"/>
      <c r="SS193" s="27"/>
      <c r="ST193" s="27"/>
      <c r="SU193" s="27"/>
      <c r="SV193" s="27"/>
      <c r="SW193" s="27"/>
      <c r="SX193" s="27"/>
      <c r="SY193" s="27"/>
      <c r="SZ193" s="27"/>
      <c r="TA193" s="27"/>
      <c r="TB193" s="27"/>
      <c r="TC193" s="27"/>
      <c r="TD193" s="27"/>
      <c r="TE193" s="27"/>
      <c r="TF193" s="27"/>
      <c r="TG193" s="27"/>
      <c r="TH193" s="27"/>
      <c r="TI193" s="27"/>
      <c r="TJ193" s="27"/>
      <c r="TK193" s="27"/>
      <c r="TL193" s="27"/>
      <c r="TM193" s="27"/>
      <c r="TN193" s="27"/>
      <c r="TO193" s="27"/>
      <c r="TP193" s="27"/>
      <c r="TQ193" s="27"/>
      <c r="TR193" s="27"/>
      <c r="TS193" s="27"/>
      <c r="TT193" s="27"/>
      <c r="TU193" s="27"/>
      <c r="TV193" s="27"/>
      <c r="TW193" s="27"/>
      <c r="TX193" s="27"/>
      <c r="TY193" s="27"/>
      <c r="TZ193" s="27"/>
      <c r="UA193" s="27"/>
      <c r="UB193" s="27"/>
      <c r="UC193" s="27"/>
      <c r="UD193" s="27"/>
      <c r="UE193" s="27"/>
      <c r="UF193" s="27"/>
      <c r="UG193" s="27"/>
      <c r="UH193" s="27"/>
      <c r="UI193" s="27"/>
      <c r="UJ193" s="27"/>
      <c r="UK193" s="27"/>
      <c r="UL193" s="27"/>
      <c r="UM193" s="27"/>
      <c r="UN193" s="27"/>
      <c r="UO193" s="27"/>
      <c r="UP193" s="27"/>
      <c r="UQ193" s="27"/>
      <c r="UR193" s="27"/>
      <c r="US193" s="27"/>
      <c r="UT193" s="27"/>
      <c r="UU193" s="27"/>
      <c r="UV193" s="27"/>
      <c r="UW193" s="27"/>
      <c r="UX193" s="27"/>
      <c r="UY193" s="27"/>
      <c r="UZ193" s="27"/>
      <c r="VA193" s="27"/>
      <c r="VB193" s="27"/>
      <c r="VC193" s="27"/>
      <c r="VD193" s="27"/>
      <c r="VE193" s="27"/>
      <c r="VF193" s="27"/>
      <c r="VG193" s="27"/>
      <c r="VH193" s="27"/>
      <c r="VI193" s="27"/>
      <c r="VJ193" s="27"/>
      <c r="VK193" s="27"/>
      <c r="VL193" s="27"/>
      <c r="VM193" s="27"/>
      <c r="VN193" s="27"/>
      <c r="VO193" s="27"/>
      <c r="VP193" s="27"/>
      <c r="VQ193" s="27"/>
      <c r="VR193" s="27"/>
      <c r="VS193" s="27"/>
      <c r="VT193" s="27"/>
      <c r="VU193" s="27"/>
      <c r="VV193" s="27"/>
      <c r="VW193" s="27"/>
      <c r="VX193" s="27"/>
      <c r="VY193" s="27"/>
      <c r="VZ193" s="27"/>
      <c r="WA193" s="27"/>
      <c r="WB193" s="27"/>
      <c r="WC193" s="27"/>
      <c r="WD193" s="27"/>
      <c r="WE193" s="27"/>
      <c r="WF193" s="27"/>
      <c r="WG193" s="27"/>
      <c r="WH193" s="27"/>
      <c r="WI193" s="27"/>
      <c r="WJ193" s="27"/>
      <c r="WK193" s="27"/>
      <c r="WL193" s="27"/>
      <c r="WM193" s="27"/>
      <c r="WN193" s="27"/>
      <c r="WO193" s="27"/>
      <c r="WP193" s="27"/>
      <c r="WQ193" s="27"/>
      <c r="WR193" s="27"/>
      <c r="WS193" s="27"/>
      <c r="WT193" s="27"/>
      <c r="WU193" s="27"/>
      <c r="WV193" s="27"/>
      <c r="WW193" s="27"/>
      <c r="WX193" s="27"/>
      <c r="WY193" s="27"/>
      <c r="WZ193" s="27"/>
      <c r="XA193" s="27"/>
      <c r="XB193" s="27"/>
      <c r="XC193" s="27"/>
      <c r="XD193" s="27"/>
      <c r="XE193" s="27"/>
      <c r="XF193" s="27"/>
      <c r="XG193" s="27"/>
      <c r="XH193" s="27"/>
      <c r="XI193" s="27"/>
      <c r="XJ193" s="27"/>
      <c r="XK193" s="27"/>
      <c r="XL193" s="27"/>
      <c r="XM193" s="27"/>
      <c r="XN193" s="27"/>
      <c r="XO193" s="27"/>
      <c r="XP193" s="27"/>
      <c r="XQ193" s="27"/>
      <c r="XR193" s="27"/>
      <c r="XS193" s="27"/>
      <c r="XT193" s="27"/>
      <c r="XU193" s="27"/>
      <c r="XV193" s="27"/>
      <c r="XW193" s="27"/>
      <c r="XX193" s="27"/>
      <c r="XY193" s="27"/>
      <c r="XZ193" s="27"/>
      <c r="YA193" s="27"/>
      <c r="YB193" s="27"/>
      <c r="YC193" s="27"/>
      <c r="YD193" s="27"/>
      <c r="YE193" s="27"/>
      <c r="YF193" s="27"/>
      <c r="YG193" s="27"/>
      <c r="YH193" s="27"/>
      <c r="YI193" s="27"/>
      <c r="YJ193" s="27"/>
      <c r="YK193" s="27"/>
      <c r="YL193" s="27"/>
      <c r="YM193" s="27"/>
      <c r="YN193" s="27"/>
      <c r="YO193" s="27"/>
      <c r="YP193" s="27"/>
      <c r="YQ193" s="27"/>
      <c r="YR193" s="27"/>
      <c r="YS193" s="27"/>
      <c r="YT193" s="27"/>
      <c r="YU193" s="27"/>
      <c r="YV193" s="27"/>
      <c r="YW193" s="27"/>
      <c r="YX193" s="27"/>
      <c r="YY193" s="27"/>
      <c r="YZ193" s="27"/>
      <c r="ZA193" s="27"/>
      <c r="ZB193" s="27"/>
      <c r="ZC193" s="27"/>
      <c r="ZD193" s="27"/>
      <c r="ZE193" s="27"/>
      <c r="ZF193" s="27"/>
      <c r="ZG193" s="27"/>
      <c r="ZH193" s="27"/>
      <c r="ZI193" s="27"/>
      <c r="ZJ193" s="27"/>
      <c r="ZK193" s="27"/>
      <c r="ZL193" s="27"/>
      <c r="ZM193" s="27"/>
      <c r="ZN193" s="27"/>
      <c r="ZO193" s="27"/>
      <c r="ZP193" s="27"/>
      <c r="ZQ193" s="27"/>
      <c r="ZR193" s="27"/>
      <c r="ZS193" s="27"/>
      <c r="ZT193" s="27"/>
      <c r="ZU193" s="27"/>
      <c r="ZV193" s="27"/>
      <c r="ZW193" s="27"/>
      <c r="ZX193" s="27"/>
      <c r="ZY193" s="27"/>
      <c r="ZZ193" s="27"/>
      <c r="AAA193" s="27"/>
      <c r="AAB193" s="27"/>
      <c r="AAC193" s="27"/>
      <c r="AAD193" s="27"/>
      <c r="AAE193" s="27"/>
      <c r="AAF193" s="27"/>
      <c r="AAG193" s="27"/>
      <c r="AAH193" s="27"/>
      <c r="AAI193" s="27"/>
      <c r="AAJ193" s="27"/>
      <c r="AAK193" s="27"/>
      <c r="AAL193" s="27"/>
      <c r="AAM193" s="27"/>
      <c r="AAN193" s="27"/>
      <c r="AAO193" s="27"/>
      <c r="AAP193" s="27"/>
      <c r="AAQ193" s="27"/>
      <c r="AAR193" s="27"/>
      <c r="AAS193" s="27"/>
      <c r="AAT193" s="27"/>
      <c r="AAU193" s="27"/>
      <c r="AAV193" s="27"/>
      <c r="AAW193" s="27"/>
      <c r="AAX193" s="27"/>
      <c r="AAY193" s="27"/>
      <c r="AAZ193" s="27"/>
      <c r="ABA193" s="27"/>
      <c r="ABB193" s="27"/>
      <c r="ABC193" s="27"/>
      <c r="ABD193" s="27"/>
      <c r="ABE193" s="27"/>
      <c r="ABF193" s="27"/>
      <c r="ABG193" s="27"/>
      <c r="ABH193" s="27"/>
      <c r="ABI193" s="27"/>
      <c r="ABJ193" s="27"/>
      <c r="ABK193" s="27"/>
      <c r="ABL193" s="27"/>
      <c r="ABM193" s="27"/>
      <c r="ABN193" s="27"/>
      <c r="ABO193" s="27"/>
      <c r="ABP193" s="27"/>
      <c r="ABQ193" s="27"/>
      <c r="ABR193" s="27"/>
      <c r="ABS193" s="27"/>
      <c r="ABT193" s="27"/>
      <c r="ABU193" s="27"/>
      <c r="ABV193" s="27"/>
      <c r="ABW193" s="27"/>
      <c r="ABX193" s="27"/>
      <c r="ABY193" s="27"/>
      <c r="ABZ193" s="27"/>
      <c r="ACA193" s="27"/>
      <c r="ACB193" s="27"/>
      <c r="ACC193" s="27"/>
      <c r="ACD193" s="27"/>
      <c r="ACE193" s="27"/>
      <c r="ACF193" s="27"/>
      <c r="ACG193" s="27"/>
      <c r="ACH193" s="27"/>
      <c r="ACI193" s="27"/>
      <c r="ACJ193" s="27"/>
      <c r="ACK193" s="27"/>
      <c r="ACL193" s="27"/>
      <c r="ACM193" s="27"/>
      <c r="ACN193" s="27"/>
      <c r="ACO193" s="27"/>
      <c r="ACP193" s="27"/>
      <c r="ACQ193" s="27"/>
      <c r="ACR193" s="27"/>
      <c r="ACS193" s="27"/>
      <c r="ACT193" s="27"/>
      <c r="ACU193" s="27"/>
      <c r="ACV193" s="27"/>
      <c r="ACW193" s="27"/>
      <c r="ACX193" s="27"/>
      <c r="ACY193" s="27"/>
      <c r="ACZ193" s="27"/>
      <c r="ADA193" s="27"/>
      <c r="ADB193" s="27"/>
      <c r="ADC193" s="27"/>
      <c r="ADD193" s="27"/>
      <c r="ADE193" s="27"/>
      <c r="ADF193" s="27"/>
      <c r="ADG193" s="27"/>
      <c r="ADH193" s="27"/>
      <c r="ADI193" s="27"/>
      <c r="ADJ193" s="27"/>
      <c r="ADK193" s="27"/>
      <c r="ADL193" s="27"/>
      <c r="ADM193" s="27"/>
      <c r="ADN193" s="27"/>
      <c r="ADO193" s="27"/>
      <c r="ADP193" s="27"/>
      <c r="ADQ193" s="27"/>
      <c r="ADR193" s="27"/>
      <c r="ADS193" s="27"/>
      <c r="ADT193" s="27"/>
      <c r="ADU193" s="27"/>
      <c r="ADV193" s="27"/>
      <c r="ADW193" s="27"/>
      <c r="ADX193" s="27"/>
      <c r="ADY193" s="27"/>
      <c r="ADZ193" s="27"/>
      <c r="AEA193" s="27"/>
      <c r="AEB193" s="27"/>
      <c r="AEC193" s="27"/>
      <c r="AED193" s="27"/>
      <c r="AEE193" s="27"/>
      <c r="AEF193" s="27"/>
      <c r="AEG193" s="27"/>
      <c r="AEH193" s="27"/>
      <c r="AEI193" s="27"/>
      <c r="AEJ193" s="27"/>
      <c r="AEK193" s="27"/>
      <c r="AEL193" s="27"/>
      <c r="AEM193" s="27"/>
      <c r="AEN193" s="27"/>
      <c r="AEO193" s="27"/>
      <c r="AEP193" s="27"/>
      <c r="AEQ193" s="27"/>
      <c r="AER193" s="27"/>
      <c r="AES193" s="27"/>
      <c r="AET193" s="27"/>
      <c r="AEU193" s="27"/>
      <c r="AEV193" s="27"/>
      <c r="AEW193" s="27"/>
      <c r="AEX193" s="27"/>
      <c r="AEY193" s="27"/>
      <c r="AEZ193" s="27"/>
      <c r="AFA193" s="27"/>
      <c r="AFB193" s="27"/>
      <c r="AFC193" s="27"/>
      <c r="AFD193" s="27"/>
      <c r="AFE193" s="27"/>
      <c r="AFF193" s="27"/>
      <c r="AFG193" s="27"/>
      <c r="AFH193" s="27"/>
      <c r="AFI193" s="27"/>
      <c r="AFJ193" s="27"/>
      <c r="AFK193" s="27"/>
      <c r="AFL193" s="27"/>
      <c r="AFM193" s="27"/>
      <c r="AFN193" s="27"/>
      <c r="AFO193" s="27"/>
      <c r="AFP193" s="27"/>
      <c r="AFQ193" s="27"/>
      <c r="AFR193" s="27"/>
      <c r="AFS193" s="27"/>
      <c r="AFT193" s="27"/>
      <c r="AFU193" s="27"/>
      <c r="AFV193" s="27"/>
      <c r="AFW193" s="27"/>
      <c r="AFX193" s="27"/>
      <c r="AFY193" s="27"/>
      <c r="AFZ193" s="27"/>
      <c r="AGA193" s="27"/>
      <c r="AGB193" s="27"/>
      <c r="AGC193" s="27"/>
      <c r="AGD193" s="27"/>
      <c r="AGE193" s="27"/>
      <c r="AGF193" s="27"/>
      <c r="AGG193" s="27"/>
      <c r="AGH193" s="27"/>
      <c r="AGI193" s="27"/>
      <c r="AGJ193" s="27"/>
      <c r="AGK193" s="27"/>
      <c r="AGL193" s="27"/>
      <c r="AGM193" s="27"/>
      <c r="AGN193" s="27"/>
      <c r="AGO193" s="27"/>
      <c r="AGP193" s="27"/>
      <c r="AGQ193" s="27"/>
      <c r="AGR193" s="27"/>
      <c r="AGS193" s="27"/>
      <c r="AGT193" s="27"/>
      <c r="AGU193" s="27"/>
      <c r="AGV193" s="27"/>
      <c r="AGW193" s="27"/>
      <c r="AGX193" s="27"/>
      <c r="AGY193" s="27"/>
      <c r="AGZ193" s="27"/>
      <c r="AHA193" s="27"/>
      <c r="AHB193" s="27"/>
      <c r="AHC193" s="27"/>
      <c r="AHD193" s="27"/>
      <c r="AHE193" s="27"/>
      <c r="AHF193" s="27"/>
      <c r="AHG193" s="27"/>
      <c r="AHH193" s="27"/>
      <c r="AHI193" s="27"/>
      <c r="AHJ193" s="27"/>
      <c r="AHK193" s="27"/>
      <c r="AHL193" s="27"/>
      <c r="AHM193" s="27"/>
      <c r="AHN193" s="27"/>
      <c r="AHO193" s="27"/>
      <c r="AHP193" s="27"/>
      <c r="AHQ193" s="27"/>
      <c r="AHR193" s="27"/>
      <c r="AHS193" s="27"/>
      <c r="AHT193" s="27"/>
      <c r="AHU193" s="27"/>
      <c r="AHV193" s="27"/>
      <c r="AHW193" s="27"/>
      <c r="AHX193" s="27"/>
      <c r="AHY193" s="27"/>
      <c r="AHZ193" s="27"/>
      <c r="AIA193" s="27"/>
      <c r="AIB193" s="27"/>
      <c r="AIC193" s="27"/>
      <c r="AID193" s="27"/>
      <c r="AIE193" s="27"/>
      <c r="AIF193" s="27"/>
      <c r="AIG193" s="27"/>
      <c r="AIH193" s="27"/>
      <c r="AII193" s="27"/>
      <c r="AIJ193" s="27"/>
      <c r="AIK193" s="27"/>
      <c r="AIL193" s="27"/>
      <c r="AIM193" s="27"/>
      <c r="AIN193" s="27"/>
      <c r="AIO193" s="27"/>
      <c r="AIP193" s="27"/>
      <c r="AIQ193" s="27"/>
      <c r="AIR193" s="27"/>
      <c r="AIS193" s="27"/>
      <c r="AIT193" s="27"/>
      <c r="AIU193" s="27"/>
      <c r="AIV193" s="27"/>
      <c r="AIW193" s="27"/>
      <c r="AIX193" s="27"/>
      <c r="AIY193" s="27"/>
      <c r="AIZ193" s="27"/>
      <c r="AJA193" s="27"/>
      <c r="AJB193" s="27"/>
      <c r="AJC193" s="27"/>
      <c r="AJD193" s="27"/>
      <c r="AJE193" s="27"/>
      <c r="AJF193" s="27"/>
      <c r="AJG193" s="27"/>
      <c r="AJH193" s="27"/>
      <c r="AJI193" s="27"/>
      <c r="AJJ193" s="27"/>
      <c r="AJK193" s="27"/>
      <c r="AJL193" s="27"/>
      <c r="AJM193" s="27"/>
      <c r="AJN193" s="27"/>
      <c r="AJO193" s="27"/>
      <c r="AJP193" s="27"/>
      <c r="AJQ193" s="27"/>
      <c r="AJR193" s="27"/>
      <c r="AJS193" s="27"/>
      <c r="AJT193" s="27"/>
      <c r="AJU193" s="27"/>
      <c r="AJV193" s="27"/>
      <c r="AJW193" s="27"/>
      <c r="AJX193" s="27"/>
      <c r="AJY193" s="27"/>
      <c r="AJZ193" s="27"/>
      <c r="AKA193" s="27"/>
      <c r="AKB193" s="27"/>
      <c r="AKC193" s="27"/>
      <c r="AKD193" s="27"/>
      <c r="AKE193" s="27"/>
      <c r="AKF193" s="27"/>
      <c r="AKG193" s="27"/>
      <c r="AKH193" s="27"/>
      <c r="AKI193" s="27"/>
      <c r="AKJ193" s="27"/>
      <c r="AKK193" s="27"/>
      <c r="AKL193" s="27"/>
      <c r="AKM193" s="27"/>
      <c r="AKN193" s="27"/>
      <c r="AKO193" s="27"/>
      <c r="AKP193" s="27"/>
      <c r="AKQ193" s="27"/>
      <c r="AKR193" s="27"/>
      <c r="AKS193" s="27"/>
      <c r="AKT193" s="27"/>
      <c r="AKU193" s="27"/>
      <c r="AKV193" s="27"/>
      <c r="AKW193" s="27"/>
      <c r="AKX193" s="27"/>
      <c r="AKY193" s="27"/>
      <c r="AKZ193" s="27"/>
      <c r="ALA193" s="27"/>
      <c r="ALB193" s="27"/>
      <c r="ALC193" s="27"/>
      <c r="ALD193" s="27"/>
      <c r="ALE193" s="27"/>
      <c r="ALF193" s="27"/>
      <c r="ALG193" s="27"/>
      <c r="ALH193" s="27"/>
      <c r="ALI193" s="27"/>
      <c r="ALJ193" s="27"/>
      <c r="ALK193" s="27"/>
      <c r="ALL193" s="27"/>
      <c r="ALM193" s="27"/>
      <c r="ALN193" s="27"/>
      <c r="ALO193" s="27"/>
      <c r="ALP193" s="27"/>
      <c r="ALQ193" s="27"/>
      <c r="ALR193" s="27"/>
      <c r="ALS193" s="27"/>
      <c r="ALT193" s="27"/>
      <c r="ALU193" s="27"/>
      <c r="ALV193" s="27"/>
      <c r="ALW193" s="27"/>
      <c r="ALX193" s="27"/>
      <c r="ALY193" s="27"/>
      <c r="ALZ193" s="27"/>
      <c r="AMA193" s="27"/>
      <c r="AMB193" s="27"/>
      <c r="AMC193" s="27"/>
      <c r="AMD193" s="27"/>
      <c r="AME193" s="27"/>
      <c r="AMF193" s="27"/>
      <c r="AMG193" s="27"/>
      <c r="AMH193" s="27"/>
      <c r="AMI193" s="27"/>
      <c r="AMJ193" s="27"/>
      <c r="AMK193" s="27"/>
      <c r="AML193" s="27"/>
      <c r="AMM193" s="27"/>
      <c r="AMN193" s="27"/>
      <c r="AMO193" s="27"/>
      <c r="AMP193" s="27"/>
      <c r="AMQ193" s="27"/>
      <c r="AMR193" s="27"/>
      <c r="AMS193" s="27"/>
      <c r="AMT193" s="27"/>
      <c r="AMU193" s="27"/>
      <c r="AMV193" s="27"/>
      <c r="AMW193" s="27"/>
      <c r="AMX193" s="27"/>
      <c r="AMY193" s="27"/>
      <c r="AMZ193" s="27"/>
      <c r="ANA193" s="27"/>
      <c r="ANB193" s="27"/>
      <c r="ANC193" s="27"/>
      <c r="AND193" s="27"/>
      <c r="ANE193" s="27"/>
      <c r="ANF193" s="27"/>
      <c r="ANG193" s="27"/>
      <c r="ANH193" s="27"/>
      <c r="ANI193" s="27"/>
      <c r="ANJ193" s="27"/>
      <c r="ANK193" s="27"/>
      <c r="ANL193" s="27"/>
      <c r="ANM193" s="27"/>
      <c r="ANN193" s="27"/>
      <c r="ANO193" s="27"/>
      <c r="ANP193" s="27"/>
      <c r="ANQ193" s="27"/>
      <c r="ANR193" s="27"/>
      <c r="ANS193" s="27"/>
      <c r="ANT193" s="27"/>
      <c r="ANU193" s="27"/>
      <c r="ANV193" s="27"/>
      <c r="ANW193" s="27"/>
      <c r="ANX193" s="27"/>
      <c r="ANY193" s="27"/>
      <c r="ANZ193" s="27"/>
      <c r="AOA193" s="27"/>
      <c r="AOB193" s="27"/>
      <c r="AOC193" s="27"/>
      <c r="AOD193" s="27"/>
      <c r="AOE193" s="27"/>
      <c r="AOF193" s="27"/>
      <c r="AOG193" s="27"/>
      <c r="AOH193" s="27"/>
      <c r="AOI193" s="27"/>
      <c r="AOJ193" s="27"/>
      <c r="AOK193" s="27"/>
      <c r="AOL193" s="27"/>
      <c r="AOM193" s="27"/>
      <c r="AON193" s="27"/>
      <c r="AOO193" s="27"/>
      <c r="AOP193" s="27"/>
      <c r="AOQ193" s="27"/>
      <c r="AOR193" s="27"/>
      <c r="AOS193" s="27"/>
      <c r="AOT193" s="27"/>
      <c r="AOU193" s="27"/>
      <c r="AOV193" s="27"/>
      <c r="AOW193" s="27"/>
      <c r="AOX193" s="27"/>
      <c r="AOY193" s="27"/>
      <c r="AOZ193" s="27"/>
      <c r="APA193" s="27"/>
      <c r="APB193" s="27"/>
      <c r="APC193" s="27"/>
      <c r="APD193" s="27"/>
      <c r="APE193" s="27"/>
      <c r="APF193" s="27"/>
      <c r="APG193" s="27"/>
      <c r="APH193" s="27"/>
      <c r="API193" s="27"/>
      <c r="APJ193" s="27"/>
      <c r="APK193" s="27"/>
      <c r="APL193" s="27"/>
      <c r="APM193" s="27"/>
      <c r="APN193" s="27"/>
      <c r="APO193" s="27"/>
      <c r="APP193" s="27"/>
      <c r="APQ193" s="27"/>
      <c r="APR193" s="27"/>
      <c r="APS193" s="27"/>
      <c r="APT193" s="27"/>
      <c r="APU193" s="27"/>
      <c r="APV193" s="27"/>
      <c r="APW193" s="27"/>
      <c r="APX193" s="27"/>
      <c r="APY193" s="27"/>
      <c r="APZ193" s="27"/>
      <c r="AQA193" s="27"/>
      <c r="AQB193" s="27"/>
      <c r="AQC193" s="27"/>
      <c r="AQD193" s="27"/>
      <c r="AQE193" s="27"/>
      <c r="AQF193" s="27"/>
      <c r="AQG193" s="27"/>
      <c r="AQH193" s="27"/>
      <c r="AQI193" s="27"/>
      <c r="AQJ193" s="27"/>
      <c r="AQK193" s="27"/>
      <c r="AQL193" s="27"/>
      <c r="AQM193" s="27"/>
      <c r="AQN193" s="27"/>
      <c r="AQO193" s="27"/>
      <c r="AQP193" s="27"/>
      <c r="AQQ193" s="27"/>
      <c r="AQR193" s="27"/>
      <c r="AQS193" s="27"/>
      <c r="AQT193" s="27"/>
      <c r="AQU193" s="27"/>
      <c r="AQV193" s="27"/>
      <c r="AQW193" s="27"/>
      <c r="AQX193" s="27"/>
      <c r="AQY193" s="27"/>
      <c r="AQZ193" s="27"/>
      <c r="ARA193" s="27"/>
      <c r="ARB193" s="27"/>
      <c r="ARC193" s="27"/>
      <c r="ARD193" s="27"/>
      <c r="ARE193" s="27"/>
      <c r="ARF193" s="27"/>
      <c r="ARG193" s="27"/>
      <c r="ARH193" s="27"/>
      <c r="ARI193" s="27"/>
      <c r="ARJ193" s="27"/>
      <c r="ARK193" s="27"/>
      <c r="ARL193" s="27"/>
      <c r="ARM193" s="27"/>
      <c r="ARN193" s="27"/>
      <c r="ARO193" s="27"/>
      <c r="ARP193" s="27"/>
      <c r="ARQ193" s="27"/>
      <c r="ARR193" s="27"/>
      <c r="ARS193" s="27"/>
      <c r="ART193" s="27"/>
      <c r="ARU193" s="27"/>
      <c r="ARV193" s="27"/>
      <c r="ARW193" s="27"/>
      <c r="ARX193" s="27"/>
      <c r="ARY193" s="27"/>
      <c r="ARZ193" s="27"/>
      <c r="ASA193" s="27"/>
      <c r="ASB193" s="27"/>
      <c r="ASC193" s="27"/>
      <c r="ASD193" s="27"/>
      <c r="ASE193" s="27"/>
      <c r="ASF193" s="27"/>
      <c r="ASG193" s="27"/>
      <c r="ASH193" s="27"/>
      <c r="ASI193" s="27"/>
      <c r="ASJ193" s="27"/>
      <c r="ASK193" s="27"/>
      <c r="ASL193" s="27"/>
      <c r="ASM193" s="27"/>
      <c r="ASN193" s="27"/>
      <c r="ASO193" s="27"/>
      <c r="ASP193" s="27"/>
      <c r="ASQ193" s="27"/>
      <c r="ASR193" s="27"/>
      <c r="ASS193" s="27"/>
      <c r="AST193" s="27"/>
      <c r="ASU193" s="27"/>
      <c r="ASV193" s="27"/>
      <c r="ASW193" s="27"/>
      <c r="ASX193" s="27"/>
      <c r="ASY193" s="27"/>
      <c r="ASZ193" s="27"/>
      <c r="ATA193" s="27"/>
      <c r="ATB193" s="27"/>
      <c r="ATC193" s="27"/>
      <c r="ATD193" s="27"/>
      <c r="ATE193" s="27"/>
      <c r="ATF193" s="27"/>
      <c r="ATG193" s="27"/>
      <c r="ATH193" s="27"/>
      <c r="ATI193" s="27"/>
      <c r="ATJ193" s="27"/>
      <c r="ATK193" s="27"/>
      <c r="ATL193" s="27"/>
      <c r="ATM193" s="27"/>
      <c r="ATN193" s="27"/>
      <c r="ATO193" s="27"/>
      <c r="ATP193" s="27"/>
      <c r="ATQ193" s="27"/>
      <c r="ATR193" s="27"/>
      <c r="ATS193" s="27"/>
      <c r="ATT193" s="27"/>
      <c r="ATU193" s="27"/>
      <c r="ATV193" s="27"/>
      <c r="ATW193" s="27"/>
      <c r="ATX193" s="27"/>
      <c r="ATY193" s="27"/>
      <c r="ATZ193" s="27"/>
      <c r="AUA193" s="27"/>
      <c r="AUB193" s="27"/>
      <c r="AUC193" s="27"/>
      <c r="AUD193" s="27"/>
      <c r="AUE193" s="27"/>
      <c r="AUF193" s="27"/>
      <c r="AUG193" s="27"/>
      <c r="AUH193" s="27"/>
      <c r="AUI193" s="27"/>
      <c r="AUJ193" s="27"/>
      <c r="AUK193" s="27"/>
      <c r="AUL193" s="27"/>
      <c r="AUM193" s="27"/>
      <c r="AUN193" s="27"/>
      <c r="AUO193" s="27"/>
      <c r="AUP193" s="27"/>
      <c r="AUQ193" s="27"/>
      <c r="AUR193" s="27"/>
      <c r="AUS193" s="27"/>
      <c r="AUT193" s="27"/>
      <c r="AUU193" s="27"/>
      <c r="AUV193" s="27"/>
      <c r="AUW193" s="27"/>
      <c r="AUX193" s="27"/>
      <c r="AUY193" s="27"/>
      <c r="AUZ193" s="27"/>
      <c r="AVA193" s="27"/>
      <c r="AVB193" s="27"/>
      <c r="AVC193" s="27"/>
      <c r="AVD193" s="27"/>
      <c r="AVE193" s="27"/>
      <c r="AVF193" s="27"/>
      <c r="AVG193" s="27"/>
      <c r="AVH193" s="27"/>
      <c r="AVI193" s="27"/>
      <c r="AVJ193" s="27"/>
      <c r="AVK193" s="27"/>
      <c r="AVL193" s="27"/>
      <c r="AVM193" s="27"/>
      <c r="AVN193" s="27"/>
      <c r="AVO193" s="27"/>
      <c r="AVP193" s="27"/>
      <c r="AVQ193" s="27"/>
      <c r="AVR193" s="27"/>
      <c r="AVS193" s="27"/>
      <c r="AVT193" s="27"/>
      <c r="AVU193" s="27"/>
      <c r="AVV193" s="27"/>
      <c r="AVW193" s="27"/>
      <c r="AVX193" s="27"/>
      <c r="AVY193" s="27"/>
      <c r="AVZ193" s="27"/>
      <c r="AWA193" s="27"/>
      <c r="AWB193" s="27"/>
      <c r="AWC193" s="27"/>
      <c r="AWD193" s="27"/>
      <c r="AWE193" s="27"/>
      <c r="AWF193" s="27"/>
      <c r="AWG193" s="27"/>
      <c r="AWH193" s="27"/>
      <c r="AWI193" s="27"/>
      <c r="AWJ193" s="27"/>
      <c r="AWK193" s="27"/>
      <c r="AWL193" s="27"/>
      <c r="AWM193" s="27"/>
      <c r="AWN193" s="27"/>
      <c r="AWO193" s="27"/>
      <c r="AWP193" s="27"/>
      <c r="AWQ193" s="27"/>
      <c r="AWR193" s="27"/>
      <c r="AWS193" s="27"/>
      <c r="AWT193" s="27"/>
      <c r="AWU193" s="27"/>
      <c r="AWV193" s="27"/>
      <c r="AWW193" s="27"/>
      <c r="AWX193" s="27"/>
      <c r="AWY193" s="27"/>
      <c r="AWZ193" s="27"/>
      <c r="AXA193" s="27"/>
      <c r="AXB193" s="27"/>
      <c r="AXC193" s="27"/>
      <c r="AXD193" s="27"/>
      <c r="AXE193" s="27"/>
      <c r="AXF193" s="27"/>
      <c r="AXG193" s="27"/>
      <c r="AXH193" s="27"/>
      <c r="AXI193" s="27"/>
      <c r="AXJ193" s="27"/>
      <c r="AXK193" s="27"/>
      <c r="AXL193" s="27"/>
      <c r="AXM193" s="27"/>
      <c r="AXN193" s="27"/>
      <c r="AXO193" s="27"/>
      <c r="AXP193" s="27"/>
      <c r="AXQ193" s="27"/>
      <c r="AXR193" s="27"/>
      <c r="AXS193" s="27"/>
      <c r="AXT193" s="27"/>
      <c r="AXU193" s="27"/>
      <c r="AXV193" s="27"/>
      <c r="AXW193" s="27"/>
      <c r="AXX193" s="27"/>
      <c r="AXY193" s="27"/>
      <c r="AXZ193" s="27"/>
      <c r="AYA193" s="27"/>
      <c r="AYB193" s="27"/>
      <c r="AYC193" s="27"/>
      <c r="AYD193" s="27"/>
      <c r="AYE193" s="27"/>
      <c r="AYF193" s="27"/>
      <c r="AYG193" s="27"/>
      <c r="AYH193" s="27"/>
      <c r="AYI193" s="27"/>
      <c r="AYJ193" s="27"/>
      <c r="AYK193" s="27"/>
      <c r="AYL193" s="27"/>
      <c r="AYM193" s="27"/>
      <c r="AYN193" s="27"/>
      <c r="AYO193" s="27"/>
      <c r="AYP193" s="27"/>
      <c r="AYQ193" s="27"/>
      <c r="AYR193" s="27"/>
      <c r="AYS193" s="27"/>
      <c r="AYT193" s="27"/>
      <c r="AYU193" s="27"/>
      <c r="AYV193" s="27"/>
      <c r="AYW193" s="27"/>
      <c r="AYX193" s="27"/>
      <c r="AYY193" s="27"/>
      <c r="AYZ193" s="27"/>
      <c r="AZA193" s="27"/>
      <c r="AZB193" s="27"/>
      <c r="AZC193" s="27"/>
      <c r="AZD193" s="27"/>
      <c r="AZE193" s="27"/>
      <c r="AZF193" s="27"/>
      <c r="AZG193" s="27"/>
      <c r="AZH193" s="27"/>
      <c r="AZI193" s="27"/>
      <c r="AZJ193" s="27"/>
      <c r="AZK193" s="27"/>
      <c r="AZL193" s="27"/>
      <c r="AZM193" s="27"/>
      <c r="AZN193" s="27"/>
      <c r="AZO193" s="27"/>
      <c r="AZP193" s="27"/>
      <c r="AZQ193" s="27"/>
      <c r="AZR193" s="27"/>
      <c r="AZS193" s="27"/>
      <c r="AZT193" s="27"/>
      <c r="AZU193" s="27"/>
      <c r="AZV193" s="27"/>
      <c r="AZW193" s="27"/>
      <c r="AZX193" s="27"/>
      <c r="AZY193" s="27"/>
      <c r="AZZ193" s="27"/>
      <c r="BAA193" s="27"/>
      <c r="BAB193" s="27"/>
      <c r="BAC193" s="27"/>
      <c r="BAD193" s="27"/>
      <c r="BAE193" s="27"/>
      <c r="BAF193" s="27"/>
      <c r="BAG193" s="27"/>
      <c r="BAH193" s="27"/>
      <c r="BAI193" s="27"/>
      <c r="BAJ193" s="27"/>
      <c r="BAK193" s="27"/>
      <c r="BAL193" s="27"/>
      <c r="BAM193" s="27"/>
      <c r="BAN193" s="27"/>
      <c r="BAO193" s="27"/>
      <c r="BAP193" s="27"/>
      <c r="BAQ193" s="27"/>
      <c r="BAR193" s="27"/>
      <c r="BAS193" s="27"/>
      <c r="BAT193" s="27"/>
      <c r="BAU193" s="27"/>
      <c r="BAV193" s="27"/>
      <c r="BAW193" s="27"/>
      <c r="BAX193" s="27"/>
      <c r="BAY193" s="27"/>
      <c r="BAZ193" s="27"/>
      <c r="BBA193" s="27"/>
      <c r="BBB193" s="27"/>
      <c r="BBC193" s="27"/>
      <c r="BBD193" s="27"/>
      <c r="BBE193" s="27"/>
      <c r="BBF193" s="27"/>
      <c r="BBG193" s="27"/>
      <c r="BBH193" s="27"/>
      <c r="BBI193" s="27"/>
      <c r="BBJ193" s="27"/>
      <c r="BBK193" s="27"/>
      <c r="BBL193" s="27"/>
      <c r="BBM193" s="27"/>
      <c r="BBN193" s="27"/>
      <c r="BBO193" s="27"/>
      <c r="BBP193" s="27"/>
      <c r="BBQ193" s="27"/>
      <c r="BBR193" s="27"/>
      <c r="BBS193" s="27"/>
      <c r="BBT193" s="27"/>
      <c r="BBU193" s="27"/>
      <c r="BBV193" s="27"/>
      <c r="BBW193" s="27"/>
      <c r="BBX193" s="27"/>
      <c r="BBY193" s="27"/>
      <c r="BBZ193" s="27"/>
      <c r="BCA193" s="27"/>
      <c r="BCB193" s="27"/>
      <c r="BCC193" s="27"/>
      <c r="BCD193" s="27"/>
      <c r="BCE193" s="27"/>
      <c r="BCF193" s="27"/>
      <c r="BCG193" s="27"/>
      <c r="BCH193" s="27"/>
      <c r="BCI193" s="27"/>
      <c r="BCJ193" s="27"/>
      <c r="BCK193" s="27"/>
      <c r="BCL193" s="27"/>
      <c r="BCM193" s="27"/>
      <c r="BCN193" s="27"/>
      <c r="BCO193" s="27"/>
      <c r="BCP193" s="27"/>
      <c r="BCQ193" s="27"/>
      <c r="BCR193" s="27"/>
      <c r="BCS193" s="27"/>
      <c r="BCT193" s="27"/>
      <c r="BCU193" s="27"/>
      <c r="BCV193" s="27"/>
      <c r="BCW193" s="27"/>
      <c r="BCX193" s="27"/>
      <c r="BCY193" s="27"/>
      <c r="BCZ193" s="27"/>
      <c r="BDA193" s="27"/>
      <c r="BDB193" s="27"/>
      <c r="BDC193" s="27"/>
      <c r="BDD193" s="27"/>
      <c r="BDE193" s="27"/>
      <c r="BDF193" s="27"/>
      <c r="BDG193" s="27"/>
      <c r="BDH193" s="27"/>
      <c r="BDI193" s="27"/>
      <c r="BDJ193" s="27"/>
      <c r="BDK193" s="27"/>
      <c r="BDL193" s="27"/>
      <c r="BDM193" s="27"/>
      <c r="BDN193" s="27"/>
      <c r="BDO193" s="27"/>
      <c r="BDP193" s="27"/>
      <c r="BDQ193" s="27"/>
      <c r="BDR193" s="27"/>
      <c r="BDS193" s="27"/>
      <c r="BDT193" s="27"/>
      <c r="BDU193" s="27"/>
      <c r="BDV193" s="27"/>
      <c r="BDW193" s="27"/>
      <c r="BDX193" s="27"/>
      <c r="BDY193" s="27"/>
      <c r="BDZ193" s="27"/>
      <c r="BEA193" s="27"/>
      <c r="BEB193" s="27"/>
      <c r="BEC193" s="27"/>
      <c r="BED193" s="27"/>
      <c r="BEE193" s="27"/>
      <c r="BEF193" s="27"/>
      <c r="BEG193" s="27"/>
      <c r="BEH193" s="27"/>
      <c r="BEI193" s="27"/>
      <c r="BEJ193" s="27"/>
      <c r="BEK193" s="27"/>
      <c r="BEL193" s="27"/>
      <c r="BEM193" s="27"/>
      <c r="BEN193" s="27"/>
      <c r="BEO193" s="27"/>
      <c r="BEP193" s="27"/>
      <c r="BEQ193" s="27"/>
      <c r="BER193" s="27"/>
      <c r="BES193" s="27"/>
      <c r="BET193" s="27"/>
      <c r="BEU193" s="27"/>
      <c r="BEV193" s="27"/>
      <c r="BEW193" s="27"/>
      <c r="BEX193" s="27"/>
      <c r="BEY193" s="27"/>
      <c r="BEZ193" s="27"/>
      <c r="BFA193" s="27"/>
      <c r="BFB193" s="27"/>
      <c r="BFC193" s="27"/>
      <c r="BFD193" s="27"/>
      <c r="BFE193" s="27"/>
      <c r="BFF193" s="27"/>
      <c r="BFG193" s="27"/>
      <c r="BFH193" s="27"/>
      <c r="BFI193" s="27"/>
      <c r="BFJ193" s="27"/>
      <c r="BFK193" s="27"/>
      <c r="BFL193" s="27"/>
      <c r="BFM193" s="27"/>
      <c r="BFN193" s="27"/>
      <c r="BFO193" s="27"/>
      <c r="BFP193" s="27"/>
      <c r="BFQ193" s="27"/>
      <c r="BFR193" s="27"/>
      <c r="BFS193" s="27"/>
      <c r="BFT193" s="27"/>
      <c r="BFU193" s="27"/>
      <c r="BFV193" s="27"/>
      <c r="BFW193" s="27"/>
      <c r="BFX193" s="27"/>
      <c r="BFY193" s="27"/>
      <c r="BFZ193" s="27"/>
      <c r="BGA193" s="27"/>
      <c r="BGB193" s="27"/>
      <c r="BGC193" s="27"/>
      <c r="BGD193" s="27"/>
      <c r="BGE193" s="27"/>
      <c r="BGF193" s="27"/>
      <c r="BGG193" s="27"/>
      <c r="BGH193" s="27"/>
      <c r="BGI193" s="27"/>
      <c r="BGJ193" s="27"/>
      <c r="BGK193" s="27"/>
      <c r="BGL193" s="27"/>
      <c r="BGM193" s="27"/>
      <c r="BGN193" s="27"/>
      <c r="BGO193" s="27"/>
      <c r="BGP193" s="27"/>
      <c r="BGQ193" s="27"/>
      <c r="BGR193" s="27"/>
      <c r="BGS193" s="27"/>
      <c r="BGT193" s="27"/>
      <c r="BGU193" s="27"/>
      <c r="BGV193" s="27"/>
      <c r="BGW193" s="27"/>
      <c r="BGX193" s="27"/>
      <c r="BGY193" s="27"/>
      <c r="BGZ193" s="27"/>
      <c r="BHA193" s="27"/>
      <c r="BHB193" s="27"/>
      <c r="BHC193" s="27"/>
      <c r="BHD193" s="27"/>
      <c r="BHE193" s="27"/>
      <c r="BHF193" s="27"/>
      <c r="BHG193" s="27"/>
      <c r="BHH193" s="27"/>
      <c r="BHI193" s="27"/>
      <c r="BHJ193" s="27"/>
      <c r="BHK193" s="27"/>
      <c r="BHL193" s="27"/>
      <c r="BHM193" s="27"/>
      <c r="BHN193" s="27"/>
      <c r="BHO193" s="27"/>
      <c r="BHP193" s="27"/>
      <c r="BHQ193" s="27"/>
      <c r="BHR193" s="27"/>
      <c r="BHS193" s="27"/>
      <c r="BHT193" s="27"/>
      <c r="BHU193" s="27"/>
      <c r="BHV193" s="27"/>
      <c r="BHW193" s="27"/>
      <c r="BHX193" s="27"/>
      <c r="BHY193" s="27"/>
      <c r="BHZ193" s="27"/>
      <c r="BIA193" s="27"/>
      <c r="BIB193" s="27"/>
      <c r="BIC193" s="27"/>
      <c r="BID193" s="27"/>
      <c r="BIE193" s="27"/>
      <c r="BIF193" s="27"/>
      <c r="BIG193" s="27"/>
      <c r="BIH193" s="27"/>
      <c r="BII193" s="27"/>
      <c r="BIJ193" s="27"/>
      <c r="BIK193" s="27"/>
      <c r="BIL193" s="27"/>
      <c r="BIM193" s="27"/>
      <c r="BIN193" s="27"/>
      <c r="BIO193" s="27"/>
      <c r="BIP193" s="27"/>
      <c r="BIQ193" s="27"/>
      <c r="BIR193" s="27"/>
      <c r="BIS193" s="27"/>
      <c r="BIT193" s="27"/>
      <c r="BIU193" s="27"/>
      <c r="BIV193" s="27"/>
      <c r="BIW193" s="27"/>
      <c r="BIX193" s="27"/>
      <c r="BIY193" s="27"/>
      <c r="BIZ193" s="27"/>
      <c r="BJA193" s="27"/>
      <c r="BJB193" s="27"/>
      <c r="BJC193" s="27"/>
      <c r="BJD193" s="27"/>
      <c r="BJE193" s="27"/>
      <c r="BJF193" s="27"/>
      <c r="BJG193" s="27"/>
      <c r="BJH193" s="27"/>
      <c r="BJI193" s="27"/>
      <c r="BJJ193" s="27"/>
      <c r="BJK193" s="27"/>
      <c r="BJL193" s="27"/>
      <c r="BJM193" s="27"/>
      <c r="BJN193" s="27"/>
      <c r="BJO193" s="27"/>
      <c r="BJP193" s="27"/>
      <c r="BJQ193" s="27"/>
      <c r="BJR193" s="27"/>
      <c r="BJS193" s="27"/>
      <c r="BJT193" s="27"/>
      <c r="BJU193" s="27"/>
      <c r="BJV193" s="27"/>
      <c r="BJW193" s="27"/>
      <c r="BJX193" s="27"/>
      <c r="BJY193" s="27"/>
      <c r="BJZ193" s="27"/>
      <c r="BKA193" s="27"/>
      <c r="BKB193" s="27"/>
      <c r="BKC193" s="27"/>
      <c r="BKD193" s="27"/>
      <c r="BKE193" s="27"/>
      <c r="BKF193" s="27"/>
      <c r="BKG193" s="27"/>
      <c r="BKH193" s="27"/>
      <c r="BKI193" s="27"/>
      <c r="BKJ193" s="27"/>
      <c r="BKK193" s="27"/>
      <c r="BKL193" s="27"/>
      <c r="BKM193" s="27"/>
      <c r="BKN193" s="27"/>
      <c r="BKO193" s="27"/>
      <c r="BKP193" s="27"/>
      <c r="BKQ193" s="27"/>
      <c r="BKR193" s="27"/>
      <c r="BKS193" s="27"/>
      <c r="BKT193" s="27"/>
      <c r="BKU193" s="27"/>
      <c r="BKV193" s="27"/>
      <c r="BKW193" s="27"/>
      <c r="BKX193" s="27"/>
      <c r="BKY193" s="27"/>
      <c r="BKZ193" s="27"/>
      <c r="BLA193" s="27"/>
      <c r="BLB193" s="27"/>
      <c r="BLC193" s="27"/>
      <c r="BLD193" s="27"/>
      <c r="BLE193" s="27"/>
      <c r="BLF193" s="27"/>
      <c r="BLG193" s="27"/>
      <c r="BLH193" s="27"/>
      <c r="BLI193" s="27"/>
      <c r="BLJ193" s="27"/>
      <c r="BLK193" s="27"/>
      <c r="BLL193" s="27"/>
      <c r="BLM193" s="27"/>
      <c r="BLN193" s="27"/>
      <c r="BLO193" s="27"/>
      <c r="BLP193" s="27"/>
      <c r="BLQ193" s="27"/>
      <c r="BLR193" s="27"/>
      <c r="BLS193" s="27"/>
      <c r="BLT193" s="27"/>
      <c r="BLU193" s="27"/>
      <c r="BLV193" s="27"/>
      <c r="BLW193" s="27"/>
      <c r="BLX193" s="27"/>
      <c r="BLY193" s="27"/>
      <c r="BLZ193" s="27"/>
      <c r="BMA193" s="27"/>
      <c r="BMB193" s="27"/>
      <c r="BMC193" s="27"/>
      <c r="BMD193" s="27"/>
      <c r="BME193" s="27"/>
      <c r="BMF193" s="27"/>
      <c r="BMG193" s="27"/>
      <c r="BMH193" s="27"/>
      <c r="BMI193" s="27"/>
      <c r="BMJ193" s="27"/>
      <c r="BMK193" s="27"/>
      <c r="BML193" s="27"/>
      <c r="BMM193" s="27"/>
      <c r="BMN193" s="27"/>
      <c r="BMO193" s="27"/>
      <c r="BMP193" s="27"/>
      <c r="BMQ193" s="27"/>
      <c r="BMR193" s="27"/>
      <c r="BMS193" s="27"/>
      <c r="BMT193" s="27"/>
      <c r="BMU193" s="27"/>
      <c r="BMV193" s="27"/>
      <c r="BMW193" s="27"/>
      <c r="BMX193" s="27"/>
      <c r="BMY193" s="27"/>
      <c r="BMZ193" s="27"/>
      <c r="BNA193" s="27"/>
      <c r="BNB193" s="27"/>
      <c r="BNC193" s="27"/>
      <c r="BND193" s="27"/>
      <c r="BNE193" s="27"/>
      <c r="BNF193" s="27"/>
      <c r="BNG193" s="27"/>
      <c r="BNH193" s="27"/>
      <c r="BNI193" s="27"/>
      <c r="BNJ193" s="27"/>
      <c r="BNK193" s="27"/>
      <c r="BNL193" s="27"/>
      <c r="BNM193" s="27"/>
      <c r="BNN193" s="27"/>
      <c r="BNO193" s="27"/>
      <c r="BNP193" s="27"/>
      <c r="BNQ193" s="27"/>
      <c r="BNR193" s="27"/>
      <c r="BNS193" s="27"/>
      <c r="BNT193" s="27"/>
      <c r="BNU193" s="27"/>
      <c r="BNV193" s="27"/>
      <c r="BNW193" s="27"/>
      <c r="BNX193" s="27"/>
      <c r="BNY193" s="27"/>
      <c r="BNZ193" s="27"/>
      <c r="BOA193" s="27"/>
      <c r="BOB193" s="27"/>
      <c r="BOC193" s="27"/>
      <c r="BOD193" s="27"/>
      <c r="BOE193" s="27"/>
      <c r="BOF193" s="27"/>
      <c r="BOG193" s="27"/>
      <c r="BOH193" s="27"/>
      <c r="BOI193" s="27"/>
      <c r="BOJ193" s="27"/>
      <c r="BOK193" s="27"/>
      <c r="BOL193" s="27"/>
      <c r="BOM193" s="27"/>
      <c r="BON193" s="27"/>
      <c r="BOO193" s="27"/>
      <c r="BOP193" s="27"/>
      <c r="BOQ193" s="27"/>
      <c r="BOR193" s="27"/>
      <c r="BOS193" s="27"/>
      <c r="BOT193" s="27"/>
      <c r="BOU193" s="27"/>
      <c r="BOV193" s="27"/>
      <c r="BOW193" s="27"/>
      <c r="BOX193" s="27"/>
      <c r="BOY193" s="27"/>
      <c r="BOZ193" s="27"/>
      <c r="BPA193" s="27"/>
      <c r="BPB193" s="27"/>
      <c r="BPC193" s="27"/>
      <c r="BPD193" s="27"/>
      <c r="BPE193" s="27"/>
      <c r="BPF193" s="27"/>
      <c r="BPG193" s="27"/>
      <c r="BPH193" s="27"/>
      <c r="BPI193" s="27"/>
      <c r="BPJ193" s="27"/>
      <c r="BPK193" s="27"/>
      <c r="BPL193" s="27"/>
      <c r="BPM193" s="27"/>
      <c r="BPN193" s="27"/>
      <c r="BPO193" s="27"/>
      <c r="BPP193" s="27"/>
      <c r="BPQ193" s="27"/>
      <c r="BPR193" s="27"/>
      <c r="BPS193" s="27"/>
      <c r="BPT193" s="27"/>
      <c r="BPU193" s="27"/>
      <c r="BPV193" s="27"/>
      <c r="BPW193" s="27"/>
      <c r="BPX193" s="27"/>
      <c r="BPY193" s="27"/>
      <c r="BPZ193" s="27"/>
      <c r="BQA193" s="27"/>
      <c r="BQB193" s="27"/>
      <c r="BQC193" s="27"/>
      <c r="BQD193" s="27"/>
      <c r="BQE193" s="27"/>
      <c r="BQF193" s="27"/>
      <c r="BQG193" s="27"/>
      <c r="BQH193" s="27"/>
      <c r="BQI193" s="27"/>
      <c r="BQJ193" s="27"/>
      <c r="BQK193" s="27"/>
      <c r="BQL193" s="27"/>
      <c r="BQM193" s="27"/>
      <c r="BQN193" s="27"/>
      <c r="BQO193" s="27"/>
      <c r="BQP193" s="27"/>
      <c r="BQQ193" s="27"/>
      <c r="BQR193" s="27"/>
      <c r="BQS193" s="27"/>
      <c r="BQT193" s="27"/>
      <c r="BQU193" s="27"/>
      <c r="BQV193" s="27"/>
      <c r="BQW193" s="27"/>
      <c r="BQX193" s="27"/>
      <c r="BQY193" s="27"/>
      <c r="BQZ193" s="27"/>
      <c r="BRA193" s="27"/>
      <c r="BRB193" s="27"/>
      <c r="BRC193" s="27"/>
      <c r="BRD193" s="27"/>
      <c r="BRE193" s="27"/>
      <c r="BRF193" s="27"/>
      <c r="BRG193" s="27"/>
      <c r="BRH193" s="27"/>
      <c r="BRI193" s="27"/>
      <c r="BRJ193" s="27"/>
      <c r="BRK193" s="27"/>
      <c r="BRL193" s="27"/>
      <c r="BRM193" s="27"/>
      <c r="BRN193" s="27"/>
      <c r="BRO193" s="27"/>
      <c r="BRP193" s="27"/>
      <c r="BRQ193" s="27"/>
      <c r="BRR193" s="27"/>
      <c r="BRS193" s="27"/>
      <c r="BRT193" s="27"/>
      <c r="BRU193" s="27"/>
      <c r="BRV193" s="27"/>
      <c r="BRW193" s="27"/>
      <c r="BRX193" s="27"/>
      <c r="BRY193" s="27"/>
      <c r="BRZ193" s="27"/>
      <c r="BSA193" s="27"/>
      <c r="BSB193" s="27"/>
      <c r="BSC193" s="27"/>
      <c r="BSD193" s="27"/>
      <c r="BSE193" s="27"/>
      <c r="BSF193" s="27"/>
      <c r="BSG193" s="27"/>
      <c r="BSH193" s="27"/>
      <c r="BSI193" s="27"/>
      <c r="BSJ193" s="27"/>
      <c r="BSK193" s="27"/>
      <c r="BSL193" s="27"/>
      <c r="BSM193" s="27"/>
      <c r="BSN193" s="27"/>
      <c r="BSO193" s="27"/>
      <c r="BSP193" s="27"/>
      <c r="BSQ193" s="27"/>
      <c r="BSR193" s="27"/>
      <c r="BSS193" s="27"/>
      <c r="BST193" s="27"/>
      <c r="BSU193" s="27"/>
      <c r="BSV193" s="27"/>
      <c r="BSW193" s="27"/>
      <c r="BSX193" s="27"/>
      <c r="BSY193" s="27"/>
      <c r="BSZ193" s="27"/>
      <c r="BTA193" s="27"/>
      <c r="BTB193" s="27"/>
      <c r="BTC193" s="27"/>
      <c r="BTD193" s="27"/>
      <c r="BTE193" s="27"/>
      <c r="BTF193" s="27"/>
      <c r="BTG193" s="27"/>
      <c r="BTH193" s="27"/>
      <c r="BTI193" s="27"/>
      <c r="BTJ193" s="27"/>
      <c r="BTK193" s="27"/>
      <c r="BTL193" s="27"/>
      <c r="BTM193" s="27"/>
      <c r="BTN193" s="27"/>
      <c r="BTO193" s="27"/>
      <c r="BTP193" s="27"/>
      <c r="BTQ193" s="27"/>
      <c r="BTR193" s="27"/>
      <c r="BTS193" s="27"/>
      <c r="BTT193" s="27"/>
      <c r="BTU193" s="27"/>
      <c r="BTV193" s="27"/>
      <c r="BTW193" s="27"/>
      <c r="BTX193" s="27"/>
      <c r="BTY193" s="27"/>
      <c r="BTZ193" s="27"/>
      <c r="BUA193" s="27"/>
      <c r="BUB193" s="27"/>
      <c r="BUC193" s="27"/>
      <c r="BUD193" s="27"/>
      <c r="BUE193" s="27"/>
      <c r="BUF193" s="27"/>
      <c r="BUG193" s="27"/>
      <c r="BUH193" s="27"/>
      <c r="BUI193" s="27"/>
      <c r="BUJ193" s="27"/>
      <c r="BUK193" s="27"/>
      <c r="BUL193" s="27"/>
      <c r="BUM193" s="27"/>
      <c r="BUN193" s="27"/>
      <c r="BUO193" s="27"/>
      <c r="BUP193" s="27"/>
      <c r="BUQ193" s="27"/>
    </row>
    <row r="194" spans="1:1915" s="47" customFormat="1" ht="12.75">
      <c r="A194" s="136"/>
      <c r="B194" s="136"/>
      <c r="C194" s="136"/>
      <c r="D194" s="136"/>
      <c r="E194" s="103"/>
      <c r="F194" s="103"/>
      <c r="G194" s="103"/>
      <c r="H194" s="26"/>
      <c r="I194" s="26"/>
      <c r="J194" s="26"/>
      <c r="K194" s="26"/>
      <c r="L194" s="26"/>
      <c r="M194" s="26"/>
      <c r="N194" s="26"/>
      <c r="O194" s="225" t="s">
        <v>256</v>
      </c>
      <c r="P194" s="224">
        <v>0.2</v>
      </c>
      <c r="Q194" s="26"/>
      <c r="R194" s="26">
        <v>2010</v>
      </c>
      <c r="S194" s="26"/>
      <c r="T194" s="22"/>
      <c r="U194" s="22"/>
      <c r="V194" s="22"/>
      <c r="W194" s="22"/>
      <c r="X194" s="22"/>
      <c r="Y194" s="22"/>
      <c r="Z194" s="22"/>
      <c r="AA194" s="22"/>
      <c r="AB194" s="22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  <c r="FJ194" s="27"/>
      <c r="FK194" s="27"/>
      <c r="FL194" s="27"/>
      <c r="FM194" s="27"/>
      <c r="FN194" s="27"/>
      <c r="FO194" s="27"/>
      <c r="FP194" s="27"/>
      <c r="FQ194" s="27"/>
      <c r="FR194" s="27"/>
      <c r="FS194" s="27"/>
      <c r="FT194" s="27"/>
      <c r="FU194" s="27"/>
      <c r="FV194" s="27"/>
      <c r="FW194" s="27"/>
      <c r="FX194" s="27"/>
      <c r="FY194" s="27"/>
      <c r="FZ194" s="27"/>
      <c r="GA194" s="27"/>
      <c r="GB194" s="27"/>
      <c r="GC194" s="27"/>
      <c r="GD194" s="27"/>
      <c r="GE194" s="27"/>
      <c r="GF194" s="27"/>
      <c r="GG194" s="27"/>
      <c r="GH194" s="27"/>
      <c r="GI194" s="27"/>
      <c r="GJ194" s="27"/>
      <c r="GK194" s="27"/>
      <c r="GL194" s="27"/>
      <c r="GM194" s="27"/>
      <c r="GN194" s="27"/>
      <c r="GO194" s="27"/>
      <c r="GP194" s="27"/>
      <c r="GQ194" s="27"/>
      <c r="GR194" s="27"/>
      <c r="GS194" s="27"/>
      <c r="GT194" s="27"/>
      <c r="GU194" s="27"/>
      <c r="GV194" s="27"/>
      <c r="GW194" s="27"/>
      <c r="GX194" s="27"/>
      <c r="GY194" s="27"/>
      <c r="GZ194" s="27"/>
      <c r="HA194" s="27"/>
      <c r="HB194" s="27"/>
      <c r="HC194" s="27"/>
      <c r="HD194" s="27"/>
      <c r="HE194" s="27"/>
      <c r="HF194" s="27"/>
      <c r="HG194" s="27"/>
      <c r="HH194" s="27"/>
      <c r="HI194" s="27"/>
      <c r="HJ194" s="27"/>
      <c r="HK194" s="27"/>
      <c r="HL194" s="27"/>
      <c r="HM194" s="27"/>
      <c r="HN194" s="27"/>
      <c r="HO194" s="27"/>
      <c r="HP194" s="27"/>
      <c r="HQ194" s="27"/>
      <c r="HR194" s="27"/>
      <c r="HS194" s="27"/>
      <c r="HT194" s="27"/>
      <c r="HU194" s="27"/>
      <c r="HV194" s="27"/>
      <c r="HW194" s="27"/>
      <c r="HX194" s="27"/>
      <c r="HY194" s="27"/>
      <c r="HZ194" s="27"/>
      <c r="IA194" s="27"/>
      <c r="IB194" s="27"/>
      <c r="IC194" s="27"/>
      <c r="ID194" s="27"/>
      <c r="IE194" s="27"/>
      <c r="IF194" s="27"/>
      <c r="IG194" s="27"/>
      <c r="IH194" s="27"/>
      <c r="II194" s="27"/>
      <c r="IJ194" s="27"/>
      <c r="IK194" s="27"/>
      <c r="IL194" s="27"/>
      <c r="IM194" s="27"/>
      <c r="IN194" s="27"/>
      <c r="IO194" s="27"/>
      <c r="IP194" s="27"/>
      <c r="IQ194" s="27"/>
      <c r="IR194" s="27"/>
      <c r="IS194" s="27"/>
      <c r="IT194" s="27"/>
      <c r="IU194" s="27"/>
      <c r="IV194" s="27"/>
      <c r="IW194" s="27"/>
      <c r="IX194" s="27"/>
      <c r="IY194" s="27"/>
      <c r="IZ194" s="27"/>
      <c r="JA194" s="27"/>
      <c r="JB194" s="27"/>
      <c r="JC194" s="27"/>
      <c r="JD194" s="27"/>
      <c r="JE194" s="27"/>
      <c r="JF194" s="27"/>
      <c r="JG194" s="27"/>
      <c r="JH194" s="27"/>
      <c r="JI194" s="27"/>
      <c r="JJ194" s="27"/>
      <c r="JK194" s="27"/>
      <c r="JL194" s="27"/>
      <c r="JM194" s="27"/>
      <c r="JN194" s="27"/>
      <c r="JO194" s="27"/>
      <c r="JP194" s="27"/>
      <c r="JQ194" s="27"/>
      <c r="JR194" s="27"/>
      <c r="JS194" s="27"/>
      <c r="JT194" s="27"/>
      <c r="JU194" s="27"/>
      <c r="JV194" s="27"/>
      <c r="JW194" s="27"/>
      <c r="JX194" s="27"/>
      <c r="JY194" s="27"/>
      <c r="JZ194" s="27"/>
      <c r="KA194" s="27"/>
      <c r="KB194" s="27"/>
      <c r="KC194" s="27"/>
      <c r="KD194" s="27"/>
      <c r="KE194" s="27"/>
      <c r="KF194" s="27"/>
      <c r="KG194" s="27"/>
      <c r="KH194" s="27"/>
      <c r="KI194" s="27"/>
      <c r="KJ194" s="27"/>
      <c r="KK194" s="27"/>
      <c r="KL194" s="27"/>
      <c r="KM194" s="27"/>
      <c r="KN194" s="27"/>
      <c r="KO194" s="27"/>
      <c r="KP194" s="27"/>
      <c r="KQ194" s="27"/>
      <c r="KR194" s="27"/>
      <c r="KS194" s="27"/>
      <c r="KT194" s="27"/>
      <c r="KU194" s="27"/>
      <c r="KV194" s="27"/>
      <c r="KW194" s="27"/>
      <c r="KX194" s="27"/>
      <c r="KY194" s="27"/>
      <c r="KZ194" s="27"/>
      <c r="LA194" s="27"/>
      <c r="LB194" s="27"/>
      <c r="LC194" s="27"/>
      <c r="LD194" s="27"/>
      <c r="LE194" s="27"/>
      <c r="LF194" s="27"/>
      <c r="LG194" s="27"/>
      <c r="LH194" s="27"/>
      <c r="LI194" s="27"/>
      <c r="LJ194" s="27"/>
      <c r="LK194" s="27"/>
      <c r="LL194" s="27"/>
      <c r="LM194" s="27"/>
      <c r="LN194" s="27"/>
      <c r="LO194" s="27"/>
      <c r="LP194" s="27"/>
      <c r="LQ194" s="27"/>
      <c r="LR194" s="27"/>
      <c r="LS194" s="27"/>
      <c r="LT194" s="27"/>
      <c r="LU194" s="27"/>
      <c r="LV194" s="27"/>
      <c r="LW194" s="27"/>
      <c r="LX194" s="27"/>
      <c r="LY194" s="27"/>
      <c r="LZ194" s="27"/>
      <c r="MA194" s="27"/>
      <c r="MB194" s="27"/>
      <c r="MC194" s="27"/>
      <c r="MD194" s="27"/>
      <c r="ME194" s="27"/>
      <c r="MF194" s="27"/>
      <c r="MG194" s="27"/>
      <c r="MH194" s="27"/>
      <c r="MI194" s="27"/>
      <c r="MJ194" s="27"/>
      <c r="MK194" s="27"/>
      <c r="ML194" s="27"/>
      <c r="MM194" s="27"/>
      <c r="MN194" s="27"/>
      <c r="MO194" s="27"/>
      <c r="MP194" s="27"/>
      <c r="MQ194" s="27"/>
      <c r="MR194" s="27"/>
      <c r="MS194" s="27"/>
      <c r="MT194" s="27"/>
      <c r="MU194" s="27"/>
      <c r="MV194" s="27"/>
      <c r="MW194" s="27"/>
      <c r="MX194" s="27"/>
      <c r="MY194" s="27"/>
      <c r="MZ194" s="27"/>
      <c r="NA194" s="27"/>
      <c r="NB194" s="27"/>
      <c r="NC194" s="27"/>
      <c r="ND194" s="27"/>
      <c r="NE194" s="27"/>
      <c r="NF194" s="27"/>
      <c r="NG194" s="27"/>
      <c r="NH194" s="27"/>
      <c r="NI194" s="27"/>
      <c r="NJ194" s="27"/>
      <c r="NK194" s="27"/>
      <c r="NL194" s="27"/>
      <c r="NM194" s="27"/>
      <c r="NN194" s="27"/>
      <c r="NO194" s="27"/>
      <c r="NP194" s="27"/>
      <c r="NQ194" s="27"/>
      <c r="NR194" s="27"/>
      <c r="NS194" s="27"/>
      <c r="NT194" s="27"/>
      <c r="NU194" s="27"/>
      <c r="NV194" s="27"/>
      <c r="NW194" s="27"/>
      <c r="NX194" s="27"/>
      <c r="NY194" s="27"/>
      <c r="NZ194" s="27"/>
      <c r="OA194" s="27"/>
      <c r="OB194" s="27"/>
      <c r="OC194" s="27"/>
      <c r="OD194" s="27"/>
      <c r="OE194" s="27"/>
      <c r="OF194" s="27"/>
      <c r="OG194" s="27"/>
      <c r="OH194" s="27"/>
      <c r="OI194" s="27"/>
      <c r="OJ194" s="27"/>
      <c r="OK194" s="27"/>
      <c r="OL194" s="27"/>
      <c r="OM194" s="27"/>
      <c r="ON194" s="27"/>
      <c r="OO194" s="27"/>
      <c r="OP194" s="27"/>
      <c r="OQ194" s="27"/>
      <c r="OR194" s="27"/>
      <c r="OS194" s="27"/>
      <c r="OT194" s="27"/>
      <c r="OU194" s="27"/>
      <c r="OV194" s="27"/>
      <c r="OW194" s="27"/>
      <c r="OX194" s="27"/>
      <c r="OY194" s="27"/>
      <c r="OZ194" s="27"/>
      <c r="PA194" s="27"/>
      <c r="PB194" s="27"/>
      <c r="PC194" s="27"/>
      <c r="PD194" s="27"/>
      <c r="PE194" s="27"/>
      <c r="PF194" s="27"/>
      <c r="PG194" s="27"/>
      <c r="PH194" s="27"/>
      <c r="PI194" s="27"/>
      <c r="PJ194" s="27"/>
      <c r="PK194" s="27"/>
      <c r="PL194" s="27"/>
      <c r="PM194" s="27"/>
      <c r="PN194" s="27"/>
      <c r="PO194" s="27"/>
      <c r="PP194" s="27"/>
      <c r="PQ194" s="27"/>
      <c r="PR194" s="27"/>
      <c r="PS194" s="27"/>
      <c r="PT194" s="27"/>
      <c r="PU194" s="27"/>
      <c r="PV194" s="27"/>
      <c r="PW194" s="27"/>
      <c r="PX194" s="27"/>
      <c r="PY194" s="27"/>
      <c r="PZ194" s="27"/>
      <c r="QA194" s="27"/>
      <c r="QB194" s="27"/>
      <c r="QC194" s="27"/>
      <c r="QD194" s="27"/>
      <c r="QE194" s="27"/>
      <c r="QF194" s="27"/>
      <c r="QG194" s="27"/>
      <c r="QH194" s="27"/>
      <c r="QI194" s="27"/>
      <c r="QJ194" s="27"/>
      <c r="QK194" s="27"/>
      <c r="QL194" s="27"/>
      <c r="QM194" s="27"/>
      <c r="QN194" s="27"/>
      <c r="QO194" s="27"/>
      <c r="QP194" s="27"/>
      <c r="QQ194" s="27"/>
      <c r="QR194" s="27"/>
      <c r="QS194" s="27"/>
      <c r="QT194" s="27"/>
      <c r="QU194" s="27"/>
      <c r="QV194" s="27"/>
      <c r="QW194" s="27"/>
      <c r="QX194" s="27"/>
      <c r="QY194" s="27"/>
      <c r="QZ194" s="27"/>
      <c r="RA194" s="27"/>
      <c r="RB194" s="27"/>
      <c r="RC194" s="27"/>
      <c r="RD194" s="27"/>
      <c r="RE194" s="27"/>
      <c r="RF194" s="27"/>
      <c r="RG194" s="27"/>
      <c r="RH194" s="27"/>
      <c r="RI194" s="27"/>
      <c r="RJ194" s="27"/>
      <c r="RK194" s="27"/>
      <c r="RL194" s="27"/>
      <c r="RM194" s="27"/>
      <c r="RN194" s="27"/>
      <c r="RO194" s="27"/>
      <c r="RP194" s="27"/>
      <c r="RQ194" s="27"/>
      <c r="RR194" s="27"/>
      <c r="RS194" s="27"/>
      <c r="RT194" s="27"/>
      <c r="RU194" s="27"/>
      <c r="RV194" s="27"/>
      <c r="RW194" s="27"/>
      <c r="RX194" s="27"/>
      <c r="RY194" s="27"/>
      <c r="RZ194" s="27"/>
      <c r="SA194" s="27"/>
      <c r="SB194" s="27"/>
      <c r="SC194" s="27"/>
      <c r="SD194" s="27"/>
      <c r="SE194" s="27"/>
      <c r="SF194" s="27"/>
      <c r="SG194" s="27"/>
      <c r="SH194" s="27"/>
      <c r="SI194" s="27"/>
      <c r="SJ194" s="27"/>
      <c r="SK194" s="27"/>
      <c r="SL194" s="27"/>
      <c r="SM194" s="27"/>
      <c r="SN194" s="27"/>
      <c r="SO194" s="27"/>
      <c r="SP194" s="27"/>
      <c r="SQ194" s="27"/>
      <c r="SR194" s="27"/>
      <c r="SS194" s="27"/>
      <c r="ST194" s="27"/>
      <c r="SU194" s="27"/>
      <c r="SV194" s="27"/>
      <c r="SW194" s="27"/>
      <c r="SX194" s="27"/>
      <c r="SY194" s="27"/>
      <c r="SZ194" s="27"/>
      <c r="TA194" s="27"/>
      <c r="TB194" s="27"/>
      <c r="TC194" s="27"/>
      <c r="TD194" s="27"/>
      <c r="TE194" s="27"/>
      <c r="TF194" s="27"/>
      <c r="TG194" s="27"/>
      <c r="TH194" s="27"/>
      <c r="TI194" s="27"/>
      <c r="TJ194" s="27"/>
      <c r="TK194" s="27"/>
      <c r="TL194" s="27"/>
      <c r="TM194" s="27"/>
      <c r="TN194" s="27"/>
      <c r="TO194" s="27"/>
      <c r="TP194" s="27"/>
      <c r="TQ194" s="27"/>
      <c r="TR194" s="27"/>
      <c r="TS194" s="27"/>
      <c r="TT194" s="27"/>
      <c r="TU194" s="27"/>
      <c r="TV194" s="27"/>
      <c r="TW194" s="27"/>
      <c r="TX194" s="27"/>
      <c r="TY194" s="27"/>
      <c r="TZ194" s="27"/>
      <c r="UA194" s="27"/>
      <c r="UB194" s="27"/>
      <c r="UC194" s="27"/>
      <c r="UD194" s="27"/>
      <c r="UE194" s="27"/>
      <c r="UF194" s="27"/>
      <c r="UG194" s="27"/>
      <c r="UH194" s="27"/>
      <c r="UI194" s="27"/>
      <c r="UJ194" s="27"/>
      <c r="UK194" s="27"/>
      <c r="UL194" s="27"/>
      <c r="UM194" s="27"/>
      <c r="UN194" s="27"/>
      <c r="UO194" s="27"/>
      <c r="UP194" s="27"/>
      <c r="UQ194" s="27"/>
      <c r="UR194" s="27"/>
      <c r="US194" s="27"/>
      <c r="UT194" s="27"/>
      <c r="UU194" s="27"/>
      <c r="UV194" s="27"/>
      <c r="UW194" s="27"/>
      <c r="UX194" s="27"/>
      <c r="UY194" s="27"/>
      <c r="UZ194" s="27"/>
      <c r="VA194" s="27"/>
      <c r="VB194" s="27"/>
      <c r="VC194" s="27"/>
      <c r="VD194" s="27"/>
      <c r="VE194" s="27"/>
      <c r="VF194" s="27"/>
      <c r="VG194" s="27"/>
      <c r="VH194" s="27"/>
      <c r="VI194" s="27"/>
      <c r="VJ194" s="27"/>
      <c r="VK194" s="27"/>
      <c r="VL194" s="27"/>
      <c r="VM194" s="27"/>
      <c r="VN194" s="27"/>
      <c r="VO194" s="27"/>
      <c r="VP194" s="27"/>
      <c r="VQ194" s="27"/>
      <c r="VR194" s="27"/>
      <c r="VS194" s="27"/>
      <c r="VT194" s="27"/>
      <c r="VU194" s="27"/>
      <c r="VV194" s="27"/>
      <c r="VW194" s="27"/>
      <c r="VX194" s="27"/>
      <c r="VY194" s="27"/>
      <c r="VZ194" s="27"/>
      <c r="WA194" s="27"/>
      <c r="WB194" s="27"/>
      <c r="WC194" s="27"/>
      <c r="WD194" s="27"/>
      <c r="WE194" s="27"/>
      <c r="WF194" s="27"/>
      <c r="WG194" s="27"/>
      <c r="WH194" s="27"/>
      <c r="WI194" s="27"/>
      <c r="WJ194" s="27"/>
      <c r="WK194" s="27"/>
      <c r="WL194" s="27"/>
      <c r="WM194" s="27"/>
      <c r="WN194" s="27"/>
      <c r="WO194" s="27"/>
      <c r="WP194" s="27"/>
      <c r="WQ194" s="27"/>
      <c r="WR194" s="27"/>
      <c r="WS194" s="27"/>
      <c r="WT194" s="27"/>
      <c r="WU194" s="27"/>
      <c r="WV194" s="27"/>
      <c r="WW194" s="27"/>
      <c r="WX194" s="27"/>
      <c r="WY194" s="27"/>
      <c r="WZ194" s="27"/>
      <c r="XA194" s="27"/>
      <c r="XB194" s="27"/>
      <c r="XC194" s="27"/>
      <c r="XD194" s="27"/>
      <c r="XE194" s="27"/>
      <c r="XF194" s="27"/>
      <c r="XG194" s="27"/>
      <c r="XH194" s="27"/>
      <c r="XI194" s="27"/>
      <c r="XJ194" s="27"/>
      <c r="XK194" s="27"/>
      <c r="XL194" s="27"/>
      <c r="XM194" s="27"/>
      <c r="XN194" s="27"/>
      <c r="XO194" s="27"/>
      <c r="XP194" s="27"/>
      <c r="XQ194" s="27"/>
      <c r="XR194" s="27"/>
      <c r="XS194" s="27"/>
      <c r="XT194" s="27"/>
      <c r="XU194" s="27"/>
      <c r="XV194" s="27"/>
      <c r="XW194" s="27"/>
      <c r="XX194" s="27"/>
      <c r="XY194" s="27"/>
      <c r="XZ194" s="27"/>
      <c r="YA194" s="27"/>
      <c r="YB194" s="27"/>
      <c r="YC194" s="27"/>
      <c r="YD194" s="27"/>
      <c r="YE194" s="27"/>
      <c r="YF194" s="27"/>
      <c r="YG194" s="27"/>
      <c r="YH194" s="27"/>
      <c r="YI194" s="27"/>
      <c r="YJ194" s="27"/>
      <c r="YK194" s="27"/>
      <c r="YL194" s="27"/>
      <c r="YM194" s="27"/>
      <c r="YN194" s="27"/>
      <c r="YO194" s="27"/>
      <c r="YP194" s="27"/>
      <c r="YQ194" s="27"/>
      <c r="YR194" s="27"/>
      <c r="YS194" s="27"/>
      <c r="YT194" s="27"/>
      <c r="YU194" s="27"/>
      <c r="YV194" s="27"/>
      <c r="YW194" s="27"/>
      <c r="YX194" s="27"/>
      <c r="YY194" s="27"/>
      <c r="YZ194" s="27"/>
      <c r="ZA194" s="27"/>
      <c r="ZB194" s="27"/>
      <c r="ZC194" s="27"/>
      <c r="ZD194" s="27"/>
      <c r="ZE194" s="27"/>
      <c r="ZF194" s="27"/>
      <c r="ZG194" s="27"/>
      <c r="ZH194" s="27"/>
      <c r="ZI194" s="27"/>
      <c r="ZJ194" s="27"/>
      <c r="ZK194" s="27"/>
      <c r="ZL194" s="27"/>
      <c r="ZM194" s="27"/>
      <c r="ZN194" s="27"/>
      <c r="ZO194" s="27"/>
      <c r="ZP194" s="27"/>
      <c r="ZQ194" s="27"/>
      <c r="ZR194" s="27"/>
      <c r="ZS194" s="27"/>
      <c r="ZT194" s="27"/>
      <c r="ZU194" s="27"/>
      <c r="ZV194" s="27"/>
      <c r="ZW194" s="27"/>
      <c r="ZX194" s="27"/>
      <c r="ZY194" s="27"/>
      <c r="ZZ194" s="27"/>
      <c r="AAA194" s="27"/>
      <c r="AAB194" s="27"/>
      <c r="AAC194" s="27"/>
      <c r="AAD194" s="27"/>
      <c r="AAE194" s="27"/>
      <c r="AAF194" s="27"/>
      <c r="AAG194" s="27"/>
      <c r="AAH194" s="27"/>
      <c r="AAI194" s="27"/>
      <c r="AAJ194" s="27"/>
      <c r="AAK194" s="27"/>
      <c r="AAL194" s="27"/>
      <c r="AAM194" s="27"/>
      <c r="AAN194" s="27"/>
      <c r="AAO194" s="27"/>
      <c r="AAP194" s="27"/>
      <c r="AAQ194" s="27"/>
      <c r="AAR194" s="27"/>
      <c r="AAS194" s="27"/>
      <c r="AAT194" s="27"/>
      <c r="AAU194" s="27"/>
      <c r="AAV194" s="27"/>
      <c r="AAW194" s="27"/>
      <c r="AAX194" s="27"/>
      <c r="AAY194" s="27"/>
      <c r="AAZ194" s="27"/>
      <c r="ABA194" s="27"/>
      <c r="ABB194" s="27"/>
      <c r="ABC194" s="27"/>
      <c r="ABD194" s="27"/>
      <c r="ABE194" s="27"/>
      <c r="ABF194" s="27"/>
      <c r="ABG194" s="27"/>
      <c r="ABH194" s="27"/>
      <c r="ABI194" s="27"/>
      <c r="ABJ194" s="27"/>
      <c r="ABK194" s="27"/>
      <c r="ABL194" s="27"/>
      <c r="ABM194" s="27"/>
      <c r="ABN194" s="27"/>
      <c r="ABO194" s="27"/>
      <c r="ABP194" s="27"/>
      <c r="ABQ194" s="27"/>
      <c r="ABR194" s="27"/>
      <c r="ABS194" s="27"/>
      <c r="ABT194" s="27"/>
      <c r="ABU194" s="27"/>
      <c r="ABV194" s="27"/>
      <c r="ABW194" s="27"/>
      <c r="ABX194" s="27"/>
      <c r="ABY194" s="27"/>
      <c r="ABZ194" s="27"/>
      <c r="ACA194" s="27"/>
      <c r="ACB194" s="27"/>
      <c r="ACC194" s="27"/>
      <c r="ACD194" s="27"/>
      <c r="ACE194" s="27"/>
      <c r="ACF194" s="27"/>
      <c r="ACG194" s="27"/>
      <c r="ACH194" s="27"/>
      <c r="ACI194" s="27"/>
      <c r="ACJ194" s="27"/>
      <c r="ACK194" s="27"/>
      <c r="ACL194" s="27"/>
      <c r="ACM194" s="27"/>
      <c r="ACN194" s="27"/>
      <c r="ACO194" s="27"/>
      <c r="ACP194" s="27"/>
      <c r="ACQ194" s="27"/>
      <c r="ACR194" s="27"/>
      <c r="ACS194" s="27"/>
      <c r="ACT194" s="27"/>
      <c r="ACU194" s="27"/>
      <c r="ACV194" s="27"/>
      <c r="ACW194" s="27"/>
      <c r="ACX194" s="27"/>
      <c r="ACY194" s="27"/>
      <c r="ACZ194" s="27"/>
      <c r="ADA194" s="27"/>
      <c r="ADB194" s="27"/>
      <c r="ADC194" s="27"/>
      <c r="ADD194" s="27"/>
      <c r="ADE194" s="27"/>
      <c r="ADF194" s="27"/>
      <c r="ADG194" s="27"/>
      <c r="ADH194" s="27"/>
      <c r="ADI194" s="27"/>
      <c r="ADJ194" s="27"/>
      <c r="ADK194" s="27"/>
      <c r="ADL194" s="27"/>
      <c r="ADM194" s="27"/>
      <c r="ADN194" s="27"/>
      <c r="ADO194" s="27"/>
      <c r="ADP194" s="27"/>
      <c r="ADQ194" s="27"/>
      <c r="ADR194" s="27"/>
      <c r="ADS194" s="27"/>
      <c r="ADT194" s="27"/>
      <c r="ADU194" s="27"/>
      <c r="ADV194" s="27"/>
      <c r="ADW194" s="27"/>
      <c r="ADX194" s="27"/>
      <c r="ADY194" s="27"/>
      <c r="ADZ194" s="27"/>
      <c r="AEA194" s="27"/>
      <c r="AEB194" s="27"/>
      <c r="AEC194" s="27"/>
      <c r="AED194" s="27"/>
      <c r="AEE194" s="27"/>
      <c r="AEF194" s="27"/>
      <c r="AEG194" s="27"/>
      <c r="AEH194" s="27"/>
      <c r="AEI194" s="27"/>
      <c r="AEJ194" s="27"/>
      <c r="AEK194" s="27"/>
      <c r="AEL194" s="27"/>
      <c r="AEM194" s="27"/>
      <c r="AEN194" s="27"/>
      <c r="AEO194" s="27"/>
      <c r="AEP194" s="27"/>
      <c r="AEQ194" s="27"/>
      <c r="AER194" s="27"/>
      <c r="AES194" s="27"/>
      <c r="AET194" s="27"/>
      <c r="AEU194" s="27"/>
      <c r="AEV194" s="27"/>
      <c r="AEW194" s="27"/>
      <c r="AEX194" s="27"/>
      <c r="AEY194" s="27"/>
      <c r="AEZ194" s="27"/>
      <c r="AFA194" s="27"/>
      <c r="AFB194" s="27"/>
      <c r="AFC194" s="27"/>
      <c r="AFD194" s="27"/>
      <c r="AFE194" s="27"/>
      <c r="AFF194" s="27"/>
      <c r="AFG194" s="27"/>
      <c r="AFH194" s="27"/>
      <c r="AFI194" s="27"/>
      <c r="AFJ194" s="27"/>
      <c r="AFK194" s="27"/>
      <c r="AFL194" s="27"/>
      <c r="AFM194" s="27"/>
      <c r="AFN194" s="27"/>
      <c r="AFO194" s="27"/>
      <c r="AFP194" s="27"/>
      <c r="AFQ194" s="27"/>
      <c r="AFR194" s="27"/>
      <c r="AFS194" s="27"/>
      <c r="AFT194" s="27"/>
      <c r="AFU194" s="27"/>
      <c r="AFV194" s="27"/>
      <c r="AFW194" s="27"/>
      <c r="AFX194" s="27"/>
      <c r="AFY194" s="27"/>
      <c r="AFZ194" s="27"/>
      <c r="AGA194" s="27"/>
      <c r="AGB194" s="27"/>
      <c r="AGC194" s="27"/>
      <c r="AGD194" s="27"/>
      <c r="AGE194" s="27"/>
      <c r="AGF194" s="27"/>
      <c r="AGG194" s="27"/>
      <c r="AGH194" s="27"/>
      <c r="AGI194" s="27"/>
      <c r="AGJ194" s="27"/>
      <c r="AGK194" s="27"/>
      <c r="AGL194" s="27"/>
      <c r="AGM194" s="27"/>
      <c r="AGN194" s="27"/>
      <c r="AGO194" s="27"/>
      <c r="AGP194" s="27"/>
      <c r="AGQ194" s="27"/>
      <c r="AGR194" s="27"/>
      <c r="AGS194" s="27"/>
      <c r="AGT194" s="27"/>
      <c r="AGU194" s="27"/>
      <c r="AGV194" s="27"/>
      <c r="AGW194" s="27"/>
      <c r="AGX194" s="27"/>
      <c r="AGY194" s="27"/>
      <c r="AGZ194" s="27"/>
      <c r="AHA194" s="27"/>
      <c r="AHB194" s="27"/>
      <c r="AHC194" s="27"/>
      <c r="AHD194" s="27"/>
      <c r="AHE194" s="27"/>
      <c r="AHF194" s="27"/>
      <c r="AHG194" s="27"/>
      <c r="AHH194" s="27"/>
      <c r="AHI194" s="27"/>
      <c r="AHJ194" s="27"/>
      <c r="AHK194" s="27"/>
      <c r="AHL194" s="27"/>
      <c r="AHM194" s="27"/>
      <c r="AHN194" s="27"/>
      <c r="AHO194" s="27"/>
      <c r="AHP194" s="27"/>
      <c r="AHQ194" s="27"/>
      <c r="AHR194" s="27"/>
      <c r="AHS194" s="27"/>
      <c r="AHT194" s="27"/>
      <c r="AHU194" s="27"/>
      <c r="AHV194" s="27"/>
      <c r="AHW194" s="27"/>
      <c r="AHX194" s="27"/>
      <c r="AHY194" s="27"/>
      <c r="AHZ194" s="27"/>
      <c r="AIA194" s="27"/>
      <c r="AIB194" s="27"/>
      <c r="AIC194" s="27"/>
      <c r="AID194" s="27"/>
      <c r="AIE194" s="27"/>
      <c r="AIF194" s="27"/>
      <c r="AIG194" s="27"/>
      <c r="AIH194" s="27"/>
      <c r="AII194" s="27"/>
      <c r="AIJ194" s="27"/>
      <c r="AIK194" s="27"/>
      <c r="AIL194" s="27"/>
      <c r="AIM194" s="27"/>
      <c r="AIN194" s="27"/>
      <c r="AIO194" s="27"/>
      <c r="AIP194" s="27"/>
      <c r="AIQ194" s="27"/>
      <c r="AIR194" s="27"/>
      <c r="AIS194" s="27"/>
      <c r="AIT194" s="27"/>
      <c r="AIU194" s="27"/>
      <c r="AIV194" s="27"/>
      <c r="AIW194" s="27"/>
      <c r="AIX194" s="27"/>
      <c r="AIY194" s="27"/>
      <c r="AIZ194" s="27"/>
      <c r="AJA194" s="27"/>
      <c r="AJB194" s="27"/>
      <c r="AJC194" s="27"/>
      <c r="AJD194" s="27"/>
      <c r="AJE194" s="27"/>
      <c r="AJF194" s="27"/>
      <c r="AJG194" s="27"/>
      <c r="AJH194" s="27"/>
      <c r="AJI194" s="27"/>
      <c r="AJJ194" s="27"/>
      <c r="AJK194" s="27"/>
      <c r="AJL194" s="27"/>
      <c r="AJM194" s="27"/>
      <c r="AJN194" s="27"/>
      <c r="AJO194" s="27"/>
      <c r="AJP194" s="27"/>
      <c r="AJQ194" s="27"/>
      <c r="AJR194" s="27"/>
      <c r="AJS194" s="27"/>
      <c r="AJT194" s="27"/>
      <c r="AJU194" s="27"/>
      <c r="AJV194" s="27"/>
      <c r="AJW194" s="27"/>
      <c r="AJX194" s="27"/>
      <c r="AJY194" s="27"/>
      <c r="AJZ194" s="27"/>
      <c r="AKA194" s="27"/>
      <c r="AKB194" s="27"/>
      <c r="AKC194" s="27"/>
      <c r="AKD194" s="27"/>
      <c r="AKE194" s="27"/>
      <c r="AKF194" s="27"/>
      <c r="AKG194" s="27"/>
      <c r="AKH194" s="27"/>
      <c r="AKI194" s="27"/>
      <c r="AKJ194" s="27"/>
      <c r="AKK194" s="27"/>
      <c r="AKL194" s="27"/>
      <c r="AKM194" s="27"/>
      <c r="AKN194" s="27"/>
      <c r="AKO194" s="27"/>
      <c r="AKP194" s="27"/>
      <c r="AKQ194" s="27"/>
      <c r="AKR194" s="27"/>
      <c r="AKS194" s="27"/>
      <c r="AKT194" s="27"/>
      <c r="AKU194" s="27"/>
      <c r="AKV194" s="27"/>
      <c r="AKW194" s="27"/>
      <c r="AKX194" s="27"/>
      <c r="AKY194" s="27"/>
      <c r="AKZ194" s="27"/>
      <c r="ALA194" s="27"/>
      <c r="ALB194" s="27"/>
      <c r="ALC194" s="27"/>
      <c r="ALD194" s="27"/>
      <c r="ALE194" s="27"/>
      <c r="ALF194" s="27"/>
      <c r="ALG194" s="27"/>
      <c r="ALH194" s="27"/>
      <c r="ALI194" s="27"/>
      <c r="ALJ194" s="27"/>
      <c r="ALK194" s="27"/>
      <c r="ALL194" s="27"/>
      <c r="ALM194" s="27"/>
      <c r="ALN194" s="27"/>
      <c r="ALO194" s="27"/>
      <c r="ALP194" s="27"/>
      <c r="ALQ194" s="27"/>
      <c r="ALR194" s="27"/>
      <c r="ALS194" s="27"/>
      <c r="ALT194" s="27"/>
      <c r="ALU194" s="27"/>
      <c r="ALV194" s="27"/>
      <c r="ALW194" s="27"/>
      <c r="ALX194" s="27"/>
      <c r="ALY194" s="27"/>
      <c r="ALZ194" s="27"/>
      <c r="AMA194" s="27"/>
      <c r="AMB194" s="27"/>
      <c r="AMC194" s="27"/>
      <c r="AMD194" s="27"/>
      <c r="AME194" s="27"/>
      <c r="AMF194" s="27"/>
      <c r="AMG194" s="27"/>
      <c r="AMH194" s="27"/>
      <c r="AMI194" s="27"/>
      <c r="AMJ194" s="27"/>
      <c r="AMK194" s="27"/>
      <c r="AML194" s="27"/>
      <c r="AMM194" s="27"/>
      <c r="AMN194" s="27"/>
      <c r="AMO194" s="27"/>
      <c r="AMP194" s="27"/>
      <c r="AMQ194" s="27"/>
      <c r="AMR194" s="27"/>
      <c r="AMS194" s="27"/>
      <c r="AMT194" s="27"/>
      <c r="AMU194" s="27"/>
      <c r="AMV194" s="27"/>
      <c r="AMW194" s="27"/>
      <c r="AMX194" s="27"/>
      <c r="AMY194" s="27"/>
      <c r="AMZ194" s="27"/>
      <c r="ANA194" s="27"/>
      <c r="ANB194" s="27"/>
      <c r="ANC194" s="27"/>
      <c r="AND194" s="27"/>
      <c r="ANE194" s="27"/>
      <c r="ANF194" s="27"/>
      <c r="ANG194" s="27"/>
      <c r="ANH194" s="27"/>
      <c r="ANI194" s="27"/>
      <c r="ANJ194" s="27"/>
      <c r="ANK194" s="27"/>
      <c r="ANL194" s="27"/>
      <c r="ANM194" s="27"/>
      <c r="ANN194" s="27"/>
      <c r="ANO194" s="27"/>
      <c r="ANP194" s="27"/>
      <c r="ANQ194" s="27"/>
      <c r="ANR194" s="27"/>
      <c r="ANS194" s="27"/>
      <c r="ANT194" s="27"/>
      <c r="ANU194" s="27"/>
      <c r="ANV194" s="27"/>
      <c r="ANW194" s="27"/>
      <c r="ANX194" s="27"/>
      <c r="ANY194" s="27"/>
      <c r="ANZ194" s="27"/>
      <c r="AOA194" s="27"/>
      <c r="AOB194" s="27"/>
      <c r="AOC194" s="27"/>
      <c r="AOD194" s="27"/>
      <c r="AOE194" s="27"/>
      <c r="AOF194" s="27"/>
      <c r="AOG194" s="27"/>
      <c r="AOH194" s="27"/>
      <c r="AOI194" s="27"/>
      <c r="AOJ194" s="27"/>
      <c r="AOK194" s="27"/>
      <c r="AOL194" s="27"/>
      <c r="AOM194" s="27"/>
      <c r="AON194" s="27"/>
      <c r="AOO194" s="27"/>
      <c r="AOP194" s="27"/>
      <c r="AOQ194" s="27"/>
      <c r="AOR194" s="27"/>
      <c r="AOS194" s="27"/>
      <c r="AOT194" s="27"/>
      <c r="AOU194" s="27"/>
      <c r="AOV194" s="27"/>
      <c r="AOW194" s="27"/>
      <c r="AOX194" s="27"/>
      <c r="AOY194" s="27"/>
      <c r="AOZ194" s="27"/>
      <c r="APA194" s="27"/>
      <c r="APB194" s="27"/>
      <c r="APC194" s="27"/>
      <c r="APD194" s="27"/>
      <c r="APE194" s="27"/>
      <c r="APF194" s="27"/>
      <c r="APG194" s="27"/>
      <c r="APH194" s="27"/>
      <c r="API194" s="27"/>
      <c r="APJ194" s="27"/>
      <c r="APK194" s="27"/>
      <c r="APL194" s="27"/>
      <c r="APM194" s="27"/>
      <c r="APN194" s="27"/>
      <c r="APO194" s="27"/>
      <c r="APP194" s="27"/>
      <c r="APQ194" s="27"/>
      <c r="APR194" s="27"/>
      <c r="APS194" s="27"/>
      <c r="APT194" s="27"/>
      <c r="APU194" s="27"/>
      <c r="APV194" s="27"/>
      <c r="APW194" s="27"/>
      <c r="APX194" s="27"/>
      <c r="APY194" s="27"/>
      <c r="APZ194" s="27"/>
      <c r="AQA194" s="27"/>
      <c r="AQB194" s="27"/>
      <c r="AQC194" s="27"/>
      <c r="AQD194" s="27"/>
      <c r="AQE194" s="27"/>
      <c r="AQF194" s="27"/>
      <c r="AQG194" s="27"/>
      <c r="AQH194" s="27"/>
      <c r="AQI194" s="27"/>
      <c r="AQJ194" s="27"/>
      <c r="AQK194" s="27"/>
      <c r="AQL194" s="27"/>
      <c r="AQM194" s="27"/>
      <c r="AQN194" s="27"/>
      <c r="AQO194" s="27"/>
      <c r="AQP194" s="27"/>
      <c r="AQQ194" s="27"/>
      <c r="AQR194" s="27"/>
      <c r="AQS194" s="27"/>
      <c r="AQT194" s="27"/>
      <c r="AQU194" s="27"/>
      <c r="AQV194" s="27"/>
      <c r="AQW194" s="27"/>
      <c r="AQX194" s="27"/>
      <c r="AQY194" s="27"/>
      <c r="AQZ194" s="27"/>
      <c r="ARA194" s="27"/>
      <c r="ARB194" s="27"/>
      <c r="ARC194" s="27"/>
      <c r="ARD194" s="27"/>
      <c r="ARE194" s="27"/>
      <c r="ARF194" s="27"/>
      <c r="ARG194" s="27"/>
      <c r="ARH194" s="27"/>
      <c r="ARI194" s="27"/>
      <c r="ARJ194" s="27"/>
      <c r="ARK194" s="27"/>
      <c r="ARL194" s="27"/>
      <c r="ARM194" s="27"/>
      <c r="ARN194" s="27"/>
      <c r="ARO194" s="27"/>
      <c r="ARP194" s="27"/>
      <c r="ARQ194" s="27"/>
      <c r="ARR194" s="27"/>
      <c r="ARS194" s="27"/>
      <c r="ART194" s="27"/>
      <c r="ARU194" s="27"/>
      <c r="ARV194" s="27"/>
      <c r="ARW194" s="27"/>
      <c r="ARX194" s="27"/>
      <c r="ARY194" s="27"/>
      <c r="ARZ194" s="27"/>
      <c r="ASA194" s="27"/>
      <c r="ASB194" s="27"/>
      <c r="ASC194" s="27"/>
      <c r="ASD194" s="27"/>
      <c r="ASE194" s="27"/>
      <c r="ASF194" s="27"/>
      <c r="ASG194" s="27"/>
      <c r="ASH194" s="27"/>
      <c r="ASI194" s="27"/>
      <c r="ASJ194" s="27"/>
      <c r="ASK194" s="27"/>
      <c r="ASL194" s="27"/>
      <c r="ASM194" s="27"/>
      <c r="ASN194" s="27"/>
      <c r="ASO194" s="27"/>
      <c r="ASP194" s="27"/>
      <c r="ASQ194" s="27"/>
      <c r="ASR194" s="27"/>
      <c r="ASS194" s="27"/>
      <c r="AST194" s="27"/>
      <c r="ASU194" s="27"/>
      <c r="ASV194" s="27"/>
      <c r="ASW194" s="27"/>
      <c r="ASX194" s="27"/>
      <c r="ASY194" s="27"/>
      <c r="ASZ194" s="27"/>
      <c r="ATA194" s="27"/>
      <c r="ATB194" s="27"/>
      <c r="ATC194" s="27"/>
      <c r="ATD194" s="27"/>
      <c r="ATE194" s="27"/>
      <c r="ATF194" s="27"/>
      <c r="ATG194" s="27"/>
      <c r="ATH194" s="27"/>
      <c r="ATI194" s="27"/>
      <c r="ATJ194" s="27"/>
      <c r="ATK194" s="27"/>
      <c r="ATL194" s="27"/>
      <c r="ATM194" s="27"/>
      <c r="ATN194" s="27"/>
      <c r="ATO194" s="27"/>
      <c r="ATP194" s="27"/>
      <c r="ATQ194" s="27"/>
      <c r="ATR194" s="27"/>
      <c r="ATS194" s="27"/>
      <c r="ATT194" s="27"/>
      <c r="ATU194" s="27"/>
      <c r="ATV194" s="27"/>
      <c r="ATW194" s="27"/>
      <c r="ATX194" s="27"/>
      <c r="ATY194" s="27"/>
      <c r="ATZ194" s="27"/>
      <c r="AUA194" s="27"/>
      <c r="AUB194" s="27"/>
      <c r="AUC194" s="27"/>
      <c r="AUD194" s="27"/>
      <c r="AUE194" s="27"/>
      <c r="AUF194" s="27"/>
      <c r="AUG194" s="27"/>
      <c r="AUH194" s="27"/>
      <c r="AUI194" s="27"/>
      <c r="AUJ194" s="27"/>
      <c r="AUK194" s="27"/>
      <c r="AUL194" s="27"/>
      <c r="AUM194" s="27"/>
      <c r="AUN194" s="27"/>
      <c r="AUO194" s="27"/>
      <c r="AUP194" s="27"/>
      <c r="AUQ194" s="27"/>
      <c r="AUR194" s="27"/>
      <c r="AUS194" s="27"/>
      <c r="AUT194" s="27"/>
      <c r="AUU194" s="27"/>
      <c r="AUV194" s="27"/>
      <c r="AUW194" s="27"/>
      <c r="AUX194" s="27"/>
      <c r="AUY194" s="27"/>
      <c r="AUZ194" s="27"/>
      <c r="AVA194" s="27"/>
      <c r="AVB194" s="27"/>
      <c r="AVC194" s="27"/>
      <c r="AVD194" s="27"/>
      <c r="AVE194" s="27"/>
      <c r="AVF194" s="27"/>
      <c r="AVG194" s="27"/>
      <c r="AVH194" s="27"/>
      <c r="AVI194" s="27"/>
      <c r="AVJ194" s="27"/>
      <c r="AVK194" s="27"/>
      <c r="AVL194" s="27"/>
      <c r="AVM194" s="27"/>
      <c r="AVN194" s="27"/>
      <c r="AVO194" s="27"/>
      <c r="AVP194" s="27"/>
      <c r="AVQ194" s="27"/>
      <c r="AVR194" s="27"/>
      <c r="AVS194" s="27"/>
      <c r="AVT194" s="27"/>
      <c r="AVU194" s="27"/>
      <c r="AVV194" s="27"/>
      <c r="AVW194" s="27"/>
      <c r="AVX194" s="27"/>
      <c r="AVY194" s="27"/>
      <c r="AVZ194" s="27"/>
      <c r="AWA194" s="27"/>
      <c r="AWB194" s="27"/>
      <c r="AWC194" s="27"/>
      <c r="AWD194" s="27"/>
      <c r="AWE194" s="27"/>
      <c r="AWF194" s="27"/>
      <c r="AWG194" s="27"/>
      <c r="AWH194" s="27"/>
      <c r="AWI194" s="27"/>
      <c r="AWJ194" s="27"/>
      <c r="AWK194" s="27"/>
      <c r="AWL194" s="27"/>
      <c r="AWM194" s="27"/>
      <c r="AWN194" s="27"/>
      <c r="AWO194" s="27"/>
      <c r="AWP194" s="27"/>
      <c r="AWQ194" s="27"/>
      <c r="AWR194" s="27"/>
      <c r="AWS194" s="27"/>
      <c r="AWT194" s="27"/>
      <c r="AWU194" s="27"/>
      <c r="AWV194" s="27"/>
      <c r="AWW194" s="27"/>
      <c r="AWX194" s="27"/>
      <c r="AWY194" s="27"/>
      <c r="AWZ194" s="27"/>
      <c r="AXA194" s="27"/>
      <c r="AXB194" s="27"/>
      <c r="AXC194" s="27"/>
      <c r="AXD194" s="27"/>
      <c r="AXE194" s="27"/>
      <c r="AXF194" s="27"/>
      <c r="AXG194" s="27"/>
      <c r="AXH194" s="27"/>
      <c r="AXI194" s="27"/>
      <c r="AXJ194" s="27"/>
      <c r="AXK194" s="27"/>
      <c r="AXL194" s="27"/>
      <c r="AXM194" s="27"/>
      <c r="AXN194" s="27"/>
      <c r="AXO194" s="27"/>
      <c r="AXP194" s="27"/>
      <c r="AXQ194" s="27"/>
      <c r="AXR194" s="27"/>
      <c r="AXS194" s="27"/>
      <c r="AXT194" s="27"/>
      <c r="AXU194" s="27"/>
      <c r="AXV194" s="27"/>
      <c r="AXW194" s="27"/>
      <c r="AXX194" s="27"/>
      <c r="AXY194" s="27"/>
      <c r="AXZ194" s="27"/>
      <c r="AYA194" s="27"/>
      <c r="AYB194" s="27"/>
      <c r="AYC194" s="27"/>
      <c r="AYD194" s="27"/>
      <c r="AYE194" s="27"/>
      <c r="AYF194" s="27"/>
      <c r="AYG194" s="27"/>
      <c r="AYH194" s="27"/>
      <c r="AYI194" s="27"/>
      <c r="AYJ194" s="27"/>
      <c r="AYK194" s="27"/>
      <c r="AYL194" s="27"/>
      <c r="AYM194" s="27"/>
      <c r="AYN194" s="27"/>
      <c r="AYO194" s="27"/>
      <c r="AYP194" s="27"/>
      <c r="AYQ194" s="27"/>
      <c r="AYR194" s="27"/>
      <c r="AYS194" s="27"/>
      <c r="AYT194" s="27"/>
      <c r="AYU194" s="27"/>
      <c r="AYV194" s="27"/>
      <c r="AYW194" s="27"/>
      <c r="AYX194" s="27"/>
      <c r="AYY194" s="27"/>
      <c r="AYZ194" s="27"/>
      <c r="AZA194" s="27"/>
      <c r="AZB194" s="27"/>
      <c r="AZC194" s="27"/>
      <c r="AZD194" s="27"/>
      <c r="AZE194" s="27"/>
      <c r="AZF194" s="27"/>
      <c r="AZG194" s="27"/>
      <c r="AZH194" s="27"/>
      <c r="AZI194" s="27"/>
      <c r="AZJ194" s="27"/>
      <c r="AZK194" s="27"/>
      <c r="AZL194" s="27"/>
      <c r="AZM194" s="27"/>
      <c r="AZN194" s="27"/>
      <c r="AZO194" s="27"/>
      <c r="AZP194" s="27"/>
      <c r="AZQ194" s="27"/>
      <c r="AZR194" s="27"/>
      <c r="AZS194" s="27"/>
      <c r="AZT194" s="27"/>
      <c r="AZU194" s="27"/>
      <c r="AZV194" s="27"/>
      <c r="AZW194" s="27"/>
      <c r="AZX194" s="27"/>
      <c r="AZY194" s="27"/>
      <c r="AZZ194" s="27"/>
      <c r="BAA194" s="27"/>
      <c r="BAB194" s="27"/>
      <c r="BAC194" s="27"/>
      <c r="BAD194" s="27"/>
      <c r="BAE194" s="27"/>
      <c r="BAF194" s="27"/>
      <c r="BAG194" s="27"/>
      <c r="BAH194" s="27"/>
      <c r="BAI194" s="27"/>
      <c r="BAJ194" s="27"/>
      <c r="BAK194" s="27"/>
      <c r="BAL194" s="27"/>
      <c r="BAM194" s="27"/>
      <c r="BAN194" s="27"/>
      <c r="BAO194" s="27"/>
      <c r="BAP194" s="27"/>
      <c r="BAQ194" s="27"/>
      <c r="BAR194" s="27"/>
      <c r="BAS194" s="27"/>
      <c r="BAT194" s="27"/>
      <c r="BAU194" s="27"/>
      <c r="BAV194" s="27"/>
      <c r="BAW194" s="27"/>
      <c r="BAX194" s="27"/>
      <c r="BAY194" s="27"/>
      <c r="BAZ194" s="27"/>
      <c r="BBA194" s="27"/>
      <c r="BBB194" s="27"/>
      <c r="BBC194" s="27"/>
      <c r="BBD194" s="27"/>
      <c r="BBE194" s="27"/>
      <c r="BBF194" s="27"/>
      <c r="BBG194" s="27"/>
      <c r="BBH194" s="27"/>
      <c r="BBI194" s="27"/>
      <c r="BBJ194" s="27"/>
      <c r="BBK194" s="27"/>
      <c r="BBL194" s="27"/>
      <c r="BBM194" s="27"/>
      <c r="BBN194" s="27"/>
      <c r="BBO194" s="27"/>
      <c r="BBP194" s="27"/>
      <c r="BBQ194" s="27"/>
      <c r="BBR194" s="27"/>
      <c r="BBS194" s="27"/>
      <c r="BBT194" s="27"/>
      <c r="BBU194" s="27"/>
      <c r="BBV194" s="27"/>
      <c r="BBW194" s="27"/>
      <c r="BBX194" s="27"/>
      <c r="BBY194" s="27"/>
      <c r="BBZ194" s="27"/>
      <c r="BCA194" s="27"/>
      <c r="BCB194" s="27"/>
      <c r="BCC194" s="27"/>
      <c r="BCD194" s="27"/>
      <c r="BCE194" s="27"/>
      <c r="BCF194" s="27"/>
      <c r="BCG194" s="27"/>
      <c r="BCH194" s="27"/>
      <c r="BCI194" s="27"/>
      <c r="BCJ194" s="27"/>
      <c r="BCK194" s="27"/>
      <c r="BCL194" s="27"/>
      <c r="BCM194" s="27"/>
      <c r="BCN194" s="27"/>
      <c r="BCO194" s="27"/>
      <c r="BCP194" s="27"/>
      <c r="BCQ194" s="27"/>
      <c r="BCR194" s="27"/>
      <c r="BCS194" s="27"/>
      <c r="BCT194" s="27"/>
      <c r="BCU194" s="27"/>
      <c r="BCV194" s="27"/>
      <c r="BCW194" s="27"/>
      <c r="BCX194" s="27"/>
      <c r="BCY194" s="27"/>
      <c r="BCZ194" s="27"/>
      <c r="BDA194" s="27"/>
      <c r="BDB194" s="27"/>
      <c r="BDC194" s="27"/>
      <c r="BDD194" s="27"/>
      <c r="BDE194" s="27"/>
      <c r="BDF194" s="27"/>
      <c r="BDG194" s="27"/>
      <c r="BDH194" s="27"/>
      <c r="BDI194" s="27"/>
      <c r="BDJ194" s="27"/>
      <c r="BDK194" s="27"/>
      <c r="BDL194" s="27"/>
      <c r="BDM194" s="27"/>
      <c r="BDN194" s="27"/>
      <c r="BDO194" s="27"/>
      <c r="BDP194" s="27"/>
      <c r="BDQ194" s="27"/>
      <c r="BDR194" s="27"/>
      <c r="BDS194" s="27"/>
      <c r="BDT194" s="27"/>
      <c r="BDU194" s="27"/>
      <c r="BDV194" s="27"/>
      <c r="BDW194" s="27"/>
      <c r="BDX194" s="27"/>
      <c r="BDY194" s="27"/>
      <c r="BDZ194" s="27"/>
      <c r="BEA194" s="27"/>
      <c r="BEB194" s="27"/>
      <c r="BEC194" s="27"/>
      <c r="BED194" s="27"/>
      <c r="BEE194" s="27"/>
      <c r="BEF194" s="27"/>
      <c r="BEG194" s="27"/>
      <c r="BEH194" s="27"/>
      <c r="BEI194" s="27"/>
      <c r="BEJ194" s="27"/>
      <c r="BEK194" s="27"/>
      <c r="BEL194" s="27"/>
      <c r="BEM194" s="27"/>
      <c r="BEN194" s="27"/>
      <c r="BEO194" s="27"/>
      <c r="BEP194" s="27"/>
      <c r="BEQ194" s="27"/>
      <c r="BER194" s="27"/>
      <c r="BES194" s="27"/>
      <c r="BET194" s="27"/>
      <c r="BEU194" s="27"/>
      <c r="BEV194" s="27"/>
      <c r="BEW194" s="27"/>
      <c r="BEX194" s="27"/>
      <c r="BEY194" s="27"/>
      <c r="BEZ194" s="27"/>
      <c r="BFA194" s="27"/>
      <c r="BFB194" s="27"/>
      <c r="BFC194" s="27"/>
      <c r="BFD194" s="27"/>
      <c r="BFE194" s="27"/>
      <c r="BFF194" s="27"/>
      <c r="BFG194" s="27"/>
      <c r="BFH194" s="27"/>
      <c r="BFI194" s="27"/>
      <c r="BFJ194" s="27"/>
      <c r="BFK194" s="27"/>
      <c r="BFL194" s="27"/>
      <c r="BFM194" s="27"/>
      <c r="BFN194" s="27"/>
      <c r="BFO194" s="27"/>
      <c r="BFP194" s="27"/>
      <c r="BFQ194" s="27"/>
      <c r="BFR194" s="27"/>
      <c r="BFS194" s="27"/>
      <c r="BFT194" s="27"/>
      <c r="BFU194" s="27"/>
      <c r="BFV194" s="27"/>
      <c r="BFW194" s="27"/>
      <c r="BFX194" s="27"/>
      <c r="BFY194" s="27"/>
      <c r="BFZ194" s="27"/>
      <c r="BGA194" s="27"/>
      <c r="BGB194" s="27"/>
      <c r="BGC194" s="27"/>
      <c r="BGD194" s="27"/>
      <c r="BGE194" s="27"/>
      <c r="BGF194" s="27"/>
      <c r="BGG194" s="27"/>
      <c r="BGH194" s="27"/>
      <c r="BGI194" s="27"/>
      <c r="BGJ194" s="27"/>
      <c r="BGK194" s="27"/>
      <c r="BGL194" s="27"/>
      <c r="BGM194" s="27"/>
      <c r="BGN194" s="27"/>
      <c r="BGO194" s="27"/>
      <c r="BGP194" s="27"/>
      <c r="BGQ194" s="27"/>
      <c r="BGR194" s="27"/>
      <c r="BGS194" s="27"/>
      <c r="BGT194" s="27"/>
      <c r="BGU194" s="27"/>
      <c r="BGV194" s="27"/>
      <c r="BGW194" s="27"/>
      <c r="BGX194" s="27"/>
      <c r="BGY194" s="27"/>
      <c r="BGZ194" s="27"/>
      <c r="BHA194" s="27"/>
      <c r="BHB194" s="27"/>
      <c r="BHC194" s="27"/>
      <c r="BHD194" s="27"/>
      <c r="BHE194" s="27"/>
      <c r="BHF194" s="27"/>
      <c r="BHG194" s="27"/>
      <c r="BHH194" s="27"/>
      <c r="BHI194" s="27"/>
      <c r="BHJ194" s="27"/>
      <c r="BHK194" s="27"/>
      <c r="BHL194" s="27"/>
      <c r="BHM194" s="27"/>
      <c r="BHN194" s="27"/>
      <c r="BHO194" s="27"/>
      <c r="BHP194" s="27"/>
      <c r="BHQ194" s="27"/>
      <c r="BHR194" s="27"/>
      <c r="BHS194" s="27"/>
      <c r="BHT194" s="27"/>
      <c r="BHU194" s="27"/>
      <c r="BHV194" s="27"/>
      <c r="BHW194" s="27"/>
      <c r="BHX194" s="27"/>
      <c r="BHY194" s="27"/>
      <c r="BHZ194" s="27"/>
      <c r="BIA194" s="27"/>
      <c r="BIB194" s="27"/>
      <c r="BIC194" s="27"/>
      <c r="BID194" s="27"/>
      <c r="BIE194" s="27"/>
      <c r="BIF194" s="27"/>
      <c r="BIG194" s="27"/>
      <c r="BIH194" s="27"/>
      <c r="BII194" s="27"/>
      <c r="BIJ194" s="27"/>
      <c r="BIK194" s="27"/>
      <c r="BIL194" s="27"/>
      <c r="BIM194" s="27"/>
      <c r="BIN194" s="27"/>
      <c r="BIO194" s="27"/>
      <c r="BIP194" s="27"/>
      <c r="BIQ194" s="27"/>
      <c r="BIR194" s="27"/>
      <c r="BIS194" s="27"/>
      <c r="BIT194" s="27"/>
      <c r="BIU194" s="27"/>
      <c r="BIV194" s="27"/>
      <c r="BIW194" s="27"/>
      <c r="BIX194" s="27"/>
      <c r="BIY194" s="27"/>
      <c r="BIZ194" s="27"/>
      <c r="BJA194" s="27"/>
      <c r="BJB194" s="27"/>
      <c r="BJC194" s="27"/>
      <c r="BJD194" s="27"/>
      <c r="BJE194" s="27"/>
      <c r="BJF194" s="27"/>
      <c r="BJG194" s="27"/>
      <c r="BJH194" s="27"/>
      <c r="BJI194" s="27"/>
      <c r="BJJ194" s="27"/>
      <c r="BJK194" s="27"/>
      <c r="BJL194" s="27"/>
      <c r="BJM194" s="27"/>
      <c r="BJN194" s="27"/>
      <c r="BJO194" s="27"/>
      <c r="BJP194" s="27"/>
      <c r="BJQ194" s="27"/>
      <c r="BJR194" s="27"/>
      <c r="BJS194" s="27"/>
      <c r="BJT194" s="27"/>
      <c r="BJU194" s="27"/>
      <c r="BJV194" s="27"/>
      <c r="BJW194" s="27"/>
      <c r="BJX194" s="27"/>
      <c r="BJY194" s="27"/>
      <c r="BJZ194" s="27"/>
      <c r="BKA194" s="27"/>
      <c r="BKB194" s="27"/>
      <c r="BKC194" s="27"/>
      <c r="BKD194" s="27"/>
      <c r="BKE194" s="27"/>
      <c r="BKF194" s="27"/>
      <c r="BKG194" s="27"/>
      <c r="BKH194" s="27"/>
      <c r="BKI194" s="27"/>
      <c r="BKJ194" s="27"/>
      <c r="BKK194" s="27"/>
      <c r="BKL194" s="27"/>
      <c r="BKM194" s="27"/>
      <c r="BKN194" s="27"/>
      <c r="BKO194" s="27"/>
      <c r="BKP194" s="27"/>
      <c r="BKQ194" s="27"/>
      <c r="BKR194" s="27"/>
      <c r="BKS194" s="27"/>
      <c r="BKT194" s="27"/>
      <c r="BKU194" s="27"/>
      <c r="BKV194" s="27"/>
      <c r="BKW194" s="27"/>
      <c r="BKX194" s="27"/>
      <c r="BKY194" s="27"/>
      <c r="BKZ194" s="27"/>
      <c r="BLA194" s="27"/>
      <c r="BLB194" s="27"/>
      <c r="BLC194" s="27"/>
      <c r="BLD194" s="27"/>
      <c r="BLE194" s="27"/>
      <c r="BLF194" s="27"/>
      <c r="BLG194" s="27"/>
      <c r="BLH194" s="27"/>
      <c r="BLI194" s="27"/>
      <c r="BLJ194" s="27"/>
      <c r="BLK194" s="27"/>
      <c r="BLL194" s="27"/>
      <c r="BLM194" s="27"/>
      <c r="BLN194" s="27"/>
      <c r="BLO194" s="27"/>
      <c r="BLP194" s="27"/>
      <c r="BLQ194" s="27"/>
      <c r="BLR194" s="27"/>
      <c r="BLS194" s="27"/>
      <c r="BLT194" s="27"/>
      <c r="BLU194" s="27"/>
      <c r="BLV194" s="27"/>
      <c r="BLW194" s="27"/>
      <c r="BLX194" s="27"/>
      <c r="BLY194" s="27"/>
      <c r="BLZ194" s="27"/>
      <c r="BMA194" s="27"/>
      <c r="BMB194" s="27"/>
      <c r="BMC194" s="27"/>
      <c r="BMD194" s="27"/>
      <c r="BME194" s="27"/>
      <c r="BMF194" s="27"/>
      <c r="BMG194" s="27"/>
      <c r="BMH194" s="27"/>
      <c r="BMI194" s="27"/>
      <c r="BMJ194" s="27"/>
      <c r="BMK194" s="27"/>
      <c r="BML194" s="27"/>
      <c r="BMM194" s="27"/>
      <c r="BMN194" s="27"/>
      <c r="BMO194" s="27"/>
      <c r="BMP194" s="27"/>
      <c r="BMQ194" s="27"/>
      <c r="BMR194" s="27"/>
      <c r="BMS194" s="27"/>
      <c r="BMT194" s="27"/>
      <c r="BMU194" s="27"/>
      <c r="BMV194" s="27"/>
      <c r="BMW194" s="27"/>
      <c r="BMX194" s="27"/>
      <c r="BMY194" s="27"/>
      <c r="BMZ194" s="27"/>
      <c r="BNA194" s="27"/>
      <c r="BNB194" s="27"/>
      <c r="BNC194" s="27"/>
      <c r="BND194" s="27"/>
      <c r="BNE194" s="27"/>
      <c r="BNF194" s="27"/>
      <c r="BNG194" s="27"/>
      <c r="BNH194" s="27"/>
      <c r="BNI194" s="27"/>
      <c r="BNJ194" s="27"/>
      <c r="BNK194" s="27"/>
      <c r="BNL194" s="27"/>
      <c r="BNM194" s="27"/>
      <c r="BNN194" s="27"/>
      <c r="BNO194" s="27"/>
      <c r="BNP194" s="27"/>
      <c r="BNQ194" s="27"/>
      <c r="BNR194" s="27"/>
      <c r="BNS194" s="27"/>
      <c r="BNT194" s="27"/>
      <c r="BNU194" s="27"/>
      <c r="BNV194" s="27"/>
      <c r="BNW194" s="27"/>
      <c r="BNX194" s="27"/>
      <c r="BNY194" s="27"/>
      <c r="BNZ194" s="27"/>
      <c r="BOA194" s="27"/>
      <c r="BOB194" s="27"/>
      <c r="BOC194" s="27"/>
      <c r="BOD194" s="27"/>
      <c r="BOE194" s="27"/>
      <c r="BOF194" s="27"/>
      <c r="BOG194" s="27"/>
      <c r="BOH194" s="27"/>
      <c r="BOI194" s="27"/>
      <c r="BOJ194" s="27"/>
      <c r="BOK194" s="27"/>
      <c r="BOL194" s="27"/>
      <c r="BOM194" s="27"/>
      <c r="BON194" s="27"/>
      <c r="BOO194" s="27"/>
      <c r="BOP194" s="27"/>
      <c r="BOQ194" s="27"/>
      <c r="BOR194" s="27"/>
      <c r="BOS194" s="27"/>
      <c r="BOT194" s="27"/>
      <c r="BOU194" s="27"/>
      <c r="BOV194" s="27"/>
      <c r="BOW194" s="27"/>
      <c r="BOX194" s="27"/>
      <c r="BOY194" s="27"/>
      <c r="BOZ194" s="27"/>
      <c r="BPA194" s="27"/>
      <c r="BPB194" s="27"/>
      <c r="BPC194" s="27"/>
      <c r="BPD194" s="27"/>
      <c r="BPE194" s="27"/>
      <c r="BPF194" s="27"/>
      <c r="BPG194" s="27"/>
      <c r="BPH194" s="27"/>
      <c r="BPI194" s="27"/>
      <c r="BPJ194" s="27"/>
      <c r="BPK194" s="27"/>
      <c r="BPL194" s="27"/>
      <c r="BPM194" s="27"/>
      <c r="BPN194" s="27"/>
      <c r="BPO194" s="27"/>
      <c r="BPP194" s="27"/>
      <c r="BPQ194" s="27"/>
      <c r="BPR194" s="27"/>
      <c r="BPS194" s="27"/>
      <c r="BPT194" s="27"/>
      <c r="BPU194" s="27"/>
      <c r="BPV194" s="27"/>
      <c r="BPW194" s="27"/>
      <c r="BPX194" s="27"/>
      <c r="BPY194" s="27"/>
      <c r="BPZ194" s="27"/>
      <c r="BQA194" s="27"/>
      <c r="BQB194" s="27"/>
      <c r="BQC194" s="27"/>
      <c r="BQD194" s="27"/>
      <c r="BQE194" s="27"/>
      <c r="BQF194" s="27"/>
      <c r="BQG194" s="27"/>
      <c r="BQH194" s="27"/>
      <c r="BQI194" s="27"/>
      <c r="BQJ194" s="27"/>
      <c r="BQK194" s="27"/>
      <c r="BQL194" s="27"/>
      <c r="BQM194" s="27"/>
      <c r="BQN194" s="27"/>
      <c r="BQO194" s="27"/>
      <c r="BQP194" s="27"/>
      <c r="BQQ194" s="27"/>
      <c r="BQR194" s="27"/>
      <c r="BQS194" s="27"/>
      <c r="BQT194" s="27"/>
      <c r="BQU194" s="27"/>
      <c r="BQV194" s="27"/>
      <c r="BQW194" s="27"/>
      <c r="BQX194" s="27"/>
      <c r="BQY194" s="27"/>
      <c r="BQZ194" s="27"/>
      <c r="BRA194" s="27"/>
      <c r="BRB194" s="27"/>
      <c r="BRC194" s="27"/>
      <c r="BRD194" s="27"/>
      <c r="BRE194" s="27"/>
      <c r="BRF194" s="27"/>
      <c r="BRG194" s="27"/>
      <c r="BRH194" s="27"/>
      <c r="BRI194" s="27"/>
      <c r="BRJ194" s="27"/>
      <c r="BRK194" s="27"/>
      <c r="BRL194" s="27"/>
      <c r="BRM194" s="27"/>
      <c r="BRN194" s="27"/>
      <c r="BRO194" s="27"/>
      <c r="BRP194" s="27"/>
      <c r="BRQ194" s="27"/>
      <c r="BRR194" s="27"/>
      <c r="BRS194" s="27"/>
      <c r="BRT194" s="27"/>
      <c r="BRU194" s="27"/>
      <c r="BRV194" s="27"/>
      <c r="BRW194" s="27"/>
      <c r="BRX194" s="27"/>
      <c r="BRY194" s="27"/>
      <c r="BRZ194" s="27"/>
      <c r="BSA194" s="27"/>
      <c r="BSB194" s="27"/>
      <c r="BSC194" s="27"/>
      <c r="BSD194" s="27"/>
      <c r="BSE194" s="27"/>
      <c r="BSF194" s="27"/>
      <c r="BSG194" s="27"/>
      <c r="BSH194" s="27"/>
      <c r="BSI194" s="27"/>
      <c r="BSJ194" s="27"/>
      <c r="BSK194" s="27"/>
      <c r="BSL194" s="27"/>
      <c r="BSM194" s="27"/>
      <c r="BSN194" s="27"/>
      <c r="BSO194" s="27"/>
      <c r="BSP194" s="27"/>
      <c r="BSQ194" s="27"/>
      <c r="BSR194" s="27"/>
      <c r="BSS194" s="27"/>
      <c r="BST194" s="27"/>
      <c r="BSU194" s="27"/>
      <c r="BSV194" s="27"/>
      <c r="BSW194" s="27"/>
      <c r="BSX194" s="27"/>
      <c r="BSY194" s="27"/>
      <c r="BSZ194" s="27"/>
      <c r="BTA194" s="27"/>
      <c r="BTB194" s="27"/>
      <c r="BTC194" s="27"/>
      <c r="BTD194" s="27"/>
      <c r="BTE194" s="27"/>
      <c r="BTF194" s="27"/>
      <c r="BTG194" s="27"/>
      <c r="BTH194" s="27"/>
      <c r="BTI194" s="27"/>
      <c r="BTJ194" s="27"/>
      <c r="BTK194" s="27"/>
      <c r="BTL194" s="27"/>
      <c r="BTM194" s="27"/>
      <c r="BTN194" s="27"/>
      <c r="BTO194" s="27"/>
      <c r="BTP194" s="27"/>
      <c r="BTQ194" s="27"/>
      <c r="BTR194" s="27"/>
      <c r="BTS194" s="27"/>
      <c r="BTT194" s="27"/>
      <c r="BTU194" s="27"/>
      <c r="BTV194" s="27"/>
      <c r="BTW194" s="27"/>
      <c r="BTX194" s="27"/>
      <c r="BTY194" s="27"/>
      <c r="BTZ194" s="27"/>
      <c r="BUA194" s="27"/>
      <c r="BUB194" s="27"/>
      <c r="BUC194" s="27"/>
      <c r="BUD194" s="27"/>
      <c r="BUE194" s="27"/>
      <c r="BUF194" s="27"/>
      <c r="BUG194" s="27"/>
      <c r="BUH194" s="27"/>
      <c r="BUI194" s="27"/>
      <c r="BUJ194" s="27"/>
      <c r="BUK194" s="27"/>
      <c r="BUL194" s="27"/>
      <c r="BUM194" s="27"/>
      <c r="BUN194" s="27"/>
      <c r="BUO194" s="27"/>
      <c r="BUP194" s="27"/>
      <c r="BUQ194" s="27"/>
    </row>
    <row r="195" spans="1:1915" s="47" customFormat="1" ht="12.75">
      <c r="A195" s="136"/>
      <c r="B195" s="136"/>
      <c r="C195" s="136"/>
      <c r="D195" s="136"/>
      <c r="E195" s="103"/>
      <c r="F195" s="103"/>
      <c r="G195" s="103"/>
      <c r="H195" s="26"/>
      <c r="I195" s="26"/>
      <c r="J195" s="26"/>
      <c r="K195" s="26"/>
      <c r="L195" s="26"/>
      <c r="M195" s="26"/>
      <c r="N195" s="26"/>
      <c r="O195" s="225" t="s">
        <v>257</v>
      </c>
      <c r="P195" s="224">
        <v>0.25</v>
      </c>
      <c r="Q195" s="26"/>
      <c r="R195" s="26">
        <v>2011</v>
      </c>
      <c r="S195" s="26"/>
      <c r="T195" s="22"/>
      <c r="U195" s="22"/>
      <c r="V195" s="22"/>
      <c r="W195" s="22"/>
      <c r="X195" s="22"/>
      <c r="Y195" s="22"/>
      <c r="Z195" s="22"/>
      <c r="AA195" s="22"/>
      <c r="AB195" s="22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  <c r="FJ195" s="27"/>
      <c r="FK195" s="27"/>
      <c r="FL195" s="27"/>
      <c r="FM195" s="27"/>
      <c r="FN195" s="27"/>
      <c r="FO195" s="27"/>
      <c r="FP195" s="27"/>
      <c r="FQ195" s="27"/>
      <c r="FR195" s="27"/>
      <c r="FS195" s="27"/>
      <c r="FT195" s="27"/>
      <c r="FU195" s="27"/>
      <c r="FV195" s="27"/>
      <c r="FW195" s="27"/>
      <c r="FX195" s="27"/>
      <c r="FY195" s="27"/>
      <c r="FZ195" s="27"/>
      <c r="GA195" s="27"/>
      <c r="GB195" s="27"/>
      <c r="GC195" s="27"/>
      <c r="GD195" s="27"/>
      <c r="GE195" s="27"/>
      <c r="GF195" s="27"/>
      <c r="GG195" s="27"/>
      <c r="GH195" s="27"/>
      <c r="GI195" s="27"/>
      <c r="GJ195" s="27"/>
      <c r="GK195" s="27"/>
      <c r="GL195" s="27"/>
      <c r="GM195" s="27"/>
      <c r="GN195" s="27"/>
      <c r="GO195" s="27"/>
      <c r="GP195" s="27"/>
      <c r="GQ195" s="27"/>
      <c r="GR195" s="27"/>
      <c r="GS195" s="27"/>
      <c r="GT195" s="27"/>
      <c r="GU195" s="27"/>
      <c r="GV195" s="27"/>
      <c r="GW195" s="27"/>
      <c r="GX195" s="27"/>
      <c r="GY195" s="27"/>
      <c r="GZ195" s="27"/>
      <c r="HA195" s="27"/>
      <c r="HB195" s="27"/>
      <c r="HC195" s="27"/>
      <c r="HD195" s="27"/>
      <c r="HE195" s="27"/>
      <c r="HF195" s="27"/>
      <c r="HG195" s="27"/>
      <c r="HH195" s="27"/>
      <c r="HI195" s="27"/>
      <c r="HJ195" s="27"/>
      <c r="HK195" s="27"/>
      <c r="HL195" s="27"/>
      <c r="HM195" s="27"/>
      <c r="HN195" s="27"/>
      <c r="HO195" s="27"/>
      <c r="HP195" s="27"/>
      <c r="HQ195" s="27"/>
      <c r="HR195" s="27"/>
      <c r="HS195" s="27"/>
      <c r="HT195" s="27"/>
      <c r="HU195" s="27"/>
      <c r="HV195" s="27"/>
      <c r="HW195" s="27"/>
      <c r="HX195" s="27"/>
      <c r="HY195" s="27"/>
      <c r="HZ195" s="27"/>
      <c r="IA195" s="27"/>
      <c r="IB195" s="27"/>
      <c r="IC195" s="27"/>
      <c r="ID195" s="27"/>
      <c r="IE195" s="27"/>
      <c r="IF195" s="27"/>
      <c r="IG195" s="27"/>
      <c r="IH195" s="27"/>
      <c r="II195" s="27"/>
      <c r="IJ195" s="27"/>
      <c r="IK195" s="27"/>
      <c r="IL195" s="27"/>
      <c r="IM195" s="27"/>
      <c r="IN195" s="27"/>
      <c r="IO195" s="27"/>
      <c r="IP195" s="27"/>
      <c r="IQ195" s="27"/>
      <c r="IR195" s="27"/>
      <c r="IS195" s="27"/>
      <c r="IT195" s="27"/>
      <c r="IU195" s="27"/>
      <c r="IV195" s="27"/>
      <c r="IW195" s="27"/>
      <c r="IX195" s="27"/>
      <c r="IY195" s="27"/>
      <c r="IZ195" s="27"/>
      <c r="JA195" s="27"/>
      <c r="JB195" s="27"/>
      <c r="JC195" s="27"/>
      <c r="JD195" s="27"/>
      <c r="JE195" s="27"/>
      <c r="JF195" s="27"/>
      <c r="JG195" s="27"/>
      <c r="JH195" s="27"/>
      <c r="JI195" s="27"/>
      <c r="JJ195" s="27"/>
      <c r="JK195" s="27"/>
      <c r="JL195" s="27"/>
      <c r="JM195" s="27"/>
      <c r="JN195" s="27"/>
      <c r="JO195" s="27"/>
      <c r="JP195" s="27"/>
      <c r="JQ195" s="27"/>
      <c r="JR195" s="27"/>
      <c r="JS195" s="27"/>
      <c r="JT195" s="27"/>
      <c r="JU195" s="27"/>
      <c r="JV195" s="27"/>
      <c r="JW195" s="27"/>
      <c r="JX195" s="27"/>
      <c r="JY195" s="27"/>
      <c r="JZ195" s="27"/>
      <c r="KA195" s="27"/>
      <c r="KB195" s="27"/>
      <c r="KC195" s="27"/>
      <c r="KD195" s="27"/>
      <c r="KE195" s="27"/>
      <c r="KF195" s="27"/>
      <c r="KG195" s="27"/>
      <c r="KH195" s="27"/>
      <c r="KI195" s="27"/>
      <c r="KJ195" s="27"/>
      <c r="KK195" s="27"/>
      <c r="KL195" s="27"/>
      <c r="KM195" s="27"/>
      <c r="KN195" s="27"/>
      <c r="KO195" s="27"/>
      <c r="KP195" s="27"/>
      <c r="KQ195" s="27"/>
      <c r="KR195" s="27"/>
      <c r="KS195" s="27"/>
      <c r="KT195" s="27"/>
      <c r="KU195" s="27"/>
      <c r="KV195" s="27"/>
      <c r="KW195" s="27"/>
      <c r="KX195" s="27"/>
      <c r="KY195" s="27"/>
      <c r="KZ195" s="27"/>
      <c r="LA195" s="27"/>
      <c r="LB195" s="27"/>
      <c r="LC195" s="27"/>
      <c r="LD195" s="27"/>
      <c r="LE195" s="27"/>
      <c r="LF195" s="27"/>
      <c r="LG195" s="27"/>
      <c r="LH195" s="27"/>
      <c r="LI195" s="27"/>
      <c r="LJ195" s="27"/>
      <c r="LK195" s="27"/>
      <c r="LL195" s="27"/>
      <c r="LM195" s="27"/>
      <c r="LN195" s="27"/>
      <c r="LO195" s="27"/>
      <c r="LP195" s="27"/>
      <c r="LQ195" s="27"/>
      <c r="LR195" s="27"/>
      <c r="LS195" s="27"/>
      <c r="LT195" s="27"/>
      <c r="LU195" s="27"/>
      <c r="LV195" s="27"/>
      <c r="LW195" s="27"/>
      <c r="LX195" s="27"/>
      <c r="LY195" s="27"/>
      <c r="LZ195" s="27"/>
      <c r="MA195" s="27"/>
      <c r="MB195" s="27"/>
      <c r="MC195" s="27"/>
      <c r="MD195" s="27"/>
      <c r="ME195" s="27"/>
      <c r="MF195" s="27"/>
      <c r="MG195" s="27"/>
      <c r="MH195" s="27"/>
      <c r="MI195" s="27"/>
      <c r="MJ195" s="27"/>
      <c r="MK195" s="27"/>
      <c r="ML195" s="27"/>
      <c r="MM195" s="27"/>
      <c r="MN195" s="27"/>
      <c r="MO195" s="27"/>
      <c r="MP195" s="27"/>
      <c r="MQ195" s="27"/>
      <c r="MR195" s="27"/>
      <c r="MS195" s="27"/>
      <c r="MT195" s="27"/>
      <c r="MU195" s="27"/>
      <c r="MV195" s="27"/>
      <c r="MW195" s="27"/>
      <c r="MX195" s="27"/>
      <c r="MY195" s="27"/>
      <c r="MZ195" s="27"/>
      <c r="NA195" s="27"/>
      <c r="NB195" s="27"/>
      <c r="NC195" s="27"/>
      <c r="ND195" s="27"/>
      <c r="NE195" s="27"/>
      <c r="NF195" s="27"/>
      <c r="NG195" s="27"/>
      <c r="NH195" s="27"/>
      <c r="NI195" s="27"/>
      <c r="NJ195" s="27"/>
      <c r="NK195" s="27"/>
      <c r="NL195" s="27"/>
      <c r="NM195" s="27"/>
      <c r="NN195" s="27"/>
      <c r="NO195" s="27"/>
      <c r="NP195" s="27"/>
      <c r="NQ195" s="27"/>
      <c r="NR195" s="27"/>
      <c r="NS195" s="27"/>
      <c r="NT195" s="27"/>
      <c r="NU195" s="27"/>
      <c r="NV195" s="27"/>
      <c r="NW195" s="27"/>
      <c r="NX195" s="27"/>
      <c r="NY195" s="27"/>
      <c r="NZ195" s="27"/>
      <c r="OA195" s="27"/>
      <c r="OB195" s="27"/>
      <c r="OC195" s="27"/>
      <c r="OD195" s="27"/>
      <c r="OE195" s="27"/>
      <c r="OF195" s="27"/>
      <c r="OG195" s="27"/>
      <c r="OH195" s="27"/>
      <c r="OI195" s="27"/>
      <c r="OJ195" s="27"/>
      <c r="OK195" s="27"/>
      <c r="OL195" s="27"/>
      <c r="OM195" s="27"/>
      <c r="ON195" s="27"/>
      <c r="OO195" s="27"/>
      <c r="OP195" s="27"/>
      <c r="OQ195" s="27"/>
      <c r="OR195" s="27"/>
      <c r="OS195" s="27"/>
      <c r="OT195" s="27"/>
      <c r="OU195" s="27"/>
      <c r="OV195" s="27"/>
      <c r="OW195" s="27"/>
      <c r="OX195" s="27"/>
      <c r="OY195" s="27"/>
      <c r="OZ195" s="27"/>
      <c r="PA195" s="27"/>
      <c r="PB195" s="27"/>
      <c r="PC195" s="27"/>
      <c r="PD195" s="27"/>
      <c r="PE195" s="27"/>
      <c r="PF195" s="27"/>
      <c r="PG195" s="27"/>
      <c r="PH195" s="27"/>
      <c r="PI195" s="27"/>
      <c r="PJ195" s="27"/>
      <c r="PK195" s="27"/>
      <c r="PL195" s="27"/>
      <c r="PM195" s="27"/>
      <c r="PN195" s="27"/>
      <c r="PO195" s="27"/>
      <c r="PP195" s="27"/>
      <c r="PQ195" s="27"/>
      <c r="PR195" s="27"/>
      <c r="PS195" s="27"/>
      <c r="PT195" s="27"/>
      <c r="PU195" s="27"/>
      <c r="PV195" s="27"/>
      <c r="PW195" s="27"/>
      <c r="PX195" s="27"/>
      <c r="PY195" s="27"/>
      <c r="PZ195" s="27"/>
      <c r="QA195" s="27"/>
      <c r="QB195" s="27"/>
      <c r="QC195" s="27"/>
      <c r="QD195" s="27"/>
      <c r="QE195" s="27"/>
      <c r="QF195" s="27"/>
      <c r="QG195" s="27"/>
      <c r="QH195" s="27"/>
      <c r="QI195" s="27"/>
      <c r="QJ195" s="27"/>
      <c r="QK195" s="27"/>
      <c r="QL195" s="27"/>
      <c r="QM195" s="27"/>
      <c r="QN195" s="27"/>
      <c r="QO195" s="27"/>
      <c r="QP195" s="27"/>
      <c r="QQ195" s="27"/>
      <c r="QR195" s="27"/>
      <c r="QS195" s="27"/>
      <c r="QT195" s="27"/>
      <c r="QU195" s="27"/>
      <c r="QV195" s="27"/>
      <c r="QW195" s="27"/>
      <c r="QX195" s="27"/>
      <c r="QY195" s="27"/>
      <c r="QZ195" s="27"/>
      <c r="RA195" s="27"/>
      <c r="RB195" s="27"/>
      <c r="RC195" s="27"/>
      <c r="RD195" s="27"/>
      <c r="RE195" s="27"/>
      <c r="RF195" s="27"/>
      <c r="RG195" s="27"/>
      <c r="RH195" s="27"/>
      <c r="RI195" s="27"/>
      <c r="RJ195" s="27"/>
      <c r="RK195" s="27"/>
      <c r="RL195" s="27"/>
      <c r="RM195" s="27"/>
      <c r="RN195" s="27"/>
      <c r="RO195" s="27"/>
      <c r="RP195" s="27"/>
      <c r="RQ195" s="27"/>
      <c r="RR195" s="27"/>
      <c r="RS195" s="27"/>
      <c r="RT195" s="27"/>
      <c r="RU195" s="27"/>
      <c r="RV195" s="27"/>
      <c r="RW195" s="27"/>
      <c r="RX195" s="27"/>
      <c r="RY195" s="27"/>
      <c r="RZ195" s="27"/>
      <c r="SA195" s="27"/>
      <c r="SB195" s="27"/>
      <c r="SC195" s="27"/>
      <c r="SD195" s="27"/>
      <c r="SE195" s="27"/>
      <c r="SF195" s="27"/>
      <c r="SG195" s="27"/>
      <c r="SH195" s="27"/>
      <c r="SI195" s="27"/>
      <c r="SJ195" s="27"/>
      <c r="SK195" s="27"/>
      <c r="SL195" s="27"/>
      <c r="SM195" s="27"/>
      <c r="SN195" s="27"/>
      <c r="SO195" s="27"/>
      <c r="SP195" s="27"/>
      <c r="SQ195" s="27"/>
      <c r="SR195" s="27"/>
      <c r="SS195" s="27"/>
      <c r="ST195" s="27"/>
      <c r="SU195" s="27"/>
      <c r="SV195" s="27"/>
      <c r="SW195" s="27"/>
      <c r="SX195" s="27"/>
      <c r="SY195" s="27"/>
      <c r="SZ195" s="27"/>
      <c r="TA195" s="27"/>
      <c r="TB195" s="27"/>
      <c r="TC195" s="27"/>
      <c r="TD195" s="27"/>
      <c r="TE195" s="27"/>
      <c r="TF195" s="27"/>
      <c r="TG195" s="27"/>
      <c r="TH195" s="27"/>
      <c r="TI195" s="27"/>
      <c r="TJ195" s="27"/>
      <c r="TK195" s="27"/>
      <c r="TL195" s="27"/>
      <c r="TM195" s="27"/>
      <c r="TN195" s="27"/>
      <c r="TO195" s="27"/>
      <c r="TP195" s="27"/>
      <c r="TQ195" s="27"/>
      <c r="TR195" s="27"/>
      <c r="TS195" s="27"/>
      <c r="TT195" s="27"/>
      <c r="TU195" s="27"/>
      <c r="TV195" s="27"/>
      <c r="TW195" s="27"/>
      <c r="TX195" s="27"/>
      <c r="TY195" s="27"/>
      <c r="TZ195" s="27"/>
      <c r="UA195" s="27"/>
      <c r="UB195" s="27"/>
      <c r="UC195" s="27"/>
      <c r="UD195" s="27"/>
      <c r="UE195" s="27"/>
      <c r="UF195" s="27"/>
      <c r="UG195" s="27"/>
      <c r="UH195" s="27"/>
      <c r="UI195" s="27"/>
      <c r="UJ195" s="27"/>
      <c r="UK195" s="27"/>
      <c r="UL195" s="27"/>
      <c r="UM195" s="27"/>
      <c r="UN195" s="27"/>
      <c r="UO195" s="27"/>
      <c r="UP195" s="27"/>
      <c r="UQ195" s="27"/>
      <c r="UR195" s="27"/>
      <c r="US195" s="27"/>
      <c r="UT195" s="27"/>
      <c r="UU195" s="27"/>
      <c r="UV195" s="27"/>
      <c r="UW195" s="27"/>
      <c r="UX195" s="27"/>
      <c r="UY195" s="27"/>
      <c r="UZ195" s="27"/>
      <c r="VA195" s="27"/>
      <c r="VB195" s="27"/>
      <c r="VC195" s="27"/>
      <c r="VD195" s="27"/>
      <c r="VE195" s="27"/>
      <c r="VF195" s="27"/>
      <c r="VG195" s="27"/>
      <c r="VH195" s="27"/>
      <c r="VI195" s="27"/>
      <c r="VJ195" s="27"/>
      <c r="VK195" s="27"/>
      <c r="VL195" s="27"/>
      <c r="VM195" s="27"/>
      <c r="VN195" s="27"/>
      <c r="VO195" s="27"/>
      <c r="VP195" s="27"/>
      <c r="VQ195" s="27"/>
      <c r="VR195" s="27"/>
      <c r="VS195" s="27"/>
      <c r="VT195" s="27"/>
      <c r="VU195" s="27"/>
      <c r="VV195" s="27"/>
      <c r="VW195" s="27"/>
      <c r="VX195" s="27"/>
      <c r="VY195" s="27"/>
      <c r="VZ195" s="27"/>
      <c r="WA195" s="27"/>
      <c r="WB195" s="27"/>
      <c r="WC195" s="27"/>
      <c r="WD195" s="27"/>
      <c r="WE195" s="27"/>
      <c r="WF195" s="27"/>
      <c r="WG195" s="27"/>
      <c r="WH195" s="27"/>
      <c r="WI195" s="27"/>
      <c r="WJ195" s="27"/>
      <c r="WK195" s="27"/>
      <c r="WL195" s="27"/>
      <c r="WM195" s="27"/>
      <c r="WN195" s="27"/>
      <c r="WO195" s="27"/>
      <c r="WP195" s="27"/>
      <c r="WQ195" s="27"/>
      <c r="WR195" s="27"/>
      <c r="WS195" s="27"/>
      <c r="WT195" s="27"/>
      <c r="WU195" s="27"/>
      <c r="WV195" s="27"/>
      <c r="WW195" s="27"/>
      <c r="WX195" s="27"/>
      <c r="WY195" s="27"/>
      <c r="WZ195" s="27"/>
      <c r="XA195" s="27"/>
      <c r="XB195" s="27"/>
      <c r="XC195" s="27"/>
      <c r="XD195" s="27"/>
      <c r="XE195" s="27"/>
      <c r="XF195" s="27"/>
      <c r="XG195" s="27"/>
      <c r="XH195" s="27"/>
      <c r="XI195" s="27"/>
      <c r="XJ195" s="27"/>
      <c r="XK195" s="27"/>
      <c r="XL195" s="27"/>
      <c r="XM195" s="27"/>
      <c r="XN195" s="27"/>
      <c r="XO195" s="27"/>
      <c r="XP195" s="27"/>
      <c r="XQ195" s="27"/>
      <c r="XR195" s="27"/>
      <c r="XS195" s="27"/>
      <c r="XT195" s="27"/>
      <c r="XU195" s="27"/>
      <c r="XV195" s="27"/>
      <c r="XW195" s="27"/>
      <c r="XX195" s="27"/>
      <c r="XY195" s="27"/>
      <c r="XZ195" s="27"/>
      <c r="YA195" s="27"/>
      <c r="YB195" s="27"/>
      <c r="YC195" s="27"/>
      <c r="YD195" s="27"/>
      <c r="YE195" s="27"/>
      <c r="YF195" s="27"/>
      <c r="YG195" s="27"/>
      <c r="YH195" s="27"/>
      <c r="YI195" s="27"/>
      <c r="YJ195" s="27"/>
      <c r="YK195" s="27"/>
      <c r="YL195" s="27"/>
      <c r="YM195" s="27"/>
      <c r="YN195" s="27"/>
      <c r="YO195" s="27"/>
      <c r="YP195" s="27"/>
      <c r="YQ195" s="27"/>
      <c r="YR195" s="27"/>
      <c r="YS195" s="27"/>
      <c r="YT195" s="27"/>
      <c r="YU195" s="27"/>
      <c r="YV195" s="27"/>
      <c r="YW195" s="27"/>
      <c r="YX195" s="27"/>
      <c r="YY195" s="27"/>
      <c r="YZ195" s="27"/>
      <c r="ZA195" s="27"/>
      <c r="ZB195" s="27"/>
      <c r="ZC195" s="27"/>
      <c r="ZD195" s="27"/>
      <c r="ZE195" s="27"/>
      <c r="ZF195" s="27"/>
      <c r="ZG195" s="27"/>
      <c r="ZH195" s="27"/>
      <c r="ZI195" s="27"/>
      <c r="ZJ195" s="27"/>
      <c r="ZK195" s="27"/>
      <c r="ZL195" s="27"/>
      <c r="ZM195" s="27"/>
      <c r="ZN195" s="27"/>
      <c r="ZO195" s="27"/>
      <c r="ZP195" s="27"/>
      <c r="ZQ195" s="27"/>
      <c r="ZR195" s="27"/>
      <c r="ZS195" s="27"/>
      <c r="ZT195" s="27"/>
      <c r="ZU195" s="27"/>
      <c r="ZV195" s="27"/>
      <c r="ZW195" s="27"/>
      <c r="ZX195" s="27"/>
      <c r="ZY195" s="27"/>
      <c r="ZZ195" s="27"/>
      <c r="AAA195" s="27"/>
      <c r="AAB195" s="27"/>
      <c r="AAC195" s="27"/>
      <c r="AAD195" s="27"/>
      <c r="AAE195" s="27"/>
      <c r="AAF195" s="27"/>
      <c r="AAG195" s="27"/>
      <c r="AAH195" s="27"/>
      <c r="AAI195" s="27"/>
      <c r="AAJ195" s="27"/>
      <c r="AAK195" s="27"/>
      <c r="AAL195" s="27"/>
      <c r="AAM195" s="27"/>
      <c r="AAN195" s="27"/>
      <c r="AAO195" s="27"/>
      <c r="AAP195" s="27"/>
      <c r="AAQ195" s="27"/>
      <c r="AAR195" s="27"/>
      <c r="AAS195" s="27"/>
      <c r="AAT195" s="27"/>
      <c r="AAU195" s="27"/>
      <c r="AAV195" s="27"/>
      <c r="AAW195" s="27"/>
      <c r="AAX195" s="27"/>
      <c r="AAY195" s="27"/>
      <c r="AAZ195" s="27"/>
      <c r="ABA195" s="27"/>
      <c r="ABB195" s="27"/>
      <c r="ABC195" s="27"/>
      <c r="ABD195" s="27"/>
      <c r="ABE195" s="27"/>
      <c r="ABF195" s="27"/>
      <c r="ABG195" s="27"/>
      <c r="ABH195" s="27"/>
      <c r="ABI195" s="27"/>
      <c r="ABJ195" s="27"/>
      <c r="ABK195" s="27"/>
      <c r="ABL195" s="27"/>
      <c r="ABM195" s="27"/>
      <c r="ABN195" s="27"/>
      <c r="ABO195" s="27"/>
      <c r="ABP195" s="27"/>
      <c r="ABQ195" s="27"/>
      <c r="ABR195" s="27"/>
      <c r="ABS195" s="27"/>
      <c r="ABT195" s="27"/>
      <c r="ABU195" s="27"/>
      <c r="ABV195" s="27"/>
      <c r="ABW195" s="27"/>
      <c r="ABX195" s="27"/>
      <c r="ABY195" s="27"/>
      <c r="ABZ195" s="27"/>
      <c r="ACA195" s="27"/>
      <c r="ACB195" s="27"/>
      <c r="ACC195" s="27"/>
      <c r="ACD195" s="27"/>
      <c r="ACE195" s="27"/>
      <c r="ACF195" s="27"/>
      <c r="ACG195" s="27"/>
      <c r="ACH195" s="27"/>
      <c r="ACI195" s="27"/>
      <c r="ACJ195" s="27"/>
      <c r="ACK195" s="27"/>
      <c r="ACL195" s="27"/>
      <c r="ACM195" s="27"/>
      <c r="ACN195" s="27"/>
      <c r="ACO195" s="27"/>
      <c r="ACP195" s="27"/>
      <c r="ACQ195" s="27"/>
      <c r="ACR195" s="27"/>
      <c r="ACS195" s="27"/>
      <c r="ACT195" s="27"/>
      <c r="ACU195" s="27"/>
      <c r="ACV195" s="27"/>
      <c r="ACW195" s="27"/>
      <c r="ACX195" s="27"/>
      <c r="ACY195" s="27"/>
      <c r="ACZ195" s="27"/>
      <c r="ADA195" s="27"/>
      <c r="ADB195" s="27"/>
      <c r="ADC195" s="27"/>
      <c r="ADD195" s="27"/>
      <c r="ADE195" s="27"/>
      <c r="ADF195" s="27"/>
      <c r="ADG195" s="27"/>
      <c r="ADH195" s="27"/>
      <c r="ADI195" s="27"/>
      <c r="ADJ195" s="27"/>
      <c r="ADK195" s="27"/>
      <c r="ADL195" s="27"/>
      <c r="ADM195" s="27"/>
      <c r="ADN195" s="27"/>
      <c r="ADO195" s="27"/>
      <c r="ADP195" s="27"/>
      <c r="ADQ195" s="27"/>
      <c r="ADR195" s="27"/>
      <c r="ADS195" s="27"/>
      <c r="ADT195" s="27"/>
      <c r="ADU195" s="27"/>
      <c r="ADV195" s="27"/>
      <c r="ADW195" s="27"/>
      <c r="ADX195" s="27"/>
      <c r="ADY195" s="27"/>
      <c r="ADZ195" s="27"/>
      <c r="AEA195" s="27"/>
      <c r="AEB195" s="27"/>
      <c r="AEC195" s="27"/>
      <c r="AED195" s="27"/>
      <c r="AEE195" s="27"/>
      <c r="AEF195" s="27"/>
      <c r="AEG195" s="27"/>
      <c r="AEH195" s="27"/>
      <c r="AEI195" s="27"/>
      <c r="AEJ195" s="27"/>
      <c r="AEK195" s="27"/>
      <c r="AEL195" s="27"/>
      <c r="AEM195" s="27"/>
      <c r="AEN195" s="27"/>
      <c r="AEO195" s="27"/>
      <c r="AEP195" s="27"/>
      <c r="AEQ195" s="27"/>
      <c r="AER195" s="27"/>
      <c r="AES195" s="27"/>
      <c r="AET195" s="27"/>
      <c r="AEU195" s="27"/>
      <c r="AEV195" s="27"/>
      <c r="AEW195" s="27"/>
      <c r="AEX195" s="27"/>
      <c r="AEY195" s="27"/>
      <c r="AEZ195" s="27"/>
      <c r="AFA195" s="27"/>
      <c r="AFB195" s="27"/>
      <c r="AFC195" s="27"/>
      <c r="AFD195" s="27"/>
      <c r="AFE195" s="27"/>
      <c r="AFF195" s="27"/>
      <c r="AFG195" s="27"/>
      <c r="AFH195" s="27"/>
      <c r="AFI195" s="27"/>
      <c r="AFJ195" s="27"/>
      <c r="AFK195" s="27"/>
      <c r="AFL195" s="27"/>
      <c r="AFM195" s="27"/>
      <c r="AFN195" s="27"/>
      <c r="AFO195" s="27"/>
      <c r="AFP195" s="27"/>
      <c r="AFQ195" s="27"/>
      <c r="AFR195" s="27"/>
      <c r="AFS195" s="27"/>
      <c r="AFT195" s="27"/>
      <c r="AFU195" s="27"/>
      <c r="AFV195" s="27"/>
      <c r="AFW195" s="27"/>
      <c r="AFX195" s="27"/>
      <c r="AFY195" s="27"/>
      <c r="AFZ195" s="27"/>
      <c r="AGA195" s="27"/>
      <c r="AGB195" s="27"/>
      <c r="AGC195" s="27"/>
      <c r="AGD195" s="27"/>
      <c r="AGE195" s="27"/>
      <c r="AGF195" s="27"/>
      <c r="AGG195" s="27"/>
      <c r="AGH195" s="27"/>
      <c r="AGI195" s="27"/>
      <c r="AGJ195" s="27"/>
      <c r="AGK195" s="27"/>
      <c r="AGL195" s="27"/>
      <c r="AGM195" s="27"/>
      <c r="AGN195" s="27"/>
      <c r="AGO195" s="27"/>
      <c r="AGP195" s="27"/>
      <c r="AGQ195" s="27"/>
      <c r="AGR195" s="27"/>
      <c r="AGS195" s="27"/>
      <c r="AGT195" s="27"/>
      <c r="AGU195" s="27"/>
      <c r="AGV195" s="27"/>
      <c r="AGW195" s="27"/>
      <c r="AGX195" s="27"/>
      <c r="AGY195" s="27"/>
      <c r="AGZ195" s="27"/>
      <c r="AHA195" s="27"/>
      <c r="AHB195" s="27"/>
      <c r="AHC195" s="27"/>
      <c r="AHD195" s="27"/>
      <c r="AHE195" s="27"/>
      <c r="AHF195" s="27"/>
      <c r="AHG195" s="27"/>
      <c r="AHH195" s="27"/>
      <c r="AHI195" s="27"/>
      <c r="AHJ195" s="27"/>
      <c r="AHK195" s="27"/>
      <c r="AHL195" s="27"/>
      <c r="AHM195" s="27"/>
      <c r="AHN195" s="27"/>
      <c r="AHO195" s="27"/>
      <c r="AHP195" s="27"/>
      <c r="AHQ195" s="27"/>
      <c r="AHR195" s="27"/>
      <c r="AHS195" s="27"/>
      <c r="AHT195" s="27"/>
      <c r="AHU195" s="27"/>
      <c r="AHV195" s="27"/>
      <c r="AHW195" s="27"/>
      <c r="AHX195" s="27"/>
      <c r="AHY195" s="27"/>
      <c r="AHZ195" s="27"/>
      <c r="AIA195" s="27"/>
      <c r="AIB195" s="27"/>
      <c r="AIC195" s="27"/>
      <c r="AID195" s="27"/>
      <c r="AIE195" s="27"/>
      <c r="AIF195" s="27"/>
      <c r="AIG195" s="27"/>
      <c r="AIH195" s="27"/>
      <c r="AII195" s="27"/>
      <c r="AIJ195" s="27"/>
      <c r="AIK195" s="27"/>
      <c r="AIL195" s="27"/>
      <c r="AIM195" s="27"/>
      <c r="AIN195" s="27"/>
      <c r="AIO195" s="27"/>
      <c r="AIP195" s="27"/>
      <c r="AIQ195" s="27"/>
      <c r="AIR195" s="27"/>
      <c r="AIS195" s="27"/>
      <c r="AIT195" s="27"/>
      <c r="AIU195" s="27"/>
      <c r="AIV195" s="27"/>
      <c r="AIW195" s="27"/>
      <c r="AIX195" s="27"/>
      <c r="AIY195" s="27"/>
      <c r="AIZ195" s="27"/>
      <c r="AJA195" s="27"/>
      <c r="AJB195" s="27"/>
      <c r="AJC195" s="27"/>
      <c r="AJD195" s="27"/>
      <c r="AJE195" s="27"/>
      <c r="AJF195" s="27"/>
      <c r="AJG195" s="27"/>
      <c r="AJH195" s="27"/>
      <c r="AJI195" s="27"/>
      <c r="AJJ195" s="27"/>
      <c r="AJK195" s="27"/>
      <c r="AJL195" s="27"/>
      <c r="AJM195" s="27"/>
      <c r="AJN195" s="27"/>
      <c r="AJO195" s="27"/>
      <c r="AJP195" s="27"/>
      <c r="AJQ195" s="27"/>
      <c r="AJR195" s="27"/>
      <c r="AJS195" s="27"/>
      <c r="AJT195" s="27"/>
      <c r="AJU195" s="27"/>
      <c r="AJV195" s="27"/>
      <c r="AJW195" s="27"/>
      <c r="AJX195" s="27"/>
      <c r="AJY195" s="27"/>
      <c r="AJZ195" s="27"/>
      <c r="AKA195" s="27"/>
      <c r="AKB195" s="27"/>
      <c r="AKC195" s="27"/>
      <c r="AKD195" s="27"/>
      <c r="AKE195" s="27"/>
      <c r="AKF195" s="27"/>
      <c r="AKG195" s="27"/>
      <c r="AKH195" s="27"/>
      <c r="AKI195" s="27"/>
      <c r="AKJ195" s="27"/>
      <c r="AKK195" s="27"/>
      <c r="AKL195" s="27"/>
      <c r="AKM195" s="27"/>
      <c r="AKN195" s="27"/>
      <c r="AKO195" s="27"/>
      <c r="AKP195" s="27"/>
      <c r="AKQ195" s="27"/>
      <c r="AKR195" s="27"/>
      <c r="AKS195" s="27"/>
      <c r="AKT195" s="27"/>
      <c r="AKU195" s="27"/>
      <c r="AKV195" s="27"/>
      <c r="AKW195" s="27"/>
      <c r="AKX195" s="27"/>
      <c r="AKY195" s="27"/>
      <c r="AKZ195" s="27"/>
      <c r="ALA195" s="27"/>
      <c r="ALB195" s="27"/>
      <c r="ALC195" s="27"/>
      <c r="ALD195" s="27"/>
      <c r="ALE195" s="27"/>
      <c r="ALF195" s="27"/>
      <c r="ALG195" s="27"/>
      <c r="ALH195" s="27"/>
      <c r="ALI195" s="27"/>
      <c r="ALJ195" s="27"/>
      <c r="ALK195" s="27"/>
      <c r="ALL195" s="27"/>
      <c r="ALM195" s="27"/>
      <c r="ALN195" s="27"/>
      <c r="ALO195" s="27"/>
      <c r="ALP195" s="27"/>
      <c r="ALQ195" s="27"/>
      <c r="ALR195" s="27"/>
      <c r="ALS195" s="27"/>
      <c r="ALT195" s="27"/>
      <c r="ALU195" s="27"/>
      <c r="ALV195" s="27"/>
      <c r="ALW195" s="27"/>
      <c r="ALX195" s="27"/>
      <c r="ALY195" s="27"/>
      <c r="ALZ195" s="27"/>
      <c r="AMA195" s="27"/>
      <c r="AMB195" s="27"/>
      <c r="AMC195" s="27"/>
      <c r="AMD195" s="27"/>
      <c r="AME195" s="27"/>
      <c r="AMF195" s="27"/>
      <c r="AMG195" s="27"/>
      <c r="AMH195" s="27"/>
      <c r="AMI195" s="27"/>
      <c r="AMJ195" s="27"/>
      <c r="AMK195" s="27"/>
      <c r="AML195" s="27"/>
      <c r="AMM195" s="27"/>
      <c r="AMN195" s="27"/>
      <c r="AMO195" s="27"/>
      <c r="AMP195" s="27"/>
      <c r="AMQ195" s="27"/>
      <c r="AMR195" s="27"/>
      <c r="AMS195" s="27"/>
      <c r="AMT195" s="27"/>
      <c r="AMU195" s="27"/>
      <c r="AMV195" s="27"/>
      <c r="AMW195" s="27"/>
      <c r="AMX195" s="27"/>
      <c r="AMY195" s="27"/>
      <c r="AMZ195" s="27"/>
      <c r="ANA195" s="27"/>
      <c r="ANB195" s="27"/>
      <c r="ANC195" s="27"/>
      <c r="AND195" s="27"/>
      <c r="ANE195" s="27"/>
      <c r="ANF195" s="27"/>
      <c r="ANG195" s="27"/>
      <c r="ANH195" s="27"/>
      <c r="ANI195" s="27"/>
      <c r="ANJ195" s="27"/>
      <c r="ANK195" s="27"/>
      <c r="ANL195" s="27"/>
      <c r="ANM195" s="27"/>
      <c r="ANN195" s="27"/>
      <c r="ANO195" s="27"/>
      <c r="ANP195" s="27"/>
      <c r="ANQ195" s="27"/>
      <c r="ANR195" s="27"/>
      <c r="ANS195" s="27"/>
      <c r="ANT195" s="27"/>
      <c r="ANU195" s="27"/>
      <c r="ANV195" s="27"/>
      <c r="ANW195" s="27"/>
      <c r="ANX195" s="27"/>
      <c r="ANY195" s="27"/>
      <c r="ANZ195" s="27"/>
      <c r="AOA195" s="27"/>
      <c r="AOB195" s="27"/>
      <c r="AOC195" s="27"/>
      <c r="AOD195" s="27"/>
      <c r="AOE195" s="27"/>
      <c r="AOF195" s="27"/>
      <c r="AOG195" s="27"/>
      <c r="AOH195" s="27"/>
      <c r="AOI195" s="27"/>
      <c r="AOJ195" s="27"/>
      <c r="AOK195" s="27"/>
      <c r="AOL195" s="27"/>
      <c r="AOM195" s="27"/>
      <c r="AON195" s="27"/>
      <c r="AOO195" s="27"/>
      <c r="AOP195" s="27"/>
      <c r="AOQ195" s="27"/>
      <c r="AOR195" s="27"/>
      <c r="AOS195" s="27"/>
      <c r="AOT195" s="27"/>
      <c r="AOU195" s="27"/>
      <c r="AOV195" s="27"/>
      <c r="AOW195" s="27"/>
      <c r="AOX195" s="27"/>
      <c r="AOY195" s="27"/>
      <c r="AOZ195" s="27"/>
      <c r="APA195" s="27"/>
      <c r="APB195" s="27"/>
      <c r="APC195" s="27"/>
      <c r="APD195" s="27"/>
      <c r="APE195" s="27"/>
      <c r="APF195" s="27"/>
      <c r="APG195" s="27"/>
      <c r="APH195" s="27"/>
      <c r="API195" s="27"/>
      <c r="APJ195" s="27"/>
      <c r="APK195" s="27"/>
      <c r="APL195" s="27"/>
      <c r="APM195" s="27"/>
      <c r="APN195" s="27"/>
      <c r="APO195" s="27"/>
      <c r="APP195" s="27"/>
      <c r="APQ195" s="27"/>
      <c r="APR195" s="27"/>
      <c r="APS195" s="27"/>
      <c r="APT195" s="27"/>
      <c r="APU195" s="27"/>
      <c r="APV195" s="27"/>
      <c r="APW195" s="27"/>
      <c r="APX195" s="27"/>
      <c r="APY195" s="27"/>
      <c r="APZ195" s="27"/>
      <c r="AQA195" s="27"/>
      <c r="AQB195" s="27"/>
      <c r="AQC195" s="27"/>
      <c r="AQD195" s="27"/>
      <c r="AQE195" s="27"/>
      <c r="AQF195" s="27"/>
      <c r="AQG195" s="27"/>
      <c r="AQH195" s="27"/>
      <c r="AQI195" s="27"/>
      <c r="AQJ195" s="27"/>
      <c r="AQK195" s="27"/>
      <c r="AQL195" s="27"/>
      <c r="AQM195" s="27"/>
      <c r="AQN195" s="27"/>
      <c r="AQO195" s="27"/>
      <c r="AQP195" s="27"/>
      <c r="AQQ195" s="27"/>
      <c r="AQR195" s="27"/>
      <c r="AQS195" s="27"/>
      <c r="AQT195" s="27"/>
      <c r="AQU195" s="27"/>
      <c r="AQV195" s="27"/>
      <c r="AQW195" s="27"/>
      <c r="AQX195" s="27"/>
      <c r="AQY195" s="27"/>
      <c r="AQZ195" s="27"/>
      <c r="ARA195" s="27"/>
      <c r="ARB195" s="27"/>
      <c r="ARC195" s="27"/>
      <c r="ARD195" s="27"/>
      <c r="ARE195" s="27"/>
      <c r="ARF195" s="27"/>
      <c r="ARG195" s="27"/>
      <c r="ARH195" s="27"/>
      <c r="ARI195" s="27"/>
      <c r="ARJ195" s="27"/>
      <c r="ARK195" s="27"/>
      <c r="ARL195" s="27"/>
      <c r="ARM195" s="27"/>
      <c r="ARN195" s="27"/>
      <c r="ARO195" s="27"/>
      <c r="ARP195" s="27"/>
      <c r="ARQ195" s="27"/>
      <c r="ARR195" s="27"/>
      <c r="ARS195" s="27"/>
      <c r="ART195" s="27"/>
      <c r="ARU195" s="27"/>
      <c r="ARV195" s="27"/>
      <c r="ARW195" s="27"/>
      <c r="ARX195" s="27"/>
      <c r="ARY195" s="27"/>
      <c r="ARZ195" s="27"/>
      <c r="ASA195" s="27"/>
      <c r="ASB195" s="27"/>
      <c r="ASC195" s="27"/>
      <c r="ASD195" s="27"/>
      <c r="ASE195" s="27"/>
      <c r="ASF195" s="27"/>
      <c r="ASG195" s="27"/>
      <c r="ASH195" s="27"/>
      <c r="ASI195" s="27"/>
      <c r="ASJ195" s="27"/>
      <c r="ASK195" s="27"/>
      <c r="ASL195" s="27"/>
      <c r="ASM195" s="27"/>
      <c r="ASN195" s="27"/>
      <c r="ASO195" s="27"/>
      <c r="ASP195" s="27"/>
      <c r="ASQ195" s="27"/>
      <c r="ASR195" s="27"/>
      <c r="ASS195" s="27"/>
      <c r="AST195" s="27"/>
      <c r="ASU195" s="27"/>
      <c r="ASV195" s="27"/>
      <c r="ASW195" s="27"/>
      <c r="ASX195" s="27"/>
      <c r="ASY195" s="27"/>
      <c r="ASZ195" s="27"/>
      <c r="ATA195" s="27"/>
      <c r="ATB195" s="27"/>
      <c r="ATC195" s="27"/>
      <c r="ATD195" s="27"/>
      <c r="ATE195" s="27"/>
      <c r="ATF195" s="27"/>
      <c r="ATG195" s="27"/>
      <c r="ATH195" s="27"/>
      <c r="ATI195" s="27"/>
      <c r="ATJ195" s="27"/>
      <c r="ATK195" s="27"/>
      <c r="ATL195" s="27"/>
      <c r="ATM195" s="27"/>
      <c r="ATN195" s="27"/>
      <c r="ATO195" s="27"/>
      <c r="ATP195" s="27"/>
      <c r="ATQ195" s="27"/>
      <c r="ATR195" s="27"/>
      <c r="ATS195" s="27"/>
      <c r="ATT195" s="27"/>
      <c r="ATU195" s="27"/>
      <c r="ATV195" s="27"/>
      <c r="ATW195" s="27"/>
      <c r="ATX195" s="27"/>
      <c r="ATY195" s="27"/>
      <c r="ATZ195" s="27"/>
      <c r="AUA195" s="27"/>
      <c r="AUB195" s="27"/>
      <c r="AUC195" s="27"/>
      <c r="AUD195" s="27"/>
      <c r="AUE195" s="27"/>
      <c r="AUF195" s="27"/>
      <c r="AUG195" s="27"/>
      <c r="AUH195" s="27"/>
      <c r="AUI195" s="27"/>
      <c r="AUJ195" s="27"/>
      <c r="AUK195" s="27"/>
      <c r="AUL195" s="27"/>
      <c r="AUM195" s="27"/>
      <c r="AUN195" s="27"/>
      <c r="AUO195" s="27"/>
      <c r="AUP195" s="27"/>
      <c r="AUQ195" s="27"/>
      <c r="AUR195" s="27"/>
      <c r="AUS195" s="27"/>
      <c r="AUT195" s="27"/>
      <c r="AUU195" s="27"/>
      <c r="AUV195" s="27"/>
      <c r="AUW195" s="27"/>
      <c r="AUX195" s="27"/>
      <c r="AUY195" s="27"/>
      <c r="AUZ195" s="27"/>
      <c r="AVA195" s="27"/>
      <c r="AVB195" s="27"/>
      <c r="AVC195" s="27"/>
      <c r="AVD195" s="27"/>
      <c r="AVE195" s="27"/>
      <c r="AVF195" s="27"/>
      <c r="AVG195" s="27"/>
      <c r="AVH195" s="27"/>
      <c r="AVI195" s="27"/>
      <c r="AVJ195" s="27"/>
      <c r="AVK195" s="27"/>
      <c r="AVL195" s="27"/>
      <c r="AVM195" s="27"/>
      <c r="AVN195" s="27"/>
      <c r="AVO195" s="27"/>
      <c r="AVP195" s="27"/>
      <c r="AVQ195" s="27"/>
      <c r="AVR195" s="27"/>
      <c r="AVS195" s="27"/>
      <c r="AVT195" s="27"/>
      <c r="AVU195" s="27"/>
      <c r="AVV195" s="27"/>
      <c r="AVW195" s="27"/>
      <c r="AVX195" s="27"/>
      <c r="AVY195" s="27"/>
      <c r="AVZ195" s="27"/>
      <c r="AWA195" s="27"/>
      <c r="AWB195" s="27"/>
      <c r="AWC195" s="27"/>
      <c r="AWD195" s="27"/>
      <c r="AWE195" s="27"/>
      <c r="AWF195" s="27"/>
      <c r="AWG195" s="27"/>
      <c r="AWH195" s="27"/>
      <c r="AWI195" s="27"/>
      <c r="AWJ195" s="27"/>
      <c r="AWK195" s="27"/>
      <c r="AWL195" s="27"/>
      <c r="AWM195" s="27"/>
      <c r="AWN195" s="27"/>
      <c r="AWO195" s="27"/>
      <c r="AWP195" s="27"/>
      <c r="AWQ195" s="27"/>
      <c r="AWR195" s="27"/>
      <c r="AWS195" s="27"/>
      <c r="AWT195" s="27"/>
      <c r="AWU195" s="27"/>
      <c r="AWV195" s="27"/>
      <c r="AWW195" s="27"/>
      <c r="AWX195" s="27"/>
      <c r="AWY195" s="27"/>
      <c r="AWZ195" s="27"/>
      <c r="AXA195" s="27"/>
      <c r="AXB195" s="27"/>
      <c r="AXC195" s="27"/>
      <c r="AXD195" s="27"/>
      <c r="AXE195" s="27"/>
      <c r="AXF195" s="27"/>
      <c r="AXG195" s="27"/>
      <c r="AXH195" s="27"/>
      <c r="AXI195" s="27"/>
      <c r="AXJ195" s="27"/>
      <c r="AXK195" s="27"/>
      <c r="AXL195" s="27"/>
      <c r="AXM195" s="27"/>
      <c r="AXN195" s="27"/>
      <c r="AXO195" s="27"/>
      <c r="AXP195" s="27"/>
      <c r="AXQ195" s="27"/>
      <c r="AXR195" s="27"/>
      <c r="AXS195" s="27"/>
      <c r="AXT195" s="27"/>
      <c r="AXU195" s="27"/>
      <c r="AXV195" s="27"/>
      <c r="AXW195" s="27"/>
      <c r="AXX195" s="27"/>
      <c r="AXY195" s="27"/>
      <c r="AXZ195" s="27"/>
      <c r="AYA195" s="27"/>
      <c r="AYB195" s="27"/>
      <c r="AYC195" s="27"/>
      <c r="AYD195" s="27"/>
      <c r="AYE195" s="27"/>
      <c r="AYF195" s="27"/>
      <c r="AYG195" s="27"/>
      <c r="AYH195" s="27"/>
      <c r="AYI195" s="27"/>
      <c r="AYJ195" s="27"/>
      <c r="AYK195" s="27"/>
      <c r="AYL195" s="27"/>
      <c r="AYM195" s="27"/>
      <c r="AYN195" s="27"/>
      <c r="AYO195" s="27"/>
      <c r="AYP195" s="27"/>
      <c r="AYQ195" s="27"/>
      <c r="AYR195" s="27"/>
      <c r="AYS195" s="27"/>
      <c r="AYT195" s="27"/>
      <c r="AYU195" s="27"/>
      <c r="AYV195" s="27"/>
      <c r="AYW195" s="27"/>
      <c r="AYX195" s="27"/>
      <c r="AYY195" s="27"/>
      <c r="AYZ195" s="27"/>
      <c r="AZA195" s="27"/>
      <c r="AZB195" s="27"/>
      <c r="AZC195" s="27"/>
      <c r="AZD195" s="27"/>
      <c r="AZE195" s="27"/>
      <c r="AZF195" s="27"/>
      <c r="AZG195" s="27"/>
      <c r="AZH195" s="27"/>
      <c r="AZI195" s="27"/>
      <c r="AZJ195" s="27"/>
      <c r="AZK195" s="27"/>
      <c r="AZL195" s="27"/>
      <c r="AZM195" s="27"/>
      <c r="AZN195" s="27"/>
      <c r="AZO195" s="27"/>
      <c r="AZP195" s="27"/>
      <c r="AZQ195" s="27"/>
      <c r="AZR195" s="27"/>
      <c r="AZS195" s="27"/>
      <c r="AZT195" s="27"/>
      <c r="AZU195" s="27"/>
      <c r="AZV195" s="27"/>
      <c r="AZW195" s="27"/>
      <c r="AZX195" s="27"/>
      <c r="AZY195" s="27"/>
      <c r="AZZ195" s="27"/>
      <c r="BAA195" s="27"/>
      <c r="BAB195" s="27"/>
      <c r="BAC195" s="27"/>
      <c r="BAD195" s="27"/>
      <c r="BAE195" s="27"/>
      <c r="BAF195" s="27"/>
      <c r="BAG195" s="27"/>
      <c r="BAH195" s="27"/>
      <c r="BAI195" s="27"/>
      <c r="BAJ195" s="27"/>
      <c r="BAK195" s="27"/>
      <c r="BAL195" s="27"/>
      <c r="BAM195" s="27"/>
      <c r="BAN195" s="27"/>
      <c r="BAO195" s="27"/>
      <c r="BAP195" s="27"/>
      <c r="BAQ195" s="27"/>
      <c r="BAR195" s="27"/>
      <c r="BAS195" s="27"/>
      <c r="BAT195" s="27"/>
      <c r="BAU195" s="27"/>
      <c r="BAV195" s="27"/>
      <c r="BAW195" s="27"/>
      <c r="BAX195" s="27"/>
      <c r="BAY195" s="27"/>
      <c r="BAZ195" s="27"/>
      <c r="BBA195" s="27"/>
      <c r="BBB195" s="27"/>
      <c r="BBC195" s="27"/>
      <c r="BBD195" s="27"/>
      <c r="BBE195" s="27"/>
      <c r="BBF195" s="27"/>
      <c r="BBG195" s="27"/>
      <c r="BBH195" s="27"/>
      <c r="BBI195" s="27"/>
      <c r="BBJ195" s="27"/>
      <c r="BBK195" s="27"/>
      <c r="BBL195" s="27"/>
      <c r="BBM195" s="27"/>
      <c r="BBN195" s="27"/>
      <c r="BBO195" s="27"/>
      <c r="BBP195" s="27"/>
      <c r="BBQ195" s="27"/>
      <c r="BBR195" s="27"/>
      <c r="BBS195" s="27"/>
      <c r="BBT195" s="27"/>
      <c r="BBU195" s="27"/>
      <c r="BBV195" s="27"/>
      <c r="BBW195" s="27"/>
      <c r="BBX195" s="27"/>
      <c r="BBY195" s="27"/>
      <c r="BBZ195" s="27"/>
      <c r="BCA195" s="27"/>
      <c r="BCB195" s="27"/>
      <c r="BCC195" s="27"/>
      <c r="BCD195" s="27"/>
      <c r="BCE195" s="27"/>
      <c r="BCF195" s="27"/>
      <c r="BCG195" s="27"/>
      <c r="BCH195" s="27"/>
      <c r="BCI195" s="27"/>
      <c r="BCJ195" s="27"/>
      <c r="BCK195" s="27"/>
      <c r="BCL195" s="27"/>
      <c r="BCM195" s="27"/>
      <c r="BCN195" s="27"/>
      <c r="BCO195" s="27"/>
      <c r="BCP195" s="27"/>
      <c r="BCQ195" s="27"/>
      <c r="BCR195" s="27"/>
      <c r="BCS195" s="27"/>
      <c r="BCT195" s="27"/>
      <c r="BCU195" s="27"/>
      <c r="BCV195" s="27"/>
      <c r="BCW195" s="27"/>
      <c r="BCX195" s="27"/>
      <c r="BCY195" s="27"/>
      <c r="BCZ195" s="27"/>
      <c r="BDA195" s="27"/>
      <c r="BDB195" s="27"/>
      <c r="BDC195" s="27"/>
      <c r="BDD195" s="27"/>
      <c r="BDE195" s="27"/>
      <c r="BDF195" s="27"/>
      <c r="BDG195" s="27"/>
      <c r="BDH195" s="27"/>
      <c r="BDI195" s="27"/>
      <c r="BDJ195" s="27"/>
      <c r="BDK195" s="27"/>
      <c r="BDL195" s="27"/>
      <c r="BDM195" s="27"/>
      <c r="BDN195" s="27"/>
      <c r="BDO195" s="27"/>
      <c r="BDP195" s="27"/>
      <c r="BDQ195" s="27"/>
      <c r="BDR195" s="27"/>
      <c r="BDS195" s="27"/>
      <c r="BDT195" s="27"/>
      <c r="BDU195" s="27"/>
      <c r="BDV195" s="27"/>
      <c r="BDW195" s="27"/>
      <c r="BDX195" s="27"/>
      <c r="BDY195" s="27"/>
      <c r="BDZ195" s="27"/>
      <c r="BEA195" s="27"/>
      <c r="BEB195" s="27"/>
      <c r="BEC195" s="27"/>
      <c r="BED195" s="27"/>
      <c r="BEE195" s="27"/>
      <c r="BEF195" s="27"/>
      <c r="BEG195" s="27"/>
      <c r="BEH195" s="27"/>
      <c r="BEI195" s="27"/>
      <c r="BEJ195" s="27"/>
      <c r="BEK195" s="27"/>
      <c r="BEL195" s="27"/>
      <c r="BEM195" s="27"/>
      <c r="BEN195" s="27"/>
      <c r="BEO195" s="27"/>
      <c r="BEP195" s="27"/>
      <c r="BEQ195" s="27"/>
      <c r="BER195" s="27"/>
      <c r="BES195" s="27"/>
      <c r="BET195" s="27"/>
      <c r="BEU195" s="27"/>
      <c r="BEV195" s="27"/>
      <c r="BEW195" s="27"/>
      <c r="BEX195" s="27"/>
      <c r="BEY195" s="27"/>
      <c r="BEZ195" s="27"/>
      <c r="BFA195" s="27"/>
      <c r="BFB195" s="27"/>
      <c r="BFC195" s="27"/>
      <c r="BFD195" s="27"/>
      <c r="BFE195" s="27"/>
      <c r="BFF195" s="27"/>
      <c r="BFG195" s="27"/>
      <c r="BFH195" s="27"/>
      <c r="BFI195" s="27"/>
      <c r="BFJ195" s="27"/>
      <c r="BFK195" s="27"/>
      <c r="BFL195" s="27"/>
      <c r="BFM195" s="27"/>
      <c r="BFN195" s="27"/>
      <c r="BFO195" s="27"/>
      <c r="BFP195" s="27"/>
      <c r="BFQ195" s="27"/>
      <c r="BFR195" s="27"/>
      <c r="BFS195" s="27"/>
      <c r="BFT195" s="27"/>
      <c r="BFU195" s="27"/>
      <c r="BFV195" s="27"/>
      <c r="BFW195" s="27"/>
      <c r="BFX195" s="27"/>
      <c r="BFY195" s="27"/>
      <c r="BFZ195" s="27"/>
      <c r="BGA195" s="27"/>
      <c r="BGB195" s="27"/>
      <c r="BGC195" s="27"/>
      <c r="BGD195" s="27"/>
      <c r="BGE195" s="27"/>
      <c r="BGF195" s="27"/>
      <c r="BGG195" s="27"/>
      <c r="BGH195" s="27"/>
      <c r="BGI195" s="27"/>
      <c r="BGJ195" s="27"/>
      <c r="BGK195" s="27"/>
      <c r="BGL195" s="27"/>
      <c r="BGM195" s="27"/>
      <c r="BGN195" s="27"/>
      <c r="BGO195" s="27"/>
      <c r="BGP195" s="27"/>
      <c r="BGQ195" s="27"/>
      <c r="BGR195" s="27"/>
      <c r="BGS195" s="27"/>
      <c r="BGT195" s="27"/>
      <c r="BGU195" s="27"/>
      <c r="BGV195" s="27"/>
      <c r="BGW195" s="27"/>
      <c r="BGX195" s="27"/>
      <c r="BGY195" s="27"/>
      <c r="BGZ195" s="27"/>
      <c r="BHA195" s="27"/>
      <c r="BHB195" s="27"/>
      <c r="BHC195" s="27"/>
      <c r="BHD195" s="27"/>
      <c r="BHE195" s="27"/>
      <c r="BHF195" s="27"/>
      <c r="BHG195" s="27"/>
      <c r="BHH195" s="27"/>
      <c r="BHI195" s="27"/>
      <c r="BHJ195" s="27"/>
      <c r="BHK195" s="27"/>
      <c r="BHL195" s="27"/>
      <c r="BHM195" s="27"/>
      <c r="BHN195" s="27"/>
      <c r="BHO195" s="27"/>
      <c r="BHP195" s="27"/>
      <c r="BHQ195" s="27"/>
      <c r="BHR195" s="27"/>
      <c r="BHS195" s="27"/>
      <c r="BHT195" s="27"/>
      <c r="BHU195" s="27"/>
      <c r="BHV195" s="27"/>
      <c r="BHW195" s="27"/>
      <c r="BHX195" s="27"/>
      <c r="BHY195" s="27"/>
      <c r="BHZ195" s="27"/>
      <c r="BIA195" s="27"/>
      <c r="BIB195" s="27"/>
      <c r="BIC195" s="27"/>
      <c r="BID195" s="27"/>
      <c r="BIE195" s="27"/>
      <c r="BIF195" s="27"/>
      <c r="BIG195" s="27"/>
      <c r="BIH195" s="27"/>
      <c r="BII195" s="27"/>
      <c r="BIJ195" s="27"/>
      <c r="BIK195" s="27"/>
      <c r="BIL195" s="27"/>
      <c r="BIM195" s="27"/>
      <c r="BIN195" s="27"/>
      <c r="BIO195" s="27"/>
      <c r="BIP195" s="27"/>
      <c r="BIQ195" s="27"/>
      <c r="BIR195" s="27"/>
      <c r="BIS195" s="27"/>
      <c r="BIT195" s="27"/>
      <c r="BIU195" s="27"/>
      <c r="BIV195" s="27"/>
      <c r="BIW195" s="27"/>
      <c r="BIX195" s="27"/>
      <c r="BIY195" s="27"/>
      <c r="BIZ195" s="27"/>
      <c r="BJA195" s="27"/>
      <c r="BJB195" s="27"/>
      <c r="BJC195" s="27"/>
      <c r="BJD195" s="27"/>
      <c r="BJE195" s="27"/>
      <c r="BJF195" s="27"/>
      <c r="BJG195" s="27"/>
      <c r="BJH195" s="27"/>
      <c r="BJI195" s="27"/>
      <c r="BJJ195" s="27"/>
      <c r="BJK195" s="27"/>
      <c r="BJL195" s="27"/>
      <c r="BJM195" s="27"/>
      <c r="BJN195" s="27"/>
      <c r="BJO195" s="27"/>
      <c r="BJP195" s="27"/>
      <c r="BJQ195" s="27"/>
      <c r="BJR195" s="27"/>
      <c r="BJS195" s="27"/>
      <c r="BJT195" s="27"/>
      <c r="BJU195" s="27"/>
      <c r="BJV195" s="27"/>
      <c r="BJW195" s="27"/>
      <c r="BJX195" s="27"/>
      <c r="BJY195" s="27"/>
      <c r="BJZ195" s="27"/>
      <c r="BKA195" s="27"/>
      <c r="BKB195" s="27"/>
      <c r="BKC195" s="27"/>
      <c r="BKD195" s="27"/>
      <c r="BKE195" s="27"/>
      <c r="BKF195" s="27"/>
      <c r="BKG195" s="27"/>
      <c r="BKH195" s="27"/>
      <c r="BKI195" s="27"/>
      <c r="BKJ195" s="27"/>
      <c r="BKK195" s="27"/>
      <c r="BKL195" s="27"/>
      <c r="BKM195" s="27"/>
      <c r="BKN195" s="27"/>
      <c r="BKO195" s="27"/>
      <c r="BKP195" s="27"/>
      <c r="BKQ195" s="27"/>
      <c r="BKR195" s="27"/>
      <c r="BKS195" s="27"/>
      <c r="BKT195" s="27"/>
      <c r="BKU195" s="27"/>
      <c r="BKV195" s="27"/>
      <c r="BKW195" s="27"/>
      <c r="BKX195" s="27"/>
      <c r="BKY195" s="27"/>
      <c r="BKZ195" s="27"/>
      <c r="BLA195" s="27"/>
      <c r="BLB195" s="27"/>
      <c r="BLC195" s="27"/>
      <c r="BLD195" s="27"/>
      <c r="BLE195" s="27"/>
      <c r="BLF195" s="27"/>
      <c r="BLG195" s="27"/>
      <c r="BLH195" s="27"/>
      <c r="BLI195" s="27"/>
      <c r="BLJ195" s="27"/>
      <c r="BLK195" s="27"/>
      <c r="BLL195" s="27"/>
      <c r="BLM195" s="27"/>
      <c r="BLN195" s="27"/>
      <c r="BLO195" s="27"/>
      <c r="BLP195" s="27"/>
      <c r="BLQ195" s="27"/>
      <c r="BLR195" s="27"/>
      <c r="BLS195" s="27"/>
      <c r="BLT195" s="27"/>
      <c r="BLU195" s="27"/>
      <c r="BLV195" s="27"/>
      <c r="BLW195" s="27"/>
      <c r="BLX195" s="27"/>
      <c r="BLY195" s="27"/>
      <c r="BLZ195" s="27"/>
      <c r="BMA195" s="27"/>
      <c r="BMB195" s="27"/>
      <c r="BMC195" s="27"/>
      <c r="BMD195" s="27"/>
      <c r="BME195" s="27"/>
      <c r="BMF195" s="27"/>
      <c r="BMG195" s="27"/>
      <c r="BMH195" s="27"/>
      <c r="BMI195" s="27"/>
      <c r="BMJ195" s="27"/>
      <c r="BMK195" s="27"/>
      <c r="BML195" s="27"/>
      <c r="BMM195" s="27"/>
      <c r="BMN195" s="27"/>
      <c r="BMO195" s="27"/>
      <c r="BMP195" s="27"/>
      <c r="BMQ195" s="27"/>
      <c r="BMR195" s="27"/>
      <c r="BMS195" s="27"/>
      <c r="BMT195" s="27"/>
      <c r="BMU195" s="27"/>
      <c r="BMV195" s="27"/>
      <c r="BMW195" s="27"/>
      <c r="BMX195" s="27"/>
      <c r="BMY195" s="27"/>
      <c r="BMZ195" s="27"/>
      <c r="BNA195" s="27"/>
      <c r="BNB195" s="27"/>
      <c r="BNC195" s="27"/>
      <c r="BND195" s="27"/>
      <c r="BNE195" s="27"/>
      <c r="BNF195" s="27"/>
      <c r="BNG195" s="27"/>
      <c r="BNH195" s="27"/>
      <c r="BNI195" s="27"/>
      <c r="BNJ195" s="27"/>
      <c r="BNK195" s="27"/>
      <c r="BNL195" s="27"/>
      <c r="BNM195" s="27"/>
      <c r="BNN195" s="27"/>
      <c r="BNO195" s="27"/>
      <c r="BNP195" s="27"/>
      <c r="BNQ195" s="27"/>
      <c r="BNR195" s="27"/>
      <c r="BNS195" s="27"/>
      <c r="BNT195" s="27"/>
      <c r="BNU195" s="27"/>
      <c r="BNV195" s="27"/>
      <c r="BNW195" s="27"/>
      <c r="BNX195" s="27"/>
      <c r="BNY195" s="27"/>
      <c r="BNZ195" s="27"/>
      <c r="BOA195" s="27"/>
      <c r="BOB195" s="27"/>
      <c r="BOC195" s="27"/>
      <c r="BOD195" s="27"/>
      <c r="BOE195" s="27"/>
      <c r="BOF195" s="27"/>
      <c r="BOG195" s="27"/>
      <c r="BOH195" s="27"/>
      <c r="BOI195" s="27"/>
      <c r="BOJ195" s="27"/>
      <c r="BOK195" s="27"/>
      <c r="BOL195" s="27"/>
      <c r="BOM195" s="27"/>
      <c r="BON195" s="27"/>
      <c r="BOO195" s="27"/>
      <c r="BOP195" s="27"/>
      <c r="BOQ195" s="27"/>
      <c r="BOR195" s="27"/>
      <c r="BOS195" s="27"/>
      <c r="BOT195" s="27"/>
      <c r="BOU195" s="27"/>
      <c r="BOV195" s="27"/>
      <c r="BOW195" s="27"/>
      <c r="BOX195" s="27"/>
      <c r="BOY195" s="27"/>
      <c r="BOZ195" s="27"/>
      <c r="BPA195" s="27"/>
      <c r="BPB195" s="27"/>
      <c r="BPC195" s="27"/>
      <c r="BPD195" s="27"/>
      <c r="BPE195" s="27"/>
      <c r="BPF195" s="27"/>
      <c r="BPG195" s="27"/>
      <c r="BPH195" s="27"/>
      <c r="BPI195" s="27"/>
      <c r="BPJ195" s="27"/>
      <c r="BPK195" s="27"/>
      <c r="BPL195" s="27"/>
      <c r="BPM195" s="27"/>
      <c r="BPN195" s="27"/>
      <c r="BPO195" s="27"/>
      <c r="BPP195" s="27"/>
      <c r="BPQ195" s="27"/>
      <c r="BPR195" s="27"/>
      <c r="BPS195" s="27"/>
      <c r="BPT195" s="27"/>
      <c r="BPU195" s="27"/>
      <c r="BPV195" s="27"/>
      <c r="BPW195" s="27"/>
      <c r="BPX195" s="27"/>
      <c r="BPY195" s="27"/>
      <c r="BPZ195" s="27"/>
      <c r="BQA195" s="27"/>
      <c r="BQB195" s="27"/>
      <c r="BQC195" s="27"/>
      <c r="BQD195" s="27"/>
      <c r="BQE195" s="27"/>
      <c r="BQF195" s="27"/>
      <c r="BQG195" s="27"/>
      <c r="BQH195" s="27"/>
      <c r="BQI195" s="27"/>
      <c r="BQJ195" s="27"/>
      <c r="BQK195" s="27"/>
      <c r="BQL195" s="27"/>
      <c r="BQM195" s="27"/>
      <c r="BQN195" s="27"/>
      <c r="BQO195" s="27"/>
      <c r="BQP195" s="27"/>
      <c r="BQQ195" s="27"/>
      <c r="BQR195" s="27"/>
      <c r="BQS195" s="27"/>
      <c r="BQT195" s="27"/>
      <c r="BQU195" s="27"/>
      <c r="BQV195" s="27"/>
      <c r="BQW195" s="27"/>
      <c r="BQX195" s="27"/>
      <c r="BQY195" s="27"/>
      <c r="BQZ195" s="27"/>
      <c r="BRA195" s="27"/>
      <c r="BRB195" s="27"/>
      <c r="BRC195" s="27"/>
      <c r="BRD195" s="27"/>
      <c r="BRE195" s="27"/>
      <c r="BRF195" s="27"/>
      <c r="BRG195" s="27"/>
      <c r="BRH195" s="27"/>
      <c r="BRI195" s="27"/>
      <c r="BRJ195" s="27"/>
      <c r="BRK195" s="27"/>
      <c r="BRL195" s="27"/>
      <c r="BRM195" s="27"/>
      <c r="BRN195" s="27"/>
      <c r="BRO195" s="27"/>
      <c r="BRP195" s="27"/>
      <c r="BRQ195" s="27"/>
      <c r="BRR195" s="27"/>
      <c r="BRS195" s="27"/>
      <c r="BRT195" s="27"/>
      <c r="BRU195" s="27"/>
      <c r="BRV195" s="27"/>
      <c r="BRW195" s="27"/>
      <c r="BRX195" s="27"/>
      <c r="BRY195" s="27"/>
      <c r="BRZ195" s="27"/>
      <c r="BSA195" s="27"/>
      <c r="BSB195" s="27"/>
      <c r="BSC195" s="27"/>
      <c r="BSD195" s="27"/>
      <c r="BSE195" s="27"/>
      <c r="BSF195" s="27"/>
      <c r="BSG195" s="27"/>
      <c r="BSH195" s="27"/>
      <c r="BSI195" s="27"/>
      <c r="BSJ195" s="27"/>
      <c r="BSK195" s="27"/>
      <c r="BSL195" s="27"/>
      <c r="BSM195" s="27"/>
      <c r="BSN195" s="27"/>
      <c r="BSO195" s="27"/>
      <c r="BSP195" s="27"/>
      <c r="BSQ195" s="27"/>
      <c r="BSR195" s="27"/>
      <c r="BSS195" s="27"/>
      <c r="BST195" s="27"/>
      <c r="BSU195" s="27"/>
      <c r="BSV195" s="27"/>
      <c r="BSW195" s="27"/>
      <c r="BSX195" s="27"/>
      <c r="BSY195" s="27"/>
      <c r="BSZ195" s="27"/>
      <c r="BTA195" s="27"/>
      <c r="BTB195" s="27"/>
      <c r="BTC195" s="27"/>
      <c r="BTD195" s="27"/>
      <c r="BTE195" s="27"/>
      <c r="BTF195" s="27"/>
      <c r="BTG195" s="27"/>
      <c r="BTH195" s="27"/>
      <c r="BTI195" s="27"/>
      <c r="BTJ195" s="27"/>
      <c r="BTK195" s="27"/>
      <c r="BTL195" s="27"/>
      <c r="BTM195" s="27"/>
      <c r="BTN195" s="27"/>
      <c r="BTO195" s="27"/>
      <c r="BTP195" s="27"/>
      <c r="BTQ195" s="27"/>
      <c r="BTR195" s="27"/>
      <c r="BTS195" s="27"/>
      <c r="BTT195" s="27"/>
      <c r="BTU195" s="27"/>
      <c r="BTV195" s="27"/>
      <c r="BTW195" s="27"/>
      <c r="BTX195" s="27"/>
      <c r="BTY195" s="27"/>
      <c r="BTZ195" s="27"/>
      <c r="BUA195" s="27"/>
      <c r="BUB195" s="27"/>
      <c r="BUC195" s="27"/>
      <c r="BUD195" s="27"/>
      <c r="BUE195" s="27"/>
      <c r="BUF195" s="27"/>
      <c r="BUG195" s="27"/>
      <c r="BUH195" s="27"/>
      <c r="BUI195" s="27"/>
      <c r="BUJ195" s="27"/>
      <c r="BUK195" s="27"/>
      <c r="BUL195" s="27"/>
      <c r="BUM195" s="27"/>
      <c r="BUN195" s="27"/>
      <c r="BUO195" s="27"/>
      <c r="BUP195" s="27"/>
      <c r="BUQ195" s="27"/>
    </row>
    <row r="196" spans="1:1915" s="47" customFormat="1" ht="12.75">
      <c r="A196" s="136"/>
      <c r="B196" s="136"/>
      <c r="C196" s="136"/>
      <c r="D196" s="136"/>
      <c r="E196" s="103"/>
      <c r="F196" s="103"/>
      <c r="G196" s="103"/>
      <c r="H196" s="26"/>
      <c r="I196" s="26"/>
      <c r="J196" s="26"/>
      <c r="K196" s="26"/>
      <c r="L196" s="26"/>
      <c r="M196" s="26"/>
      <c r="N196" s="26"/>
      <c r="O196" s="225" t="s">
        <v>258</v>
      </c>
      <c r="P196" s="224">
        <v>0.4</v>
      </c>
      <c r="Q196" s="26"/>
      <c r="R196" s="26">
        <v>2012</v>
      </c>
      <c r="S196" s="26"/>
      <c r="T196" s="22"/>
      <c r="U196" s="22"/>
      <c r="V196" s="22"/>
      <c r="W196" s="22"/>
      <c r="X196" s="22"/>
      <c r="Y196" s="22"/>
      <c r="Z196" s="22"/>
      <c r="AA196" s="22"/>
      <c r="AB196" s="22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  <c r="FJ196" s="27"/>
      <c r="FK196" s="27"/>
      <c r="FL196" s="27"/>
      <c r="FM196" s="27"/>
      <c r="FN196" s="27"/>
      <c r="FO196" s="27"/>
      <c r="FP196" s="27"/>
      <c r="FQ196" s="27"/>
      <c r="FR196" s="27"/>
      <c r="FS196" s="27"/>
      <c r="FT196" s="27"/>
      <c r="FU196" s="27"/>
      <c r="FV196" s="27"/>
      <c r="FW196" s="27"/>
      <c r="FX196" s="27"/>
      <c r="FY196" s="27"/>
      <c r="FZ196" s="27"/>
      <c r="GA196" s="27"/>
      <c r="GB196" s="27"/>
      <c r="GC196" s="27"/>
      <c r="GD196" s="27"/>
      <c r="GE196" s="27"/>
      <c r="GF196" s="27"/>
      <c r="GG196" s="27"/>
      <c r="GH196" s="27"/>
      <c r="GI196" s="27"/>
      <c r="GJ196" s="27"/>
      <c r="GK196" s="27"/>
      <c r="GL196" s="27"/>
      <c r="GM196" s="27"/>
      <c r="GN196" s="27"/>
      <c r="GO196" s="27"/>
      <c r="GP196" s="27"/>
      <c r="GQ196" s="27"/>
      <c r="GR196" s="27"/>
      <c r="GS196" s="27"/>
      <c r="GT196" s="27"/>
      <c r="GU196" s="27"/>
      <c r="GV196" s="27"/>
      <c r="GW196" s="27"/>
      <c r="GX196" s="27"/>
      <c r="GY196" s="27"/>
      <c r="GZ196" s="27"/>
      <c r="HA196" s="27"/>
      <c r="HB196" s="27"/>
      <c r="HC196" s="27"/>
      <c r="HD196" s="27"/>
      <c r="HE196" s="27"/>
      <c r="HF196" s="27"/>
      <c r="HG196" s="27"/>
      <c r="HH196" s="27"/>
      <c r="HI196" s="27"/>
      <c r="HJ196" s="27"/>
      <c r="HK196" s="27"/>
      <c r="HL196" s="27"/>
      <c r="HM196" s="27"/>
      <c r="HN196" s="27"/>
      <c r="HO196" s="27"/>
      <c r="HP196" s="27"/>
      <c r="HQ196" s="27"/>
      <c r="HR196" s="27"/>
      <c r="HS196" s="27"/>
      <c r="HT196" s="27"/>
      <c r="HU196" s="27"/>
      <c r="HV196" s="27"/>
      <c r="HW196" s="27"/>
      <c r="HX196" s="27"/>
      <c r="HY196" s="27"/>
      <c r="HZ196" s="27"/>
      <c r="IA196" s="27"/>
      <c r="IB196" s="27"/>
      <c r="IC196" s="27"/>
      <c r="ID196" s="27"/>
      <c r="IE196" s="27"/>
      <c r="IF196" s="27"/>
      <c r="IG196" s="27"/>
      <c r="IH196" s="27"/>
      <c r="II196" s="27"/>
      <c r="IJ196" s="27"/>
      <c r="IK196" s="27"/>
      <c r="IL196" s="27"/>
      <c r="IM196" s="27"/>
      <c r="IN196" s="27"/>
      <c r="IO196" s="27"/>
      <c r="IP196" s="27"/>
      <c r="IQ196" s="27"/>
      <c r="IR196" s="27"/>
      <c r="IS196" s="27"/>
      <c r="IT196" s="27"/>
      <c r="IU196" s="27"/>
      <c r="IV196" s="27"/>
      <c r="IW196" s="27"/>
      <c r="IX196" s="27"/>
      <c r="IY196" s="27"/>
      <c r="IZ196" s="27"/>
      <c r="JA196" s="27"/>
      <c r="JB196" s="27"/>
      <c r="JC196" s="27"/>
      <c r="JD196" s="27"/>
      <c r="JE196" s="27"/>
      <c r="JF196" s="27"/>
      <c r="JG196" s="27"/>
      <c r="JH196" s="27"/>
      <c r="JI196" s="27"/>
      <c r="JJ196" s="27"/>
      <c r="JK196" s="27"/>
      <c r="JL196" s="27"/>
      <c r="JM196" s="27"/>
      <c r="JN196" s="27"/>
      <c r="JO196" s="27"/>
      <c r="JP196" s="27"/>
      <c r="JQ196" s="27"/>
      <c r="JR196" s="27"/>
      <c r="JS196" s="27"/>
      <c r="JT196" s="27"/>
      <c r="JU196" s="27"/>
      <c r="JV196" s="27"/>
      <c r="JW196" s="27"/>
      <c r="JX196" s="27"/>
      <c r="JY196" s="27"/>
      <c r="JZ196" s="27"/>
      <c r="KA196" s="27"/>
      <c r="KB196" s="27"/>
      <c r="KC196" s="27"/>
      <c r="KD196" s="27"/>
      <c r="KE196" s="27"/>
      <c r="KF196" s="27"/>
      <c r="KG196" s="27"/>
      <c r="KH196" s="27"/>
      <c r="KI196" s="27"/>
      <c r="KJ196" s="27"/>
      <c r="KK196" s="27"/>
      <c r="KL196" s="27"/>
      <c r="KM196" s="27"/>
      <c r="KN196" s="27"/>
      <c r="KO196" s="27"/>
      <c r="KP196" s="27"/>
      <c r="KQ196" s="27"/>
      <c r="KR196" s="27"/>
      <c r="KS196" s="27"/>
      <c r="KT196" s="27"/>
      <c r="KU196" s="27"/>
      <c r="KV196" s="27"/>
      <c r="KW196" s="27"/>
      <c r="KX196" s="27"/>
      <c r="KY196" s="27"/>
      <c r="KZ196" s="27"/>
      <c r="LA196" s="27"/>
      <c r="LB196" s="27"/>
      <c r="LC196" s="27"/>
      <c r="LD196" s="27"/>
      <c r="LE196" s="27"/>
      <c r="LF196" s="27"/>
      <c r="LG196" s="27"/>
      <c r="LH196" s="27"/>
      <c r="LI196" s="27"/>
      <c r="LJ196" s="27"/>
      <c r="LK196" s="27"/>
      <c r="LL196" s="27"/>
      <c r="LM196" s="27"/>
      <c r="LN196" s="27"/>
      <c r="LO196" s="27"/>
      <c r="LP196" s="27"/>
      <c r="LQ196" s="27"/>
      <c r="LR196" s="27"/>
      <c r="LS196" s="27"/>
      <c r="LT196" s="27"/>
      <c r="LU196" s="27"/>
      <c r="LV196" s="27"/>
      <c r="LW196" s="27"/>
      <c r="LX196" s="27"/>
      <c r="LY196" s="27"/>
      <c r="LZ196" s="27"/>
      <c r="MA196" s="27"/>
      <c r="MB196" s="27"/>
      <c r="MC196" s="27"/>
      <c r="MD196" s="27"/>
      <c r="ME196" s="27"/>
      <c r="MF196" s="27"/>
      <c r="MG196" s="27"/>
      <c r="MH196" s="27"/>
      <c r="MI196" s="27"/>
      <c r="MJ196" s="27"/>
      <c r="MK196" s="27"/>
      <c r="ML196" s="27"/>
      <c r="MM196" s="27"/>
      <c r="MN196" s="27"/>
      <c r="MO196" s="27"/>
      <c r="MP196" s="27"/>
      <c r="MQ196" s="27"/>
      <c r="MR196" s="27"/>
      <c r="MS196" s="27"/>
      <c r="MT196" s="27"/>
      <c r="MU196" s="27"/>
      <c r="MV196" s="27"/>
      <c r="MW196" s="27"/>
      <c r="MX196" s="27"/>
      <c r="MY196" s="27"/>
      <c r="MZ196" s="27"/>
      <c r="NA196" s="27"/>
      <c r="NB196" s="27"/>
      <c r="NC196" s="27"/>
      <c r="ND196" s="27"/>
      <c r="NE196" s="27"/>
      <c r="NF196" s="27"/>
      <c r="NG196" s="27"/>
      <c r="NH196" s="27"/>
      <c r="NI196" s="27"/>
      <c r="NJ196" s="27"/>
      <c r="NK196" s="27"/>
      <c r="NL196" s="27"/>
      <c r="NM196" s="27"/>
      <c r="NN196" s="27"/>
      <c r="NO196" s="27"/>
      <c r="NP196" s="27"/>
      <c r="NQ196" s="27"/>
      <c r="NR196" s="27"/>
      <c r="NS196" s="27"/>
      <c r="NT196" s="27"/>
      <c r="NU196" s="27"/>
      <c r="NV196" s="27"/>
      <c r="NW196" s="27"/>
      <c r="NX196" s="27"/>
      <c r="NY196" s="27"/>
      <c r="NZ196" s="27"/>
      <c r="OA196" s="27"/>
      <c r="OB196" s="27"/>
      <c r="OC196" s="27"/>
      <c r="OD196" s="27"/>
      <c r="OE196" s="27"/>
      <c r="OF196" s="27"/>
      <c r="OG196" s="27"/>
      <c r="OH196" s="27"/>
      <c r="OI196" s="27"/>
      <c r="OJ196" s="27"/>
      <c r="OK196" s="27"/>
      <c r="OL196" s="27"/>
      <c r="OM196" s="27"/>
      <c r="ON196" s="27"/>
      <c r="OO196" s="27"/>
      <c r="OP196" s="27"/>
      <c r="OQ196" s="27"/>
      <c r="OR196" s="27"/>
      <c r="OS196" s="27"/>
      <c r="OT196" s="27"/>
      <c r="OU196" s="27"/>
      <c r="OV196" s="27"/>
      <c r="OW196" s="27"/>
      <c r="OX196" s="27"/>
      <c r="OY196" s="27"/>
      <c r="OZ196" s="27"/>
      <c r="PA196" s="27"/>
      <c r="PB196" s="27"/>
      <c r="PC196" s="27"/>
      <c r="PD196" s="27"/>
      <c r="PE196" s="27"/>
      <c r="PF196" s="27"/>
      <c r="PG196" s="27"/>
      <c r="PH196" s="27"/>
      <c r="PI196" s="27"/>
      <c r="PJ196" s="27"/>
      <c r="PK196" s="27"/>
      <c r="PL196" s="27"/>
      <c r="PM196" s="27"/>
      <c r="PN196" s="27"/>
      <c r="PO196" s="27"/>
      <c r="PP196" s="27"/>
      <c r="PQ196" s="27"/>
      <c r="PR196" s="27"/>
      <c r="PS196" s="27"/>
      <c r="PT196" s="27"/>
      <c r="PU196" s="27"/>
      <c r="PV196" s="27"/>
      <c r="PW196" s="27"/>
      <c r="PX196" s="27"/>
      <c r="PY196" s="27"/>
      <c r="PZ196" s="27"/>
      <c r="QA196" s="27"/>
      <c r="QB196" s="27"/>
      <c r="QC196" s="27"/>
      <c r="QD196" s="27"/>
      <c r="QE196" s="27"/>
      <c r="QF196" s="27"/>
      <c r="QG196" s="27"/>
      <c r="QH196" s="27"/>
      <c r="QI196" s="27"/>
      <c r="QJ196" s="27"/>
      <c r="QK196" s="27"/>
      <c r="QL196" s="27"/>
      <c r="QM196" s="27"/>
      <c r="QN196" s="27"/>
      <c r="QO196" s="27"/>
      <c r="QP196" s="27"/>
      <c r="QQ196" s="27"/>
      <c r="QR196" s="27"/>
      <c r="QS196" s="27"/>
      <c r="QT196" s="27"/>
      <c r="QU196" s="27"/>
      <c r="QV196" s="27"/>
      <c r="QW196" s="27"/>
      <c r="QX196" s="27"/>
      <c r="QY196" s="27"/>
      <c r="QZ196" s="27"/>
      <c r="RA196" s="27"/>
      <c r="RB196" s="27"/>
      <c r="RC196" s="27"/>
      <c r="RD196" s="27"/>
      <c r="RE196" s="27"/>
      <c r="RF196" s="27"/>
      <c r="RG196" s="27"/>
      <c r="RH196" s="27"/>
      <c r="RI196" s="27"/>
      <c r="RJ196" s="27"/>
      <c r="RK196" s="27"/>
      <c r="RL196" s="27"/>
      <c r="RM196" s="27"/>
      <c r="RN196" s="27"/>
      <c r="RO196" s="27"/>
      <c r="RP196" s="27"/>
      <c r="RQ196" s="27"/>
      <c r="RR196" s="27"/>
      <c r="RS196" s="27"/>
      <c r="RT196" s="27"/>
      <c r="RU196" s="27"/>
      <c r="RV196" s="27"/>
      <c r="RW196" s="27"/>
      <c r="RX196" s="27"/>
      <c r="RY196" s="27"/>
      <c r="RZ196" s="27"/>
      <c r="SA196" s="27"/>
      <c r="SB196" s="27"/>
      <c r="SC196" s="27"/>
      <c r="SD196" s="27"/>
      <c r="SE196" s="27"/>
      <c r="SF196" s="27"/>
      <c r="SG196" s="27"/>
      <c r="SH196" s="27"/>
      <c r="SI196" s="27"/>
      <c r="SJ196" s="27"/>
      <c r="SK196" s="27"/>
      <c r="SL196" s="27"/>
      <c r="SM196" s="27"/>
      <c r="SN196" s="27"/>
      <c r="SO196" s="27"/>
      <c r="SP196" s="27"/>
      <c r="SQ196" s="27"/>
      <c r="SR196" s="27"/>
      <c r="SS196" s="27"/>
      <c r="ST196" s="27"/>
      <c r="SU196" s="27"/>
      <c r="SV196" s="27"/>
      <c r="SW196" s="27"/>
      <c r="SX196" s="27"/>
      <c r="SY196" s="27"/>
      <c r="SZ196" s="27"/>
      <c r="TA196" s="27"/>
      <c r="TB196" s="27"/>
      <c r="TC196" s="27"/>
      <c r="TD196" s="27"/>
      <c r="TE196" s="27"/>
      <c r="TF196" s="27"/>
      <c r="TG196" s="27"/>
      <c r="TH196" s="27"/>
      <c r="TI196" s="27"/>
      <c r="TJ196" s="27"/>
      <c r="TK196" s="27"/>
      <c r="TL196" s="27"/>
      <c r="TM196" s="27"/>
      <c r="TN196" s="27"/>
      <c r="TO196" s="27"/>
      <c r="TP196" s="27"/>
      <c r="TQ196" s="27"/>
      <c r="TR196" s="27"/>
      <c r="TS196" s="27"/>
      <c r="TT196" s="27"/>
      <c r="TU196" s="27"/>
      <c r="TV196" s="27"/>
      <c r="TW196" s="27"/>
      <c r="TX196" s="27"/>
      <c r="TY196" s="27"/>
      <c r="TZ196" s="27"/>
      <c r="UA196" s="27"/>
      <c r="UB196" s="27"/>
      <c r="UC196" s="27"/>
      <c r="UD196" s="27"/>
      <c r="UE196" s="27"/>
      <c r="UF196" s="27"/>
      <c r="UG196" s="27"/>
      <c r="UH196" s="27"/>
      <c r="UI196" s="27"/>
      <c r="UJ196" s="27"/>
      <c r="UK196" s="27"/>
      <c r="UL196" s="27"/>
      <c r="UM196" s="27"/>
      <c r="UN196" s="27"/>
      <c r="UO196" s="27"/>
      <c r="UP196" s="27"/>
      <c r="UQ196" s="27"/>
      <c r="UR196" s="27"/>
      <c r="US196" s="27"/>
      <c r="UT196" s="27"/>
      <c r="UU196" s="27"/>
      <c r="UV196" s="27"/>
      <c r="UW196" s="27"/>
      <c r="UX196" s="27"/>
      <c r="UY196" s="27"/>
      <c r="UZ196" s="27"/>
      <c r="VA196" s="27"/>
      <c r="VB196" s="27"/>
      <c r="VC196" s="27"/>
      <c r="VD196" s="27"/>
      <c r="VE196" s="27"/>
      <c r="VF196" s="27"/>
      <c r="VG196" s="27"/>
      <c r="VH196" s="27"/>
      <c r="VI196" s="27"/>
      <c r="VJ196" s="27"/>
      <c r="VK196" s="27"/>
      <c r="VL196" s="27"/>
      <c r="VM196" s="27"/>
      <c r="VN196" s="27"/>
      <c r="VO196" s="27"/>
      <c r="VP196" s="27"/>
      <c r="VQ196" s="27"/>
      <c r="VR196" s="27"/>
      <c r="VS196" s="27"/>
      <c r="VT196" s="27"/>
      <c r="VU196" s="27"/>
      <c r="VV196" s="27"/>
      <c r="VW196" s="27"/>
      <c r="VX196" s="27"/>
      <c r="VY196" s="27"/>
      <c r="VZ196" s="27"/>
      <c r="WA196" s="27"/>
      <c r="WB196" s="27"/>
      <c r="WC196" s="27"/>
      <c r="WD196" s="27"/>
      <c r="WE196" s="27"/>
      <c r="WF196" s="27"/>
      <c r="WG196" s="27"/>
      <c r="WH196" s="27"/>
      <c r="WI196" s="27"/>
      <c r="WJ196" s="27"/>
      <c r="WK196" s="27"/>
      <c r="WL196" s="27"/>
      <c r="WM196" s="27"/>
      <c r="WN196" s="27"/>
      <c r="WO196" s="27"/>
      <c r="WP196" s="27"/>
      <c r="WQ196" s="27"/>
      <c r="WR196" s="27"/>
      <c r="WS196" s="27"/>
      <c r="WT196" s="27"/>
      <c r="WU196" s="27"/>
      <c r="WV196" s="27"/>
      <c r="WW196" s="27"/>
      <c r="WX196" s="27"/>
      <c r="WY196" s="27"/>
      <c r="WZ196" s="27"/>
      <c r="XA196" s="27"/>
      <c r="XB196" s="27"/>
      <c r="XC196" s="27"/>
      <c r="XD196" s="27"/>
      <c r="XE196" s="27"/>
      <c r="XF196" s="27"/>
      <c r="XG196" s="27"/>
      <c r="XH196" s="27"/>
      <c r="XI196" s="27"/>
      <c r="XJ196" s="27"/>
      <c r="XK196" s="27"/>
      <c r="XL196" s="27"/>
      <c r="XM196" s="27"/>
      <c r="XN196" s="27"/>
      <c r="XO196" s="27"/>
      <c r="XP196" s="27"/>
      <c r="XQ196" s="27"/>
      <c r="XR196" s="27"/>
      <c r="XS196" s="27"/>
      <c r="XT196" s="27"/>
      <c r="XU196" s="27"/>
      <c r="XV196" s="27"/>
      <c r="XW196" s="27"/>
      <c r="XX196" s="27"/>
      <c r="XY196" s="27"/>
      <c r="XZ196" s="27"/>
      <c r="YA196" s="27"/>
      <c r="YB196" s="27"/>
      <c r="YC196" s="27"/>
      <c r="YD196" s="27"/>
      <c r="YE196" s="27"/>
      <c r="YF196" s="27"/>
      <c r="YG196" s="27"/>
      <c r="YH196" s="27"/>
      <c r="YI196" s="27"/>
      <c r="YJ196" s="27"/>
      <c r="YK196" s="27"/>
      <c r="YL196" s="27"/>
      <c r="YM196" s="27"/>
      <c r="YN196" s="27"/>
      <c r="YO196" s="27"/>
      <c r="YP196" s="27"/>
      <c r="YQ196" s="27"/>
      <c r="YR196" s="27"/>
      <c r="YS196" s="27"/>
      <c r="YT196" s="27"/>
      <c r="YU196" s="27"/>
      <c r="YV196" s="27"/>
      <c r="YW196" s="27"/>
      <c r="YX196" s="27"/>
      <c r="YY196" s="27"/>
      <c r="YZ196" s="27"/>
      <c r="ZA196" s="27"/>
      <c r="ZB196" s="27"/>
      <c r="ZC196" s="27"/>
      <c r="ZD196" s="27"/>
      <c r="ZE196" s="27"/>
      <c r="ZF196" s="27"/>
      <c r="ZG196" s="27"/>
      <c r="ZH196" s="27"/>
      <c r="ZI196" s="27"/>
      <c r="ZJ196" s="27"/>
      <c r="ZK196" s="27"/>
      <c r="ZL196" s="27"/>
      <c r="ZM196" s="27"/>
      <c r="ZN196" s="27"/>
      <c r="ZO196" s="27"/>
      <c r="ZP196" s="27"/>
      <c r="ZQ196" s="27"/>
      <c r="ZR196" s="27"/>
      <c r="ZS196" s="27"/>
      <c r="ZT196" s="27"/>
      <c r="ZU196" s="27"/>
      <c r="ZV196" s="27"/>
      <c r="ZW196" s="27"/>
      <c r="ZX196" s="27"/>
      <c r="ZY196" s="27"/>
      <c r="ZZ196" s="27"/>
      <c r="AAA196" s="27"/>
      <c r="AAB196" s="27"/>
      <c r="AAC196" s="27"/>
      <c r="AAD196" s="27"/>
      <c r="AAE196" s="27"/>
      <c r="AAF196" s="27"/>
      <c r="AAG196" s="27"/>
      <c r="AAH196" s="27"/>
      <c r="AAI196" s="27"/>
      <c r="AAJ196" s="27"/>
      <c r="AAK196" s="27"/>
      <c r="AAL196" s="27"/>
      <c r="AAM196" s="27"/>
      <c r="AAN196" s="27"/>
      <c r="AAO196" s="27"/>
      <c r="AAP196" s="27"/>
      <c r="AAQ196" s="27"/>
      <c r="AAR196" s="27"/>
      <c r="AAS196" s="27"/>
      <c r="AAT196" s="27"/>
      <c r="AAU196" s="27"/>
      <c r="AAV196" s="27"/>
      <c r="AAW196" s="27"/>
      <c r="AAX196" s="27"/>
      <c r="AAY196" s="27"/>
      <c r="AAZ196" s="27"/>
      <c r="ABA196" s="27"/>
      <c r="ABB196" s="27"/>
      <c r="ABC196" s="27"/>
      <c r="ABD196" s="27"/>
      <c r="ABE196" s="27"/>
      <c r="ABF196" s="27"/>
      <c r="ABG196" s="27"/>
      <c r="ABH196" s="27"/>
      <c r="ABI196" s="27"/>
      <c r="ABJ196" s="27"/>
      <c r="ABK196" s="27"/>
      <c r="ABL196" s="27"/>
      <c r="ABM196" s="27"/>
      <c r="ABN196" s="27"/>
      <c r="ABO196" s="27"/>
      <c r="ABP196" s="27"/>
      <c r="ABQ196" s="27"/>
      <c r="ABR196" s="27"/>
      <c r="ABS196" s="27"/>
      <c r="ABT196" s="27"/>
      <c r="ABU196" s="27"/>
      <c r="ABV196" s="27"/>
      <c r="ABW196" s="27"/>
      <c r="ABX196" s="27"/>
      <c r="ABY196" s="27"/>
      <c r="ABZ196" s="27"/>
      <c r="ACA196" s="27"/>
      <c r="ACB196" s="27"/>
      <c r="ACC196" s="27"/>
      <c r="ACD196" s="27"/>
      <c r="ACE196" s="27"/>
      <c r="ACF196" s="27"/>
      <c r="ACG196" s="27"/>
      <c r="ACH196" s="27"/>
      <c r="ACI196" s="27"/>
      <c r="ACJ196" s="27"/>
      <c r="ACK196" s="27"/>
      <c r="ACL196" s="27"/>
      <c r="ACM196" s="27"/>
      <c r="ACN196" s="27"/>
      <c r="ACO196" s="27"/>
      <c r="ACP196" s="27"/>
      <c r="ACQ196" s="27"/>
      <c r="ACR196" s="27"/>
      <c r="ACS196" s="27"/>
      <c r="ACT196" s="27"/>
      <c r="ACU196" s="27"/>
      <c r="ACV196" s="27"/>
      <c r="ACW196" s="27"/>
      <c r="ACX196" s="27"/>
      <c r="ACY196" s="27"/>
      <c r="ACZ196" s="27"/>
      <c r="ADA196" s="27"/>
      <c r="ADB196" s="27"/>
      <c r="ADC196" s="27"/>
      <c r="ADD196" s="27"/>
      <c r="ADE196" s="27"/>
      <c r="ADF196" s="27"/>
      <c r="ADG196" s="27"/>
      <c r="ADH196" s="27"/>
      <c r="ADI196" s="27"/>
      <c r="ADJ196" s="27"/>
      <c r="ADK196" s="27"/>
      <c r="ADL196" s="27"/>
      <c r="ADM196" s="27"/>
      <c r="ADN196" s="27"/>
      <c r="ADO196" s="27"/>
      <c r="ADP196" s="27"/>
      <c r="ADQ196" s="27"/>
      <c r="ADR196" s="27"/>
      <c r="ADS196" s="27"/>
      <c r="ADT196" s="27"/>
      <c r="ADU196" s="27"/>
      <c r="ADV196" s="27"/>
      <c r="ADW196" s="27"/>
      <c r="ADX196" s="27"/>
      <c r="ADY196" s="27"/>
      <c r="ADZ196" s="27"/>
      <c r="AEA196" s="27"/>
      <c r="AEB196" s="27"/>
      <c r="AEC196" s="27"/>
      <c r="AED196" s="27"/>
      <c r="AEE196" s="27"/>
      <c r="AEF196" s="27"/>
      <c r="AEG196" s="27"/>
      <c r="AEH196" s="27"/>
      <c r="AEI196" s="27"/>
      <c r="AEJ196" s="27"/>
      <c r="AEK196" s="27"/>
      <c r="AEL196" s="27"/>
      <c r="AEM196" s="27"/>
      <c r="AEN196" s="27"/>
      <c r="AEO196" s="27"/>
      <c r="AEP196" s="27"/>
      <c r="AEQ196" s="27"/>
      <c r="AER196" s="27"/>
      <c r="AES196" s="27"/>
      <c r="AET196" s="27"/>
      <c r="AEU196" s="27"/>
      <c r="AEV196" s="27"/>
      <c r="AEW196" s="27"/>
      <c r="AEX196" s="27"/>
      <c r="AEY196" s="27"/>
      <c r="AEZ196" s="27"/>
      <c r="AFA196" s="27"/>
      <c r="AFB196" s="27"/>
      <c r="AFC196" s="27"/>
      <c r="AFD196" s="27"/>
      <c r="AFE196" s="27"/>
      <c r="AFF196" s="27"/>
      <c r="AFG196" s="27"/>
      <c r="AFH196" s="27"/>
      <c r="AFI196" s="27"/>
      <c r="AFJ196" s="27"/>
      <c r="AFK196" s="27"/>
      <c r="AFL196" s="27"/>
      <c r="AFM196" s="27"/>
      <c r="AFN196" s="27"/>
      <c r="AFO196" s="27"/>
      <c r="AFP196" s="27"/>
      <c r="AFQ196" s="27"/>
      <c r="AFR196" s="27"/>
      <c r="AFS196" s="27"/>
      <c r="AFT196" s="27"/>
      <c r="AFU196" s="27"/>
      <c r="AFV196" s="27"/>
      <c r="AFW196" s="27"/>
      <c r="AFX196" s="27"/>
      <c r="AFY196" s="27"/>
      <c r="AFZ196" s="27"/>
      <c r="AGA196" s="27"/>
      <c r="AGB196" s="27"/>
      <c r="AGC196" s="27"/>
      <c r="AGD196" s="27"/>
      <c r="AGE196" s="27"/>
      <c r="AGF196" s="27"/>
      <c r="AGG196" s="27"/>
      <c r="AGH196" s="27"/>
      <c r="AGI196" s="27"/>
      <c r="AGJ196" s="27"/>
      <c r="AGK196" s="27"/>
      <c r="AGL196" s="27"/>
      <c r="AGM196" s="27"/>
      <c r="AGN196" s="27"/>
      <c r="AGO196" s="27"/>
      <c r="AGP196" s="27"/>
      <c r="AGQ196" s="27"/>
      <c r="AGR196" s="27"/>
      <c r="AGS196" s="27"/>
      <c r="AGT196" s="27"/>
      <c r="AGU196" s="27"/>
      <c r="AGV196" s="27"/>
      <c r="AGW196" s="27"/>
      <c r="AGX196" s="27"/>
      <c r="AGY196" s="27"/>
      <c r="AGZ196" s="27"/>
      <c r="AHA196" s="27"/>
      <c r="AHB196" s="27"/>
      <c r="AHC196" s="27"/>
      <c r="AHD196" s="27"/>
      <c r="AHE196" s="27"/>
      <c r="AHF196" s="27"/>
      <c r="AHG196" s="27"/>
      <c r="AHH196" s="27"/>
      <c r="AHI196" s="27"/>
      <c r="AHJ196" s="27"/>
      <c r="AHK196" s="27"/>
      <c r="AHL196" s="27"/>
      <c r="AHM196" s="27"/>
      <c r="AHN196" s="27"/>
      <c r="AHO196" s="27"/>
      <c r="AHP196" s="27"/>
      <c r="AHQ196" s="27"/>
      <c r="AHR196" s="27"/>
      <c r="AHS196" s="27"/>
      <c r="AHT196" s="27"/>
      <c r="AHU196" s="27"/>
      <c r="AHV196" s="27"/>
      <c r="AHW196" s="27"/>
      <c r="AHX196" s="27"/>
      <c r="AHY196" s="27"/>
      <c r="AHZ196" s="27"/>
      <c r="AIA196" s="27"/>
      <c r="AIB196" s="27"/>
      <c r="AIC196" s="27"/>
      <c r="AID196" s="27"/>
      <c r="AIE196" s="27"/>
      <c r="AIF196" s="27"/>
      <c r="AIG196" s="27"/>
      <c r="AIH196" s="27"/>
      <c r="AII196" s="27"/>
      <c r="AIJ196" s="27"/>
      <c r="AIK196" s="27"/>
      <c r="AIL196" s="27"/>
      <c r="AIM196" s="27"/>
      <c r="AIN196" s="27"/>
      <c r="AIO196" s="27"/>
      <c r="AIP196" s="27"/>
      <c r="AIQ196" s="27"/>
      <c r="AIR196" s="27"/>
      <c r="AIS196" s="27"/>
      <c r="AIT196" s="27"/>
      <c r="AIU196" s="27"/>
      <c r="AIV196" s="27"/>
      <c r="AIW196" s="27"/>
      <c r="AIX196" s="27"/>
      <c r="AIY196" s="27"/>
      <c r="AIZ196" s="27"/>
      <c r="AJA196" s="27"/>
      <c r="AJB196" s="27"/>
      <c r="AJC196" s="27"/>
      <c r="AJD196" s="27"/>
      <c r="AJE196" s="27"/>
      <c r="AJF196" s="27"/>
      <c r="AJG196" s="27"/>
      <c r="AJH196" s="27"/>
      <c r="AJI196" s="27"/>
      <c r="AJJ196" s="27"/>
      <c r="AJK196" s="27"/>
      <c r="AJL196" s="27"/>
      <c r="AJM196" s="27"/>
      <c r="AJN196" s="27"/>
      <c r="AJO196" s="27"/>
      <c r="AJP196" s="27"/>
      <c r="AJQ196" s="27"/>
      <c r="AJR196" s="27"/>
      <c r="AJS196" s="27"/>
      <c r="AJT196" s="27"/>
      <c r="AJU196" s="27"/>
      <c r="AJV196" s="27"/>
      <c r="AJW196" s="27"/>
      <c r="AJX196" s="27"/>
      <c r="AJY196" s="27"/>
      <c r="AJZ196" s="27"/>
      <c r="AKA196" s="27"/>
      <c r="AKB196" s="27"/>
      <c r="AKC196" s="27"/>
      <c r="AKD196" s="27"/>
      <c r="AKE196" s="27"/>
      <c r="AKF196" s="27"/>
      <c r="AKG196" s="27"/>
      <c r="AKH196" s="27"/>
      <c r="AKI196" s="27"/>
      <c r="AKJ196" s="27"/>
      <c r="AKK196" s="27"/>
      <c r="AKL196" s="27"/>
      <c r="AKM196" s="27"/>
      <c r="AKN196" s="27"/>
      <c r="AKO196" s="27"/>
      <c r="AKP196" s="27"/>
      <c r="AKQ196" s="27"/>
      <c r="AKR196" s="27"/>
      <c r="AKS196" s="27"/>
      <c r="AKT196" s="27"/>
      <c r="AKU196" s="27"/>
      <c r="AKV196" s="27"/>
      <c r="AKW196" s="27"/>
      <c r="AKX196" s="27"/>
      <c r="AKY196" s="27"/>
      <c r="AKZ196" s="27"/>
      <c r="ALA196" s="27"/>
      <c r="ALB196" s="27"/>
      <c r="ALC196" s="27"/>
      <c r="ALD196" s="27"/>
      <c r="ALE196" s="27"/>
      <c r="ALF196" s="27"/>
      <c r="ALG196" s="27"/>
      <c r="ALH196" s="27"/>
      <c r="ALI196" s="27"/>
      <c r="ALJ196" s="27"/>
      <c r="ALK196" s="27"/>
      <c r="ALL196" s="27"/>
      <c r="ALM196" s="27"/>
      <c r="ALN196" s="27"/>
      <c r="ALO196" s="27"/>
      <c r="ALP196" s="27"/>
      <c r="ALQ196" s="27"/>
      <c r="ALR196" s="27"/>
      <c r="ALS196" s="27"/>
      <c r="ALT196" s="27"/>
      <c r="ALU196" s="27"/>
      <c r="ALV196" s="27"/>
      <c r="ALW196" s="27"/>
      <c r="ALX196" s="27"/>
      <c r="ALY196" s="27"/>
      <c r="ALZ196" s="27"/>
      <c r="AMA196" s="27"/>
      <c r="AMB196" s="27"/>
      <c r="AMC196" s="27"/>
      <c r="AMD196" s="27"/>
      <c r="AME196" s="27"/>
      <c r="AMF196" s="27"/>
      <c r="AMG196" s="27"/>
      <c r="AMH196" s="27"/>
      <c r="AMI196" s="27"/>
      <c r="AMJ196" s="27"/>
      <c r="AMK196" s="27"/>
      <c r="AML196" s="27"/>
      <c r="AMM196" s="27"/>
      <c r="AMN196" s="27"/>
      <c r="AMO196" s="27"/>
      <c r="AMP196" s="27"/>
      <c r="AMQ196" s="27"/>
      <c r="AMR196" s="27"/>
      <c r="AMS196" s="27"/>
      <c r="AMT196" s="27"/>
      <c r="AMU196" s="27"/>
      <c r="AMV196" s="27"/>
      <c r="AMW196" s="27"/>
      <c r="AMX196" s="27"/>
      <c r="AMY196" s="27"/>
      <c r="AMZ196" s="27"/>
      <c r="ANA196" s="27"/>
      <c r="ANB196" s="27"/>
      <c r="ANC196" s="27"/>
      <c r="AND196" s="27"/>
      <c r="ANE196" s="27"/>
      <c r="ANF196" s="27"/>
      <c r="ANG196" s="27"/>
      <c r="ANH196" s="27"/>
      <c r="ANI196" s="27"/>
      <c r="ANJ196" s="27"/>
      <c r="ANK196" s="27"/>
      <c r="ANL196" s="27"/>
      <c r="ANM196" s="27"/>
      <c r="ANN196" s="27"/>
      <c r="ANO196" s="27"/>
      <c r="ANP196" s="27"/>
      <c r="ANQ196" s="27"/>
      <c r="ANR196" s="27"/>
      <c r="ANS196" s="27"/>
      <c r="ANT196" s="27"/>
      <c r="ANU196" s="27"/>
      <c r="ANV196" s="27"/>
      <c r="ANW196" s="27"/>
      <c r="ANX196" s="27"/>
      <c r="ANY196" s="27"/>
      <c r="ANZ196" s="27"/>
      <c r="AOA196" s="27"/>
      <c r="AOB196" s="27"/>
      <c r="AOC196" s="27"/>
      <c r="AOD196" s="27"/>
      <c r="AOE196" s="27"/>
      <c r="AOF196" s="27"/>
      <c r="AOG196" s="27"/>
      <c r="AOH196" s="27"/>
      <c r="AOI196" s="27"/>
      <c r="AOJ196" s="27"/>
      <c r="AOK196" s="27"/>
      <c r="AOL196" s="27"/>
      <c r="AOM196" s="27"/>
      <c r="AON196" s="27"/>
      <c r="AOO196" s="27"/>
      <c r="AOP196" s="27"/>
      <c r="AOQ196" s="27"/>
      <c r="AOR196" s="27"/>
      <c r="AOS196" s="27"/>
      <c r="AOT196" s="27"/>
      <c r="AOU196" s="27"/>
      <c r="AOV196" s="27"/>
      <c r="AOW196" s="27"/>
      <c r="AOX196" s="27"/>
      <c r="AOY196" s="27"/>
      <c r="AOZ196" s="27"/>
      <c r="APA196" s="27"/>
      <c r="APB196" s="27"/>
      <c r="APC196" s="27"/>
      <c r="APD196" s="27"/>
      <c r="APE196" s="27"/>
      <c r="APF196" s="27"/>
      <c r="APG196" s="27"/>
      <c r="APH196" s="27"/>
      <c r="API196" s="27"/>
      <c r="APJ196" s="27"/>
      <c r="APK196" s="27"/>
      <c r="APL196" s="27"/>
      <c r="APM196" s="27"/>
      <c r="APN196" s="27"/>
      <c r="APO196" s="27"/>
      <c r="APP196" s="27"/>
      <c r="APQ196" s="27"/>
      <c r="APR196" s="27"/>
      <c r="APS196" s="27"/>
      <c r="APT196" s="27"/>
      <c r="APU196" s="27"/>
      <c r="APV196" s="27"/>
      <c r="APW196" s="27"/>
      <c r="APX196" s="27"/>
      <c r="APY196" s="27"/>
      <c r="APZ196" s="27"/>
      <c r="AQA196" s="27"/>
      <c r="AQB196" s="27"/>
      <c r="AQC196" s="27"/>
      <c r="AQD196" s="27"/>
      <c r="AQE196" s="27"/>
      <c r="AQF196" s="27"/>
      <c r="AQG196" s="27"/>
      <c r="AQH196" s="27"/>
      <c r="AQI196" s="27"/>
      <c r="AQJ196" s="27"/>
      <c r="AQK196" s="27"/>
      <c r="AQL196" s="27"/>
      <c r="AQM196" s="27"/>
      <c r="AQN196" s="27"/>
      <c r="AQO196" s="27"/>
      <c r="AQP196" s="27"/>
      <c r="AQQ196" s="27"/>
      <c r="AQR196" s="27"/>
      <c r="AQS196" s="27"/>
      <c r="AQT196" s="27"/>
      <c r="AQU196" s="27"/>
      <c r="AQV196" s="27"/>
      <c r="AQW196" s="27"/>
      <c r="AQX196" s="27"/>
      <c r="AQY196" s="27"/>
      <c r="AQZ196" s="27"/>
      <c r="ARA196" s="27"/>
      <c r="ARB196" s="27"/>
      <c r="ARC196" s="27"/>
      <c r="ARD196" s="27"/>
      <c r="ARE196" s="27"/>
      <c r="ARF196" s="27"/>
      <c r="ARG196" s="27"/>
      <c r="ARH196" s="27"/>
      <c r="ARI196" s="27"/>
      <c r="ARJ196" s="27"/>
      <c r="ARK196" s="27"/>
      <c r="ARL196" s="27"/>
      <c r="ARM196" s="27"/>
      <c r="ARN196" s="27"/>
      <c r="ARO196" s="27"/>
      <c r="ARP196" s="27"/>
      <c r="ARQ196" s="27"/>
      <c r="ARR196" s="27"/>
      <c r="ARS196" s="27"/>
      <c r="ART196" s="27"/>
      <c r="ARU196" s="27"/>
      <c r="ARV196" s="27"/>
      <c r="ARW196" s="27"/>
      <c r="ARX196" s="27"/>
      <c r="ARY196" s="27"/>
      <c r="ARZ196" s="27"/>
      <c r="ASA196" s="27"/>
      <c r="ASB196" s="27"/>
      <c r="ASC196" s="27"/>
      <c r="ASD196" s="27"/>
      <c r="ASE196" s="27"/>
      <c r="ASF196" s="27"/>
      <c r="ASG196" s="27"/>
      <c r="ASH196" s="27"/>
      <c r="ASI196" s="27"/>
      <c r="ASJ196" s="27"/>
      <c r="ASK196" s="27"/>
      <c r="ASL196" s="27"/>
      <c r="ASM196" s="27"/>
      <c r="ASN196" s="27"/>
      <c r="ASO196" s="27"/>
      <c r="ASP196" s="27"/>
      <c r="ASQ196" s="27"/>
      <c r="ASR196" s="27"/>
      <c r="ASS196" s="27"/>
      <c r="AST196" s="27"/>
      <c r="ASU196" s="27"/>
      <c r="ASV196" s="27"/>
      <c r="ASW196" s="27"/>
      <c r="ASX196" s="27"/>
      <c r="ASY196" s="27"/>
      <c r="ASZ196" s="27"/>
      <c r="ATA196" s="27"/>
      <c r="ATB196" s="27"/>
      <c r="ATC196" s="27"/>
      <c r="ATD196" s="27"/>
      <c r="ATE196" s="27"/>
      <c r="ATF196" s="27"/>
      <c r="ATG196" s="27"/>
      <c r="ATH196" s="27"/>
      <c r="ATI196" s="27"/>
      <c r="ATJ196" s="27"/>
      <c r="ATK196" s="27"/>
      <c r="ATL196" s="27"/>
      <c r="ATM196" s="27"/>
      <c r="ATN196" s="27"/>
      <c r="ATO196" s="27"/>
      <c r="ATP196" s="27"/>
      <c r="ATQ196" s="27"/>
      <c r="ATR196" s="27"/>
      <c r="ATS196" s="27"/>
      <c r="ATT196" s="27"/>
      <c r="ATU196" s="27"/>
      <c r="ATV196" s="27"/>
      <c r="ATW196" s="27"/>
      <c r="ATX196" s="27"/>
      <c r="ATY196" s="27"/>
      <c r="ATZ196" s="27"/>
      <c r="AUA196" s="27"/>
      <c r="AUB196" s="27"/>
      <c r="AUC196" s="27"/>
      <c r="AUD196" s="27"/>
      <c r="AUE196" s="27"/>
      <c r="AUF196" s="27"/>
      <c r="AUG196" s="27"/>
      <c r="AUH196" s="27"/>
      <c r="AUI196" s="27"/>
      <c r="AUJ196" s="27"/>
      <c r="AUK196" s="27"/>
      <c r="AUL196" s="27"/>
      <c r="AUM196" s="27"/>
      <c r="AUN196" s="27"/>
      <c r="AUO196" s="27"/>
      <c r="AUP196" s="27"/>
      <c r="AUQ196" s="27"/>
      <c r="AUR196" s="27"/>
      <c r="AUS196" s="27"/>
      <c r="AUT196" s="27"/>
      <c r="AUU196" s="27"/>
      <c r="AUV196" s="27"/>
      <c r="AUW196" s="27"/>
      <c r="AUX196" s="27"/>
      <c r="AUY196" s="27"/>
      <c r="AUZ196" s="27"/>
      <c r="AVA196" s="27"/>
      <c r="AVB196" s="27"/>
      <c r="AVC196" s="27"/>
      <c r="AVD196" s="27"/>
      <c r="AVE196" s="27"/>
      <c r="AVF196" s="27"/>
      <c r="AVG196" s="27"/>
      <c r="AVH196" s="27"/>
      <c r="AVI196" s="27"/>
      <c r="AVJ196" s="27"/>
      <c r="AVK196" s="27"/>
      <c r="AVL196" s="27"/>
      <c r="AVM196" s="27"/>
      <c r="AVN196" s="27"/>
      <c r="AVO196" s="27"/>
      <c r="AVP196" s="27"/>
      <c r="AVQ196" s="27"/>
      <c r="AVR196" s="27"/>
      <c r="AVS196" s="27"/>
      <c r="AVT196" s="27"/>
      <c r="AVU196" s="27"/>
      <c r="AVV196" s="27"/>
      <c r="AVW196" s="27"/>
      <c r="AVX196" s="27"/>
      <c r="AVY196" s="27"/>
      <c r="AVZ196" s="27"/>
      <c r="AWA196" s="27"/>
      <c r="AWB196" s="27"/>
      <c r="AWC196" s="27"/>
      <c r="AWD196" s="27"/>
      <c r="AWE196" s="27"/>
      <c r="AWF196" s="27"/>
      <c r="AWG196" s="27"/>
      <c r="AWH196" s="27"/>
      <c r="AWI196" s="27"/>
      <c r="AWJ196" s="27"/>
      <c r="AWK196" s="27"/>
      <c r="AWL196" s="27"/>
      <c r="AWM196" s="27"/>
      <c r="AWN196" s="27"/>
      <c r="AWO196" s="27"/>
      <c r="AWP196" s="27"/>
      <c r="AWQ196" s="27"/>
      <c r="AWR196" s="27"/>
      <c r="AWS196" s="27"/>
      <c r="AWT196" s="27"/>
      <c r="AWU196" s="27"/>
      <c r="AWV196" s="27"/>
      <c r="AWW196" s="27"/>
      <c r="AWX196" s="27"/>
      <c r="AWY196" s="27"/>
      <c r="AWZ196" s="27"/>
      <c r="AXA196" s="27"/>
      <c r="AXB196" s="27"/>
      <c r="AXC196" s="27"/>
      <c r="AXD196" s="27"/>
      <c r="AXE196" s="27"/>
      <c r="AXF196" s="27"/>
      <c r="AXG196" s="27"/>
      <c r="AXH196" s="27"/>
      <c r="AXI196" s="27"/>
      <c r="AXJ196" s="27"/>
      <c r="AXK196" s="27"/>
      <c r="AXL196" s="27"/>
      <c r="AXM196" s="27"/>
      <c r="AXN196" s="27"/>
      <c r="AXO196" s="27"/>
      <c r="AXP196" s="27"/>
      <c r="AXQ196" s="27"/>
      <c r="AXR196" s="27"/>
      <c r="AXS196" s="27"/>
      <c r="AXT196" s="27"/>
      <c r="AXU196" s="27"/>
      <c r="AXV196" s="27"/>
      <c r="AXW196" s="27"/>
      <c r="AXX196" s="27"/>
      <c r="AXY196" s="27"/>
      <c r="AXZ196" s="27"/>
      <c r="AYA196" s="27"/>
      <c r="AYB196" s="27"/>
      <c r="AYC196" s="27"/>
      <c r="AYD196" s="27"/>
      <c r="AYE196" s="27"/>
      <c r="AYF196" s="27"/>
      <c r="AYG196" s="27"/>
      <c r="AYH196" s="27"/>
      <c r="AYI196" s="27"/>
      <c r="AYJ196" s="27"/>
      <c r="AYK196" s="27"/>
      <c r="AYL196" s="27"/>
      <c r="AYM196" s="27"/>
      <c r="AYN196" s="27"/>
      <c r="AYO196" s="27"/>
      <c r="AYP196" s="27"/>
      <c r="AYQ196" s="27"/>
      <c r="AYR196" s="27"/>
      <c r="AYS196" s="27"/>
      <c r="AYT196" s="27"/>
      <c r="AYU196" s="27"/>
      <c r="AYV196" s="27"/>
      <c r="AYW196" s="27"/>
      <c r="AYX196" s="27"/>
      <c r="AYY196" s="27"/>
      <c r="AYZ196" s="27"/>
      <c r="AZA196" s="27"/>
      <c r="AZB196" s="27"/>
      <c r="AZC196" s="27"/>
      <c r="AZD196" s="27"/>
      <c r="AZE196" s="27"/>
      <c r="AZF196" s="27"/>
      <c r="AZG196" s="27"/>
      <c r="AZH196" s="27"/>
      <c r="AZI196" s="27"/>
      <c r="AZJ196" s="27"/>
      <c r="AZK196" s="27"/>
      <c r="AZL196" s="27"/>
      <c r="AZM196" s="27"/>
      <c r="AZN196" s="27"/>
      <c r="AZO196" s="27"/>
      <c r="AZP196" s="27"/>
      <c r="AZQ196" s="27"/>
      <c r="AZR196" s="27"/>
      <c r="AZS196" s="27"/>
      <c r="AZT196" s="27"/>
      <c r="AZU196" s="27"/>
      <c r="AZV196" s="27"/>
      <c r="AZW196" s="27"/>
      <c r="AZX196" s="27"/>
      <c r="AZY196" s="27"/>
      <c r="AZZ196" s="27"/>
      <c r="BAA196" s="27"/>
      <c r="BAB196" s="27"/>
      <c r="BAC196" s="27"/>
      <c r="BAD196" s="27"/>
      <c r="BAE196" s="27"/>
      <c r="BAF196" s="27"/>
      <c r="BAG196" s="27"/>
      <c r="BAH196" s="27"/>
      <c r="BAI196" s="27"/>
      <c r="BAJ196" s="27"/>
      <c r="BAK196" s="27"/>
      <c r="BAL196" s="27"/>
      <c r="BAM196" s="27"/>
      <c r="BAN196" s="27"/>
      <c r="BAO196" s="27"/>
      <c r="BAP196" s="27"/>
      <c r="BAQ196" s="27"/>
      <c r="BAR196" s="27"/>
      <c r="BAS196" s="27"/>
      <c r="BAT196" s="27"/>
      <c r="BAU196" s="27"/>
      <c r="BAV196" s="27"/>
      <c r="BAW196" s="27"/>
      <c r="BAX196" s="27"/>
      <c r="BAY196" s="27"/>
      <c r="BAZ196" s="27"/>
      <c r="BBA196" s="27"/>
      <c r="BBB196" s="27"/>
      <c r="BBC196" s="27"/>
      <c r="BBD196" s="27"/>
      <c r="BBE196" s="27"/>
      <c r="BBF196" s="27"/>
      <c r="BBG196" s="27"/>
      <c r="BBH196" s="27"/>
      <c r="BBI196" s="27"/>
      <c r="BBJ196" s="27"/>
      <c r="BBK196" s="27"/>
      <c r="BBL196" s="27"/>
      <c r="BBM196" s="27"/>
      <c r="BBN196" s="27"/>
      <c r="BBO196" s="27"/>
      <c r="BBP196" s="27"/>
      <c r="BBQ196" s="27"/>
      <c r="BBR196" s="27"/>
      <c r="BBS196" s="27"/>
      <c r="BBT196" s="27"/>
      <c r="BBU196" s="27"/>
      <c r="BBV196" s="27"/>
      <c r="BBW196" s="27"/>
      <c r="BBX196" s="27"/>
      <c r="BBY196" s="27"/>
      <c r="BBZ196" s="27"/>
      <c r="BCA196" s="27"/>
      <c r="BCB196" s="27"/>
      <c r="BCC196" s="27"/>
      <c r="BCD196" s="27"/>
      <c r="BCE196" s="27"/>
      <c r="BCF196" s="27"/>
      <c r="BCG196" s="27"/>
      <c r="BCH196" s="27"/>
      <c r="BCI196" s="27"/>
      <c r="BCJ196" s="27"/>
      <c r="BCK196" s="27"/>
      <c r="BCL196" s="27"/>
      <c r="BCM196" s="27"/>
      <c r="BCN196" s="27"/>
      <c r="BCO196" s="27"/>
      <c r="BCP196" s="27"/>
      <c r="BCQ196" s="27"/>
      <c r="BCR196" s="27"/>
      <c r="BCS196" s="27"/>
      <c r="BCT196" s="27"/>
      <c r="BCU196" s="27"/>
      <c r="BCV196" s="27"/>
      <c r="BCW196" s="27"/>
      <c r="BCX196" s="27"/>
      <c r="BCY196" s="27"/>
      <c r="BCZ196" s="27"/>
      <c r="BDA196" s="27"/>
      <c r="BDB196" s="27"/>
      <c r="BDC196" s="27"/>
      <c r="BDD196" s="27"/>
      <c r="BDE196" s="27"/>
      <c r="BDF196" s="27"/>
      <c r="BDG196" s="27"/>
      <c r="BDH196" s="27"/>
      <c r="BDI196" s="27"/>
      <c r="BDJ196" s="27"/>
      <c r="BDK196" s="27"/>
      <c r="BDL196" s="27"/>
      <c r="BDM196" s="27"/>
      <c r="BDN196" s="27"/>
      <c r="BDO196" s="27"/>
      <c r="BDP196" s="27"/>
      <c r="BDQ196" s="27"/>
      <c r="BDR196" s="27"/>
      <c r="BDS196" s="27"/>
      <c r="BDT196" s="27"/>
      <c r="BDU196" s="27"/>
      <c r="BDV196" s="27"/>
      <c r="BDW196" s="27"/>
      <c r="BDX196" s="27"/>
      <c r="BDY196" s="27"/>
      <c r="BDZ196" s="27"/>
      <c r="BEA196" s="27"/>
      <c r="BEB196" s="27"/>
      <c r="BEC196" s="27"/>
      <c r="BED196" s="27"/>
      <c r="BEE196" s="27"/>
      <c r="BEF196" s="27"/>
      <c r="BEG196" s="27"/>
      <c r="BEH196" s="27"/>
      <c r="BEI196" s="27"/>
      <c r="BEJ196" s="27"/>
      <c r="BEK196" s="27"/>
      <c r="BEL196" s="27"/>
      <c r="BEM196" s="27"/>
      <c r="BEN196" s="27"/>
      <c r="BEO196" s="27"/>
      <c r="BEP196" s="27"/>
      <c r="BEQ196" s="27"/>
      <c r="BER196" s="27"/>
      <c r="BES196" s="27"/>
      <c r="BET196" s="27"/>
      <c r="BEU196" s="27"/>
      <c r="BEV196" s="27"/>
      <c r="BEW196" s="27"/>
      <c r="BEX196" s="27"/>
      <c r="BEY196" s="27"/>
      <c r="BEZ196" s="27"/>
      <c r="BFA196" s="27"/>
      <c r="BFB196" s="27"/>
      <c r="BFC196" s="27"/>
      <c r="BFD196" s="27"/>
      <c r="BFE196" s="27"/>
      <c r="BFF196" s="27"/>
      <c r="BFG196" s="27"/>
      <c r="BFH196" s="27"/>
      <c r="BFI196" s="27"/>
      <c r="BFJ196" s="27"/>
      <c r="BFK196" s="27"/>
      <c r="BFL196" s="27"/>
      <c r="BFM196" s="27"/>
      <c r="BFN196" s="27"/>
      <c r="BFO196" s="27"/>
      <c r="BFP196" s="27"/>
      <c r="BFQ196" s="27"/>
      <c r="BFR196" s="27"/>
      <c r="BFS196" s="27"/>
      <c r="BFT196" s="27"/>
      <c r="BFU196" s="27"/>
      <c r="BFV196" s="27"/>
      <c r="BFW196" s="27"/>
      <c r="BFX196" s="27"/>
      <c r="BFY196" s="27"/>
      <c r="BFZ196" s="27"/>
      <c r="BGA196" s="27"/>
      <c r="BGB196" s="27"/>
      <c r="BGC196" s="27"/>
      <c r="BGD196" s="27"/>
      <c r="BGE196" s="27"/>
      <c r="BGF196" s="27"/>
      <c r="BGG196" s="27"/>
      <c r="BGH196" s="27"/>
      <c r="BGI196" s="27"/>
      <c r="BGJ196" s="27"/>
      <c r="BGK196" s="27"/>
      <c r="BGL196" s="27"/>
      <c r="BGM196" s="27"/>
      <c r="BGN196" s="27"/>
      <c r="BGO196" s="27"/>
      <c r="BGP196" s="27"/>
      <c r="BGQ196" s="27"/>
      <c r="BGR196" s="27"/>
      <c r="BGS196" s="27"/>
      <c r="BGT196" s="27"/>
      <c r="BGU196" s="27"/>
      <c r="BGV196" s="27"/>
      <c r="BGW196" s="27"/>
      <c r="BGX196" s="27"/>
      <c r="BGY196" s="27"/>
      <c r="BGZ196" s="27"/>
      <c r="BHA196" s="27"/>
      <c r="BHB196" s="27"/>
      <c r="BHC196" s="27"/>
      <c r="BHD196" s="27"/>
      <c r="BHE196" s="27"/>
      <c r="BHF196" s="27"/>
      <c r="BHG196" s="27"/>
      <c r="BHH196" s="27"/>
      <c r="BHI196" s="27"/>
      <c r="BHJ196" s="27"/>
      <c r="BHK196" s="27"/>
      <c r="BHL196" s="27"/>
      <c r="BHM196" s="27"/>
      <c r="BHN196" s="27"/>
      <c r="BHO196" s="27"/>
      <c r="BHP196" s="27"/>
      <c r="BHQ196" s="27"/>
      <c r="BHR196" s="27"/>
      <c r="BHS196" s="27"/>
      <c r="BHT196" s="27"/>
      <c r="BHU196" s="27"/>
      <c r="BHV196" s="27"/>
      <c r="BHW196" s="27"/>
      <c r="BHX196" s="27"/>
      <c r="BHY196" s="27"/>
      <c r="BHZ196" s="27"/>
      <c r="BIA196" s="27"/>
      <c r="BIB196" s="27"/>
      <c r="BIC196" s="27"/>
      <c r="BID196" s="27"/>
      <c r="BIE196" s="27"/>
      <c r="BIF196" s="27"/>
      <c r="BIG196" s="27"/>
      <c r="BIH196" s="27"/>
      <c r="BII196" s="27"/>
      <c r="BIJ196" s="27"/>
      <c r="BIK196" s="27"/>
      <c r="BIL196" s="27"/>
      <c r="BIM196" s="27"/>
      <c r="BIN196" s="27"/>
      <c r="BIO196" s="27"/>
      <c r="BIP196" s="27"/>
      <c r="BIQ196" s="27"/>
      <c r="BIR196" s="27"/>
      <c r="BIS196" s="27"/>
      <c r="BIT196" s="27"/>
      <c r="BIU196" s="27"/>
      <c r="BIV196" s="27"/>
      <c r="BIW196" s="27"/>
      <c r="BIX196" s="27"/>
      <c r="BIY196" s="27"/>
      <c r="BIZ196" s="27"/>
      <c r="BJA196" s="27"/>
      <c r="BJB196" s="27"/>
      <c r="BJC196" s="27"/>
      <c r="BJD196" s="27"/>
      <c r="BJE196" s="27"/>
      <c r="BJF196" s="27"/>
      <c r="BJG196" s="27"/>
      <c r="BJH196" s="27"/>
      <c r="BJI196" s="27"/>
      <c r="BJJ196" s="27"/>
      <c r="BJK196" s="27"/>
      <c r="BJL196" s="27"/>
      <c r="BJM196" s="27"/>
      <c r="BJN196" s="27"/>
      <c r="BJO196" s="27"/>
      <c r="BJP196" s="27"/>
      <c r="BJQ196" s="27"/>
      <c r="BJR196" s="27"/>
      <c r="BJS196" s="27"/>
      <c r="BJT196" s="27"/>
      <c r="BJU196" s="27"/>
      <c r="BJV196" s="27"/>
      <c r="BJW196" s="27"/>
      <c r="BJX196" s="27"/>
      <c r="BJY196" s="27"/>
      <c r="BJZ196" s="27"/>
      <c r="BKA196" s="27"/>
      <c r="BKB196" s="27"/>
      <c r="BKC196" s="27"/>
      <c r="BKD196" s="27"/>
      <c r="BKE196" s="27"/>
      <c r="BKF196" s="27"/>
      <c r="BKG196" s="27"/>
      <c r="BKH196" s="27"/>
      <c r="BKI196" s="27"/>
      <c r="BKJ196" s="27"/>
      <c r="BKK196" s="27"/>
      <c r="BKL196" s="27"/>
      <c r="BKM196" s="27"/>
      <c r="BKN196" s="27"/>
      <c r="BKO196" s="27"/>
      <c r="BKP196" s="27"/>
      <c r="BKQ196" s="27"/>
      <c r="BKR196" s="27"/>
      <c r="BKS196" s="27"/>
      <c r="BKT196" s="27"/>
      <c r="BKU196" s="27"/>
      <c r="BKV196" s="27"/>
      <c r="BKW196" s="27"/>
      <c r="BKX196" s="27"/>
      <c r="BKY196" s="27"/>
      <c r="BKZ196" s="27"/>
      <c r="BLA196" s="27"/>
      <c r="BLB196" s="27"/>
      <c r="BLC196" s="27"/>
      <c r="BLD196" s="27"/>
      <c r="BLE196" s="27"/>
      <c r="BLF196" s="27"/>
      <c r="BLG196" s="27"/>
      <c r="BLH196" s="27"/>
      <c r="BLI196" s="27"/>
      <c r="BLJ196" s="27"/>
      <c r="BLK196" s="27"/>
      <c r="BLL196" s="27"/>
      <c r="BLM196" s="27"/>
      <c r="BLN196" s="27"/>
      <c r="BLO196" s="27"/>
      <c r="BLP196" s="27"/>
      <c r="BLQ196" s="27"/>
      <c r="BLR196" s="27"/>
      <c r="BLS196" s="27"/>
      <c r="BLT196" s="27"/>
      <c r="BLU196" s="27"/>
      <c r="BLV196" s="27"/>
      <c r="BLW196" s="27"/>
      <c r="BLX196" s="27"/>
      <c r="BLY196" s="27"/>
      <c r="BLZ196" s="27"/>
      <c r="BMA196" s="27"/>
      <c r="BMB196" s="27"/>
      <c r="BMC196" s="27"/>
      <c r="BMD196" s="27"/>
      <c r="BME196" s="27"/>
      <c r="BMF196" s="27"/>
      <c r="BMG196" s="27"/>
      <c r="BMH196" s="27"/>
      <c r="BMI196" s="27"/>
      <c r="BMJ196" s="27"/>
      <c r="BMK196" s="27"/>
      <c r="BML196" s="27"/>
      <c r="BMM196" s="27"/>
      <c r="BMN196" s="27"/>
      <c r="BMO196" s="27"/>
      <c r="BMP196" s="27"/>
      <c r="BMQ196" s="27"/>
      <c r="BMR196" s="27"/>
      <c r="BMS196" s="27"/>
      <c r="BMT196" s="27"/>
      <c r="BMU196" s="27"/>
      <c r="BMV196" s="27"/>
      <c r="BMW196" s="27"/>
      <c r="BMX196" s="27"/>
      <c r="BMY196" s="27"/>
      <c r="BMZ196" s="27"/>
      <c r="BNA196" s="27"/>
      <c r="BNB196" s="27"/>
      <c r="BNC196" s="27"/>
      <c r="BND196" s="27"/>
      <c r="BNE196" s="27"/>
      <c r="BNF196" s="27"/>
      <c r="BNG196" s="27"/>
      <c r="BNH196" s="27"/>
      <c r="BNI196" s="27"/>
      <c r="BNJ196" s="27"/>
      <c r="BNK196" s="27"/>
      <c r="BNL196" s="27"/>
      <c r="BNM196" s="27"/>
      <c r="BNN196" s="27"/>
      <c r="BNO196" s="27"/>
      <c r="BNP196" s="27"/>
      <c r="BNQ196" s="27"/>
      <c r="BNR196" s="27"/>
      <c r="BNS196" s="27"/>
      <c r="BNT196" s="27"/>
      <c r="BNU196" s="27"/>
      <c r="BNV196" s="27"/>
      <c r="BNW196" s="27"/>
      <c r="BNX196" s="27"/>
      <c r="BNY196" s="27"/>
      <c r="BNZ196" s="27"/>
      <c r="BOA196" s="27"/>
      <c r="BOB196" s="27"/>
      <c r="BOC196" s="27"/>
      <c r="BOD196" s="27"/>
      <c r="BOE196" s="27"/>
      <c r="BOF196" s="27"/>
      <c r="BOG196" s="27"/>
      <c r="BOH196" s="27"/>
      <c r="BOI196" s="27"/>
      <c r="BOJ196" s="27"/>
      <c r="BOK196" s="27"/>
      <c r="BOL196" s="27"/>
      <c r="BOM196" s="27"/>
      <c r="BON196" s="27"/>
      <c r="BOO196" s="27"/>
      <c r="BOP196" s="27"/>
      <c r="BOQ196" s="27"/>
      <c r="BOR196" s="27"/>
      <c r="BOS196" s="27"/>
      <c r="BOT196" s="27"/>
      <c r="BOU196" s="27"/>
      <c r="BOV196" s="27"/>
      <c r="BOW196" s="27"/>
      <c r="BOX196" s="27"/>
      <c r="BOY196" s="27"/>
      <c r="BOZ196" s="27"/>
      <c r="BPA196" s="27"/>
      <c r="BPB196" s="27"/>
      <c r="BPC196" s="27"/>
      <c r="BPD196" s="27"/>
      <c r="BPE196" s="27"/>
      <c r="BPF196" s="27"/>
      <c r="BPG196" s="27"/>
      <c r="BPH196" s="27"/>
      <c r="BPI196" s="27"/>
      <c r="BPJ196" s="27"/>
      <c r="BPK196" s="27"/>
      <c r="BPL196" s="27"/>
      <c r="BPM196" s="27"/>
      <c r="BPN196" s="27"/>
      <c r="BPO196" s="27"/>
      <c r="BPP196" s="27"/>
      <c r="BPQ196" s="27"/>
      <c r="BPR196" s="27"/>
      <c r="BPS196" s="27"/>
      <c r="BPT196" s="27"/>
      <c r="BPU196" s="27"/>
      <c r="BPV196" s="27"/>
      <c r="BPW196" s="27"/>
      <c r="BPX196" s="27"/>
      <c r="BPY196" s="27"/>
      <c r="BPZ196" s="27"/>
      <c r="BQA196" s="27"/>
      <c r="BQB196" s="27"/>
      <c r="BQC196" s="27"/>
      <c r="BQD196" s="27"/>
      <c r="BQE196" s="27"/>
      <c r="BQF196" s="27"/>
      <c r="BQG196" s="27"/>
      <c r="BQH196" s="27"/>
      <c r="BQI196" s="27"/>
      <c r="BQJ196" s="27"/>
      <c r="BQK196" s="27"/>
      <c r="BQL196" s="27"/>
      <c r="BQM196" s="27"/>
      <c r="BQN196" s="27"/>
      <c r="BQO196" s="27"/>
      <c r="BQP196" s="27"/>
      <c r="BQQ196" s="27"/>
      <c r="BQR196" s="27"/>
      <c r="BQS196" s="27"/>
      <c r="BQT196" s="27"/>
      <c r="BQU196" s="27"/>
      <c r="BQV196" s="27"/>
      <c r="BQW196" s="27"/>
      <c r="BQX196" s="27"/>
      <c r="BQY196" s="27"/>
      <c r="BQZ196" s="27"/>
      <c r="BRA196" s="27"/>
      <c r="BRB196" s="27"/>
      <c r="BRC196" s="27"/>
      <c r="BRD196" s="27"/>
      <c r="BRE196" s="27"/>
      <c r="BRF196" s="27"/>
      <c r="BRG196" s="27"/>
      <c r="BRH196" s="27"/>
      <c r="BRI196" s="27"/>
      <c r="BRJ196" s="27"/>
      <c r="BRK196" s="27"/>
      <c r="BRL196" s="27"/>
      <c r="BRM196" s="27"/>
      <c r="BRN196" s="27"/>
      <c r="BRO196" s="27"/>
      <c r="BRP196" s="27"/>
      <c r="BRQ196" s="27"/>
      <c r="BRR196" s="27"/>
      <c r="BRS196" s="27"/>
      <c r="BRT196" s="27"/>
      <c r="BRU196" s="27"/>
      <c r="BRV196" s="27"/>
      <c r="BRW196" s="27"/>
      <c r="BRX196" s="27"/>
      <c r="BRY196" s="27"/>
      <c r="BRZ196" s="27"/>
      <c r="BSA196" s="27"/>
      <c r="BSB196" s="27"/>
      <c r="BSC196" s="27"/>
      <c r="BSD196" s="27"/>
      <c r="BSE196" s="27"/>
      <c r="BSF196" s="27"/>
      <c r="BSG196" s="27"/>
      <c r="BSH196" s="27"/>
      <c r="BSI196" s="27"/>
      <c r="BSJ196" s="27"/>
      <c r="BSK196" s="27"/>
      <c r="BSL196" s="27"/>
      <c r="BSM196" s="27"/>
      <c r="BSN196" s="27"/>
      <c r="BSO196" s="27"/>
      <c r="BSP196" s="27"/>
      <c r="BSQ196" s="27"/>
      <c r="BSR196" s="27"/>
      <c r="BSS196" s="27"/>
      <c r="BST196" s="27"/>
      <c r="BSU196" s="27"/>
      <c r="BSV196" s="27"/>
      <c r="BSW196" s="27"/>
      <c r="BSX196" s="27"/>
      <c r="BSY196" s="27"/>
      <c r="BSZ196" s="27"/>
      <c r="BTA196" s="27"/>
      <c r="BTB196" s="27"/>
      <c r="BTC196" s="27"/>
      <c r="BTD196" s="27"/>
      <c r="BTE196" s="27"/>
      <c r="BTF196" s="27"/>
      <c r="BTG196" s="27"/>
      <c r="BTH196" s="27"/>
      <c r="BTI196" s="27"/>
      <c r="BTJ196" s="27"/>
      <c r="BTK196" s="27"/>
      <c r="BTL196" s="27"/>
      <c r="BTM196" s="27"/>
      <c r="BTN196" s="27"/>
      <c r="BTO196" s="27"/>
      <c r="BTP196" s="27"/>
      <c r="BTQ196" s="27"/>
      <c r="BTR196" s="27"/>
      <c r="BTS196" s="27"/>
      <c r="BTT196" s="27"/>
      <c r="BTU196" s="27"/>
      <c r="BTV196" s="27"/>
      <c r="BTW196" s="27"/>
      <c r="BTX196" s="27"/>
      <c r="BTY196" s="27"/>
      <c r="BTZ196" s="27"/>
      <c r="BUA196" s="27"/>
      <c r="BUB196" s="27"/>
      <c r="BUC196" s="27"/>
      <c r="BUD196" s="27"/>
      <c r="BUE196" s="27"/>
      <c r="BUF196" s="27"/>
      <c r="BUG196" s="27"/>
      <c r="BUH196" s="27"/>
      <c r="BUI196" s="27"/>
      <c r="BUJ196" s="27"/>
      <c r="BUK196" s="27"/>
      <c r="BUL196" s="27"/>
      <c r="BUM196" s="27"/>
      <c r="BUN196" s="27"/>
      <c r="BUO196" s="27"/>
      <c r="BUP196" s="27"/>
      <c r="BUQ196" s="27"/>
    </row>
    <row r="197" spans="1:1915" s="47" customFormat="1" ht="12.75">
      <c r="A197" s="136"/>
      <c r="B197" s="136"/>
      <c r="C197" s="136"/>
      <c r="D197" s="136"/>
      <c r="E197" s="103"/>
      <c r="F197" s="103"/>
      <c r="G197" s="103"/>
      <c r="H197" s="26"/>
      <c r="I197" s="26"/>
      <c r="J197" s="26"/>
      <c r="K197" s="26"/>
      <c r="L197" s="26"/>
      <c r="M197" s="26"/>
      <c r="N197" s="26"/>
      <c r="O197" s="225" t="s">
        <v>259</v>
      </c>
      <c r="P197" s="224">
        <v>0.38</v>
      </c>
      <c r="Q197" s="26"/>
      <c r="R197" s="26">
        <v>2013</v>
      </c>
      <c r="S197" s="26"/>
      <c r="T197" s="22"/>
      <c r="U197" s="22"/>
      <c r="V197" s="22"/>
      <c r="W197" s="22"/>
      <c r="X197" s="22"/>
      <c r="Y197" s="22"/>
      <c r="Z197" s="22"/>
      <c r="AA197" s="22"/>
      <c r="AB197" s="22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  <c r="FJ197" s="27"/>
      <c r="FK197" s="27"/>
      <c r="FL197" s="27"/>
      <c r="FM197" s="27"/>
      <c r="FN197" s="27"/>
      <c r="FO197" s="27"/>
      <c r="FP197" s="27"/>
      <c r="FQ197" s="27"/>
      <c r="FR197" s="27"/>
      <c r="FS197" s="27"/>
      <c r="FT197" s="27"/>
      <c r="FU197" s="27"/>
      <c r="FV197" s="27"/>
      <c r="FW197" s="27"/>
      <c r="FX197" s="27"/>
      <c r="FY197" s="27"/>
      <c r="FZ197" s="27"/>
      <c r="GA197" s="27"/>
      <c r="GB197" s="27"/>
      <c r="GC197" s="27"/>
      <c r="GD197" s="27"/>
      <c r="GE197" s="27"/>
      <c r="GF197" s="27"/>
      <c r="GG197" s="27"/>
      <c r="GH197" s="27"/>
      <c r="GI197" s="27"/>
      <c r="GJ197" s="27"/>
      <c r="GK197" s="27"/>
      <c r="GL197" s="27"/>
      <c r="GM197" s="27"/>
      <c r="GN197" s="27"/>
      <c r="GO197" s="27"/>
      <c r="GP197" s="27"/>
      <c r="GQ197" s="27"/>
      <c r="GR197" s="27"/>
      <c r="GS197" s="27"/>
      <c r="GT197" s="27"/>
      <c r="GU197" s="27"/>
      <c r="GV197" s="27"/>
      <c r="GW197" s="27"/>
      <c r="GX197" s="27"/>
      <c r="GY197" s="27"/>
      <c r="GZ197" s="27"/>
      <c r="HA197" s="27"/>
      <c r="HB197" s="27"/>
      <c r="HC197" s="27"/>
      <c r="HD197" s="27"/>
      <c r="HE197" s="27"/>
      <c r="HF197" s="27"/>
      <c r="HG197" s="27"/>
      <c r="HH197" s="27"/>
      <c r="HI197" s="27"/>
      <c r="HJ197" s="27"/>
      <c r="HK197" s="27"/>
      <c r="HL197" s="27"/>
      <c r="HM197" s="27"/>
      <c r="HN197" s="27"/>
      <c r="HO197" s="27"/>
      <c r="HP197" s="27"/>
      <c r="HQ197" s="27"/>
      <c r="HR197" s="27"/>
      <c r="HS197" s="27"/>
      <c r="HT197" s="27"/>
      <c r="HU197" s="27"/>
      <c r="HV197" s="27"/>
      <c r="HW197" s="27"/>
      <c r="HX197" s="27"/>
      <c r="HY197" s="27"/>
      <c r="HZ197" s="27"/>
      <c r="IA197" s="27"/>
      <c r="IB197" s="27"/>
      <c r="IC197" s="27"/>
      <c r="ID197" s="27"/>
      <c r="IE197" s="27"/>
      <c r="IF197" s="27"/>
      <c r="IG197" s="27"/>
      <c r="IH197" s="27"/>
      <c r="II197" s="27"/>
      <c r="IJ197" s="27"/>
      <c r="IK197" s="27"/>
      <c r="IL197" s="27"/>
      <c r="IM197" s="27"/>
      <c r="IN197" s="27"/>
      <c r="IO197" s="27"/>
      <c r="IP197" s="27"/>
      <c r="IQ197" s="27"/>
      <c r="IR197" s="27"/>
      <c r="IS197" s="27"/>
      <c r="IT197" s="27"/>
      <c r="IU197" s="27"/>
      <c r="IV197" s="27"/>
      <c r="IW197" s="27"/>
      <c r="IX197" s="27"/>
      <c r="IY197" s="27"/>
      <c r="IZ197" s="27"/>
      <c r="JA197" s="27"/>
      <c r="JB197" s="27"/>
      <c r="JC197" s="27"/>
      <c r="JD197" s="27"/>
      <c r="JE197" s="27"/>
      <c r="JF197" s="27"/>
      <c r="JG197" s="27"/>
      <c r="JH197" s="27"/>
      <c r="JI197" s="27"/>
      <c r="JJ197" s="27"/>
      <c r="JK197" s="27"/>
      <c r="JL197" s="27"/>
      <c r="JM197" s="27"/>
      <c r="JN197" s="27"/>
      <c r="JO197" s="27"/>
      <c r="JP197" s="27"/>
      <c r="JQ197" s="27"/>
      <c r="JR197" s="27"/>
      <c r="JS197" s="27"/>
      <c r="JT197" s="27"/>
      <c r="JU197" s="27"/>
      <c r="JV197" s="27"/>
      <c r="JW197" s="27"/>
      <c r="JX197" s="27"/>
      <c r="JY197" s="27"/>
      <c r="JZ197" s="27"/>
      <c r="KA197" s="27"/>
      <c r="KB197" s="27"/>
      <c r="KC197" s="27"/>
      <c r="KD197" s="27"/>
      <c r="KE197" s="27"/>
      <c r="KF197" s="27"/>
      <c r="KG197" s="27"/>
      <c r="KH197" s="27"/>
      <c r="KI197" s="27"/>
      <c r="KJ197" s="27"/>
      <c r="KK197" s="27"/>
      <c r="KL197" s="27"/>
      <c r="KM197" s="27"/>
      <c r="KN197" s="27"/>
      <c r="KO197" s="27"/>
      <c r="KP197" s="27"/>
      <c r="KQ197" s="27"/>
      <c r="KR197" s="27"/>
      <c r="KS197" s="27"/>
      <c r="KT197" s="27"/>
      <c r="KU197" s="27"/>
      <c r="KV197" s="27"/>
      <c r="KW197" s="27"/>
      <c r="KX197" s="27"/>
      <c r="KY197" s="27"/>
      <c r="KZ197" s="27"/>
      <c r="LA197" s="27"/>
      <c r="LB197" s="27"/>
      <c r="LC197" s="27"/>
      <c r="LD197" s="27"/>
      <c r="LE197" s="27"/>
      <c r="LF197" s="27"/>
      <c r="LG197" s="27"/>
      <c r="LH197" s="27"/>
      <c r="LI197" s="27"/>
      <c r="LJ197" s="27"/>
      <c r="LK197" s="27"/>
      <c r="LL197" s="27"/>
      <c r="LM197" s="27"/>
      <c r="LN197" s="27"/>
      <c r="LO197" s="27"/>
      <c r="LP197" s="27"/>
      <c r="LQ197" s="27"/>
      <c r="LR197" s="27"/>
      <c r="LS197" s="27"/>
      <c r="LT197" s="27"/>
      <c r="LU197" s="27"/>
      <c r="LV197" s="27"/>
      <c r="LW197" s="27"/>
      <c r="LX197" s="27"/>
      <c r="LY197" s="27"/>
      <c r="LZ197" s="27"/>
      <c r="MA197" s="27"/>
      <c r="MB197" s="27"/>
      <c r="MC197" s="27"/>
      <c r="MD197" s="27"/>
      <c r="ME197" s="27"/>
      <c r="MF197" s="27"/>
      <c r="MG197" s="27"/>
      <c r="MH197" s="27"/>
      <c r="MI197" s="27"/>
      <c r="MJ197" s="27"/>
      <c r="MK197" s="27"/>
      <c r="ML197" s="27"/>
      <c r="MM197" s="27"/>
      <c r="MN197" s="27"/>
      <c r="MO197" s="27"/>
      <c r="MP197" s="27"/>
      <c r="MQ197" s="27"/>
      <c r="MR197" s="27"/>
      <c r="MS197" s="27"/>
      <c r="MT197" s="27"/>
      <c r="MU197" s="27"/>
      <c r="MV197" s="27"/>
      <c r="MW197" s="27"/>
      <c r="MX197" s="27"/>
      <c r="MY197" s="27"/>
      <c r="MZ197" s="27"/>
      <c r="NA197" s="27"/>
      <c r="NB197" s="27"/>
      <c r="NC197" s="27"/>
      <c r="ND197" s="27"/>
      <c r="NE197" s="27"/>
      <c r="NF197" s="27"/>
      <c r="NG197" s="27"/>
      <c r="NH197" s="27"/>
      <c r="NI197" s="27"/>
      <c r="NJ197" s="27"/>
      <c r="NK197" s="27"/>
      <c r="NL197" s="27"/>
      <c r="NM197" s="27"/>
      <c r="NN197" s="27"/>
      <c r="NO197" s="27"/>
      <c r="NP197" s="27"/>
      <c r="NQ197" s="27"/>
      <c r="NR197" s="27"/>
      <c r="NS197" s="27"/>
      <c r="NT197" s="27"/>
      <c r="NU197" s="27"/>
      <c r="NV197" s="27"/>
      <c r="NW197" s="27"/>
      <c r="NX197" s="27"/>
      <c r="NY197" s="27"/>
      <c r="NZ197" s="27"/>
      <c r="OA197" s="27"/>
      <c r="OB197" s="27"/>
      <c r="OC197" s="27"/>
      <c r="OD197" s="27"/>
      <c r="OE197" s="27"/>
      <c r="OF197" s="27"/>
      <c r="OG197" s="27"/>
      <c r="OH197" s="27"/>
      <c r="OI197" s="27"/>
      <c r="OJ197" s="27"/>
      <c r="OK197" s="27"/>
      <c r="OL197" s="27"/>
      <c r="OM197" s="27"/>
      <c r="ON197" s="27"/>
      <c r="OO197" s="27"/>
      <c r="OP197" s="27"/>
      <c r="OQ197" s="27"/>
      <c r="OR197" s="27"/>
      <c r="OS197" s="27"/>
      <c r="OT197" s="27"/>
      <c r="OU197" s="27"/>
      <c r="OV197" s="27"/>
      <c r="OW197" s="27"/>
      <c r="OX197" s="27"/>
      <c r="OY197" s="27"/>
      <c r="OZ197" s="27"/>
      <c r="PA197" s="27"/>
      <c r="PB197" s="27"/>
      <c r="PC197" s="27"/>
      <c r="PD197" s="27"/>
      <c r="PE197" s="27"/>
      <c r="PF197" s="27"/>
      <c r="PG197" s="27"/>
      <c r="PH197" s="27"/>
      <c r="PI197" s="27"/>
      <c r="PJ197" s="27"/>
      <c r="PK197" s="27"/>
      <c r="PL197" s="27"/>
      <c r="PM197" s="27"/>
      <c r="PN197" s="27"/>
      <c r="PO197" s="27"/>
      <c r="PP197" s="27"/>
      <c r="PQ197" s="27"/>
      <c r="PR197" s="27"/>
      <c r="PS197" s="27"/>
      <c r="PT197" s="27"/>
      <c r="PU197" s="27"/>
      <c r="PV197" s="27"/>
      <c r="PW197" s="27"/>
      <c r="PX197" s="27"/>
      <c r="PY197" s="27"/>
      <c r="PZ197" s="27"/>
      <c r="QA197" s="27"/>
      <c r="QB197" s="27"/>
      <c r="QC197" s="27"/>
      <c r="QD197" s="27"/>
      <c r="QE197" s="27"/>
      <c r="QF197" s="27"/>
      <c r="QG197" s="27"/>
      <c r="QH197" s="27"/>
      <c r="QI197" s="27"/>
      <c r="QJ197" s="27"/>
      <c r="QK197" s="27"/>
      <c r="QL197" s="27"/>
      <c r="QM197" s="27"/>
      <c r="QN197" s="27"/>
      <c r="QO197" s="27"/>
      <c r="QP197" s="27"/>
      <c r="QQ197" s="27"/>
      <c r="QR197" s="27"/>
      <c r="QS197" s="27"/>
      <c r="QT197" s="27"/>
      <c r="QU197" s="27"/>
      <c r="QV197" s="27"/>
      <c r="QW197" s="27"/>
      <c r="QX197" s="27"/>
      <c r="QY197" s="27"/>
      <c r="QZ197" s="27"/>
      <c r="RA197" s="27"/>
      <c r="RB197" s="27"/>
      <c r="RC197" s="27"/>
      <c r="RD197" s="27"/>
      <c r="RE197" s="27"/>
      <c r="RF197" s="27"/>
      <c r="RG197" s="27"/>
      <c r="RH197" s="27"/>
      <c r="RI197" s="27"/>
      <c r="RJ197" s="27"/>
      <c r="RK197" s="27"/>
      <c r="RL197" s="27"/>
      <c r="RM197" s="27"/>
      <c r="RN197" s="27"/>
      <c r="RO197" s="27"/>
      <c r="RP197" s="27"/>
      <c r="RQ197" s="27"/>
      <c r="RR197" s="27"/>
      <c r="RS197" s="27"/>
      <c r="RT197" s="27"/>
      <c r="RU197" s="27"/>
      <c r="RV197" s="27"/>
      <c r="RW197" s="27"/>
      <c r="RX197" s="27"/>
      <c r="RY197" s="27"/>
      <c r="RZ197" s="27"/>
      <c r="SA197" s="27"/>
      <c r="SB197" s="27"/>
      <c r="SC197" s="27"/>
      <c r="SD197" s="27"/>
      <c r="SE197" s="27"/>
      <c r="SF197" s="27"/>
      <c r="SG197" s="27"/>
      <c r="SH197" s="27"/>
      <c r="SI197" s="27"/>
      <c r="SJ197" s="27"/>
      <c r="SK197" s="27"/>
      <c r="SL197" s="27"/>
      <c r="SM197" s="27"/>
      <c r="SN197" s="27"/>
      <c r="SO197" s="27"/>
      <c r="SP197" s="27"/>
      <c r="SQ197" s="27"/>
      <c r="SR197" s="27"/>
      <c r="SS197" s="27"/>
      <c r="ST197" s="27"/>
      <c r="SU197" s="27"/>
      <c r="SV197" s="27"/>
      <c r="SW197" s="27"/>
      <c r="SX197" s="27"/>
      <c r="SY197" s="27"/>
      <c r="SZ197" s="27"/>
      <c r="TA197" s="27"/>
      <c r="TB197" s="27"/>
      <c r="TC197" s="27"/>
      <c r="TD197" s="27"/>
      <c r="TE197" s="27"/>
      <c r="TF197" s="27"/>
      <c r="TG197" s="27"/>
      <c r="TH197" s="27"/>
      <c r="TI197" s="27"/>
      <c r="TJ197" s="27"/>
      <c r="TK197" s="27"/>
      <c r="TL197" s="27"/>
      <c r="TM197" s="27"/>
      <c r="TN197" s="27"/>
      <c r="TO197" s="27"/>
      <c r="TP197" s="27"/>
      <c r="TQ197" s="27"/>
      <c r="TR197" s="27"/>
      <c r="TS197" s="27"/>
      <c r="TT197" s="27"/>
      <c r="TU197" s="27"/>
      <c r="TV197" s="27"/>
      <c r="TW197" s="27"/>
      <c r="TX197" s="27"/>
      <c r="TY197" s="27"/>
      <c r="TZ197" s="27"/>
      <c r="UA197" s="27"/>
      <c r="UB197" s="27"/>
      <c r="UC197" s="27"/>
      <c r="UD197" s="27"/>
      <c r="UE197" s="27"/>
      <c r="UF197" s="27"/>
      <c r="UG197" s="27"/>
      <c r="UH197" s="27"/>
      <c r="UI197" s="27"/>
      <c r="UJ197" s="27"/>
      <c r="UK197" s="27"/>
      <c r="UL197" s="27"/>
      <c r="UM197" s="27"/>
      <c r="UN197" s="27"/>
      <c r="UO197" s="27"/>
      <c r="UP197" s="27"/>
      <c r="UQ197" s="27"/>
      <c r="UR197" s="27"/>
      <c r="US197" s="27"/>
      <c r="UT197" s="27"/>
      <c r="UU197" s="27"/>
      <c r="UV197" s="27"/>
      <c r="UW197" s="27"/>
      <c r="UX197" s="27"/>
      <c r="UY197" s="27"/>
      <c r="UZ197" s="27"/>
      <c r="VA197" s="27"/>
      <c r="VB197" s="27"/>
      <c r="VC197" s="27"/>
      <c r="VD197" s="27"/>
      <c r="VE197" s="27"/>
      <c r="VF197" s="27"/>
      <c r="VG197" s="27"/>
      <c r="VH197" s="27"/>
      <c r="VI197" s="27"/>
      <c r="VJ197" s="27"/>
      <c r="VK197" s="27"/>
      <c r="VL197" s="27"/>
      <c r="VM197" s="27"/>
      <c r="VN197" s="27"/>
      <c r="VO197" s="27"/>
      <c r="VP197" s="27"/>
      <c r="VQ197" s="27"/>
      <c r="VR197" s="27"/>
      <c r="VS197" s="27"/>
      <c r="VT197" s="27"/>
      <c r="VU197" s="27"/>
      <c r="VV197" s="27"/>
      <c r="VW197" s="27"/>
      <c r="VX197" s="27"/>
      <c r="VY197" s="27"/>
      <c r="VZ197" s="27"/>
      <c r="WA197" s="27"/>
      <c r="WB197" s="27"/>
      <c r="WC197" s="27"/>
      <c r="WD197" s="27"/>
      <c r="WE197" s="27"/>
      <c r="WF197" s="27"/>
      <c r="WG197" s="27"/>
      <c r="WH197" s="27"/>
      <c r="WI197" s="27"/>
      <c r="WJ197" s="27"/>
      <c r="WK197" s="27"/>
      <c r="WL197" s="27"/>
      <c r="WM197" s="27"/>
      <c r="WN197" s="27"/>
      <c r="WO197" s="27"/>
      <c r="WP197" s="27"/>
      <c r="WQ197" s="27"/>
      <c r="WR197" s="27"/>
      <c r="WS197" s="27"/>
      <c r="WT197" s="27"/>
      <c r="WU197" s="27"/>
      <c r="WV197" s="27"/>
      <c r="WW197" s="27"/>
      <c r="WX197" s="27"/>
      <c r="WY197" s="27"/>
      <c r="WZ197" s="27"/>
      <c r="XA197" s="27"/>
      <c r="XB197" s="27"/>
      <c r="XC197" s="27"/>
      <c r="XD197" s="27"/>
      <c r="XE197" s="27"/>
      <c r="XF197" s="27"/>
      <c r="XG197" s="27"/>
      <c r="XH197" s="27"/>
      <c r="XI197" s="27"/>
      <c r="XJ197" s="27"/>
      <c r="XK197" s="27"/>
      <c r="XL197" s="27"/>
      <c r="XM197" s="27"/>
      <c r="XN197" s="27"/>
      <c r="XO197" s="27"/>
      <c r="XP197" s="27"/>
      <c r="XQ197" s="27"/>
      <c r="XR197" s="27"/>
      <c r="XS197" s="27"/>
      <c r="XT197" s="27"/>
      <c r="XU197" s="27"/>
      <c r="XV197" s="27"/>
      <c r="XW197" s="27"/>
      <c r="XX197" s="27"/>
      <c r="XY197" s="27"/>
      <c r="XZ197" s="27"/>
      <c r="YA197" s="27"/>
      <c r="YB197" s="27"/>
      <c r="YC197" s="27"/>
      <c r="YD197" s="27"/>
      <c r="YE197" s="27"/>
      <c r="YF197" s="27"/>
      <c r="YG197" s="27"/>
      <c r="YH197" s="27"/>
      <c r="YI197" s="27"/>
      <c r="YJ197" s="27"/>
      <c r="YK197" s="27"/>
      <c r="YL197" s="27"/>
      <c r="YM197" s="27"/>
      <c r="YN197" s="27"/>
      <c r="YO197" s="27"/>
      <c r="YP197" s="27"/>
      <c r="YQ197" s="27"/>
      <c r="YR197" s="27"/>
      <c r="YS197" s="27"/>
      <c r="YT197" s="27"/>
      <c r="YU197" s="27"/>
      <c r="YV197" s="27"/>
      <c r="YW197" s="27"/>
      <c r="YX197" s="27"/>
      <c r="YY197" s="27"/>
      <c r="YZ197" s="27"/>
      <c r="ZA197" s="27"/>
      <c r="ZB197" s="27"/>
      <c r="ZC197" s="27"/>
      <c r="ZD197" s="27"/>
      <c r="ZE197" s="27"/>
      <c r="ZF197" s="27"/>
      <c r="ZG197" s="27"/>
      <c r="ZH197" s="27"/>
      <c r="ZI197" s="27"/>
      <c r="ZJ197" s="27"/>
      <c r="ZK197" s="27"/>
      <c r="ZL197" s="27"/>
      <c r="ZM197" s="27"/>
      <c r="ZN197" s="27"/>
      <c r="ZO197" s="27"/>
      <c r="ZP197" s="27"/>
      <c r="ZQ197" s="27"/>
      <c r="ZR197" s="27"/>
      <c r="ZS197" s="27"/>
      <c r="ZT197" s="27"/>
      <c r="ZU197" s="27"/>
      <c r="ZV197" s="27"/>
      <c r="ZW197" s="27"/>
      <c r="ZX197" s="27"/>
      <c r="ZY197" s="27"/>
      <c r="ZZ197" s="27"/>
      <c r="AAA197" s="27"/>
      <c r="AAB197" s="27"/>
      <c r="AAC197" s="27"/>
      <c r="AAD197" s="27"/>
      <c r="AAE197" s="27"/>
      <c r="AAF197" s="27"/>
      <c r="AAG197" s="27"/>
      <c r="AAH197" s="27"/>
      <c r="AAI197" s="27"/>
      <c r="AAJ197" s="27"/>
      <c r="AAK197" s="27"/>
      <c r="AAL197" s="27"/>
      <c r="AAM197" s="27"/>
      <c r="AAN197" s="27"/>
      <c r="AAO197" s="27"/>
      <c r="AAP197" s="27"/>
      <c r="AAQ197" s="27"/>
      <c r="AAR197" s="27"/>
      <c r="AAS197" s="27"/>
      <c r="AAT197" s="27"/>
      <c r="AAU197" s="27"/>
      <c r="AAV197" s="27"/>
      <c r="AAW197" s="27"/>
      <c r="AAX197" s="27"/>
      <c r="AAY197" s="27"/>
      <c r="AAZ197" s="27"/>
      <c r="ABA197" s="27"/>
      <c r="ABB197" s="27"/>
      <c r="ABC197" s="27"/>
      <c r="ABD197" s="27"/>
      <c r="ABE197" s="27"/>
      <c r="ABF197" s="27"/>
      <c r="ABG197" s="27"/>
      <c r="ABH197" s="27"/>
      <c r="ABI197" s="27"/>
      <c r="ABJ197" s="27"/>
      <c r="ABK197" s="27"/>
      <c r="ABL197" s="27"/>
      <c r="ABM197" s="27"/>
      <c r="ABN197" s="27"/>
      <c r="ABO197" s="27"/>
      <c r="ABP197" s="27"/>
      <c r="ABQ197" s="27"/>
      <c r="ABR197" s="27"/>
      <c r="ABS197" s="27"/>
      <c r="ABT197" s="27"/>
      <c r="ABU197" s="27"/>
      <c r="ABV197" s="27"/>
      <c r="ABW197" s="27"/>
      <c r="ABX197" s="27"/>
      <c r="ABY197" s="27"/>
      <c r="ABZ197" s="27"/>
      <c r="ACA197" s="27"/>
      <c r="ACB197" s="27"/>
      <c r="ACC197" s="27"/>
      <c r="ACD197" s="27"/>
      <c r="ACE197" s="27"/>
      <c r="ACF197" s="27"/>
      <c r="ACG197" s="27"/>
      <c r="ACH197" s="27"/>
      <c r="ACI197" s="27"/>
      <c r="ACJ197" s="27"/>
      <c r="ACK197" s="27"/>
      <c r="ACL197" s="27"/>
      <c r="ACM197" s="27"/>
      <c r="ACN197" s="27"/>
      <c r="ACO197" s="27"/>
      <c r="ACP197" s="27"/>
      <c r="ACQ197" s="27"/>
      <c r="ACR197" s="27"/>
      <c r="ACS197" s="27"/>
      <c r="ACT197" s="27"/>
      <c r="ACU197" s="27"/>
      <c r="ACV197" s="27"/>
      <c r="ACW197" s="27"/>
      <c r="ACX197" s="27"/>
      <c r="ACY197" s="27"/>
      <c r="ACZ197" s="27"/>
      <c r="ADA197" s="27"/>
      <c r="ADB197" s="27"/>
      <c r="ADC197" s="27"/>
      <c r="ADD197" s="27"/>
      <c r="ADE197" s="27"/>
      <c r="ADF197" s="27"/>
      <c r="ADG197" s="27"/>
      <c r="ADH197" s="27"/>
      <c r="ADI197" s="27"/>
      <c r="ADJ197" s="27"/>
      <c r="ADK197" s="27"/>
      <c r="ADL197" s="27"/>
      <c r="ADM197" s="27"/>
      <c r="ADN197" s="27"/>
      <c r="ADO197" s="27"/>
      <c r="ADP197" s="27"/>
      <c r="ADQ197" s="27"/>
      <c r="ADR197" s="27"/>
      <c r="ADS197" s="27"/>
      <c r="ADT197" s="27"/>
      <c r="ADU197" s="27"/>
      <c r="ADV197" s="27"/>
      <c r="ADW197" s="27"/>
      <c r="ADX197" s="27"/>
      <c r="ADY197" s="27"/>
      <c r="ADZ197" s="27"/>
      <c r="AEA197" s="27"/>
      <c r="AEB197" s="27"/>
      <c r="AEC197" s="27"/>
      <c r="AED197" s="27"/>
      <c r="AEE197" s="27"/>
      <c r="AEF197" s="27"/>
      <c r="AEG197" s="27"/>
      <c r="AEH197" s="27"/>
      <c r="AEI197" s="27"/>
      <c r="AEJ197" s="27"/>
      <c r="AEK197" s="27"/>
      <c r="AEL197" s="27"/>
      <c r="AEM197" s="27"/>
      <c r="AEN197" s="27"/>
      <c r="AEO197" s="27"/>
      <c r="AEP197" s="27"/>
      <c r="AEQ197" s="27"/>
      <c r="AER197" s="27"/>
      <c r="AES197" s="27"/>
      <c r="AET197" s="27"/>
      <c r="AEU197" s="27"/>
      <c r="AEV197" s="27"/>
      <c r="AEW197" s="27"/>
      <c r="AEX197" s="27"/>
      <c r="AEY197" s="27"/>
      <c r="AEZ197" s="27"/>
      <c r="AFA197" s="27"/>
      <c r="AFB197" s="27"/>
      <c r="AFC197" s="27"/>
      <c r="AFD197" s="27"/>
      <c r="AFE197" s="27"/>
      <c r="AFF197" s="27"/>
      <c r="AFG197" s="27"/>
      <c r="AFH197" s="27"/>
      <c r="AFI197" s="27"/>
      <c r="AFJ197" s="27"/>
      <c r="AFK197" s="27"/>
      <c r="AFL197" s="27"/>
      <c r="AFM197" s="27"/>
      <c r="AFN197" s="27"/>
      <c r="AFO197" s="27"/>
      <c r="AFP197" s="27"/>
      <c r="AFQ197" s="27"/>
      <c r="AFR197" s="27"/>
      <c r="AFS197" s="27"/>
      <c r="AFT197" s="27"/>
      <c r="AFU197" s="27"/>
      <c r="AFV197" s="27"/>
      <c r="AFW197" s="27"/>
      <c r="AFX197" s="27"/>
      <c r="AFY197" s="27"/>
      <c r="AFZ197" s="27"/>
      <c r="AGA197" s="27"/>
      <c r="AGB197" s="27"/>
      <c r="AGC197" s="27"/>
      <c r="AGD197" s="27"/>
      <c r="AGE197" s="27"/>
      <c r="AGF197" s="27"/>
      <c r="AGG197" s="27"/>
      <c r="AGH197" s="27"/>
      <c r="AGI197" s="27"/>
      <c r="AGJ197" s="27"/>
      <c r="AGK197" s="27"/>
      <c r="AGL197" s="27"/>
      <c r="AGM197" s="27"/>
      <c r="AGN197" s="27"/>
      <c r="AGO197" s="27"/>
      <c r="AGP197" s="27"/>
      <c r="AGQ197" s="27"/>
      <c r="AGR197" s="27"/>
      <c r="AGS197" s="27"/>
      <c r="AGT197" s="27"/>
      <c r="AGU197" s="27"/>
      <c r="AGV197" s="27"/>
      <c r="AGW197" s="27"/>
      <c r="AGX197" s="27"/>
      <c r="AGY197" s="27"/>
      <c r="AGZ197" s="27"/>
      <c r="AHA197" s="27"/>
      <c r="AHB197" s="27"/>
      <c r="AHC197" s="27"/>
      <c r="AHD197" s="27"/>
      <c r="AHE197" s="27"/>
      <c r="AHF197" s="27"/>
      <c r="AHG197" s="27"/>
      <c r="AHH197" s="27"/>
      <c r="AHI197" s="27"/>
      <c r="AHJ197" s="27"/>
      <c r="AHK197" s="27"/>
      <c r="AHL197" s="27"/>
      <c r="AHM197" s="27"/>
      <c r="AHN197" s="27"/>
      <c r="AHO197" s="27"/>
      <c r="AHP197" s="27"/>
      <c r="AHQ197" s="27"/>
      <c r="AHR197" s="27"/>
      <c r="AHS197" s="27"/>
      <c r="AHT197" s="27"/>
      <c r="AHU197" s="27"/>
      <c r="AHV197" s="27"/>
      <c r="AHW197" s="27"/>
      <c r="AHX197" s="27"/>
      <c r="AHY197" s="27"/>
      <c r="AHZ197" s="27"/>
      <c r="AIA197" s="27"/>
      <c r="AIB197" s="27"/>
      <c r="AIC197" s="27"/>
      <c r="AID197" s="27"/>
      <c r="AIE197" s="27"/>
      <c r="AIF197" s="27"/>
      <c r="AIG197" s="27"/>
      <c r="AIH197" s="27"/>
      <c r="AII197" s="27"/>
      <c r="AIJ197" s="27"/>
      <c r="AIK197" s="27"/>
      <c r="AIL197" s="27"/>
      <c r="AIM197" s="27"/>
      <c r="AIN197" s="27"/>
      <c r="AIO197" s="27"/>
      <c r="AIP197" s="27"/>
      <c r="AIQ197" s="27"/>
      <c r="AIR197" s="27"/>
      <c r="AIS197" s="27"/>
      <c r="AIT197" s="27"/>
      <c r="AIU197" s="27"/>
      <c r="AIV197" s="27"/>
      <c r="AIW197" s="27"/>
      <c r="AIX197" s="27"/>
      <c r="AIY197" s="27"/>
      <c r="AIZ197" s="27"/>
      <c r="AJA197" s="27"/>
      <c r="AJB197" s="27"/>
      <c r="AJC197" s="27"/>
      <c r="AJD197" s="27"/>
      <c r="AJE197" s="27"/>
      <c r="AJF197" s="27"/>
      <c r="AJG197" s="27"/>
      <c r="AJH197" s="27"/>
      <c r="AJI197" s="27"/>
      <c r="AJJ197" s="27"/>
      <c r="AJK197" s="27"/>
      <c r="AJL197" s="27"/>
      <c r="AJM197" s="27"/>
      <c r="AJN197" s="27"/>
      <c r="AJO197" s="27"/>
      <c r="AJP197" s="27"/>
      <c r="AJQ197" s="27"/>
      <c r="AJR197" s="27"/>
      <c r="AJS197" s="27"/>
      <c r="AJT197" s="27"/>
      <c r="AJU197" s="27"/>
      <c r="AJV197" s="27"/>
      <c r="AJW197" s="27"/>
      <c r="AJX197" s="27"/>
      <c r="AJY197" s="27"/>
      <c r="AJZ197" s="27"/>
      <c r="AKA197" s="27"/>
      <c r="AKB197" s="27"/>
      <c r="AKC197" s="27"/>
      <c r="AKD197" s="27"/>
      <c r="AKE197" s="27"/>
      <c r="AKF197" s="27"/>
      <c r="AKG197" s="27"/>
      <c r="AKH197" s="27"/>
      <c r="AKI197" s="27"/>
      <c r="AKJ197" s="27"/>
      <c r="AKK197" s="27"/>
      <c r="AKL197" s="27"/>
      <c r="AKM197" s="27"/>
      <c r="AKN197" s="27"/>
      <c r="AKO197" s="27"/>
      <c r="AKP197" s="27"/>
      <c r="AKQ197" s="27"/>
      <c r="AKR197" s="27"/>
      <c r="AKS197" s="27"/>
      <c r="AKT197" s="27"/>
      <c r="AKU197" s="27"/>
      <c r="AKV197" s="27"/>
      <c r="AKW197" s="27"/>
      <c r="AKX197" s="27"/>
      <c r="AKY197" s="27"/>
      <c r="AKZ197" s="27"/>
      <c r="ALA197" s="27"/>
      <c r="ALB197" s="27"/>
      <c r="ALC197" s="27"/>
      <c r="ALD197" s="27"/>
      <c r="ALE197" s="27"/>
      <c r="ALF197" s="27"/>
      <c r="ALG197" s="27"/>
      <c r="ALH197" s="27"/>
      <c r="ALI197" s="27"/>
      <c r="ALJ197" s="27"/>
      <c r="ALK197" s="27"/>
      <c r="ALL197" s="27"/>
      <c r="ALM197" s="27"/>
      <c r="ALN197" s="27"/>
      <c r="ALO197" s="27"/>
      <c r="ALP197" s="27"/>
      <c r="ALQ197" s="27"/>
      <c r="ALR197" s="27"/>
      <c r="ALS197" s="27"/>
      <c r="ALT197" s="27"/>
      <c r="ALU197" s="27"/>
      <c r="ALV197" s="27"/>
      <c r="ALW197" s="27"/>
      <c r="ALX197" s="27"/>
      <c r="ALY197" s="27"/>
      <c r="ALZ197" s="27"/>
      <c r="AMA197" s="27"/>
      <c r="AMB197" s="27"/>
      <c r="AMC197" s="27"/>
      <c r="AMD197" s="27"/>
      <c r="AME197" s="27"/>
      <c r="AMF197" s="27"/>
      <c r="AMG197" s="27"/>
      <c r="AMH197" s="27"/>
      <c r="AMI197" s="27"/>
      <c r="AMJ197" s="27"/>
      <c r="AMK197" s="27"/>
      <c r="AML197" s="27"/>
      <c r="AMM197" s="27"/>
      <c r="AMN197" s="27"/>
      <c r="AMO197" s="27"/>
      <c r="AMP197" s="27"/>
      <c r="AMQ197" s="27"/>
      <c r="AMR197" s="27"/>
      <c r="AMS197" s="27"/>
      <c r="AMT197" s="27"/>
      <c r="AMU197" s="27"/>
      <c r="AMV197" s="27"/>
      <c r="AMW197" s="27"/>
      <c r="AMX197" s="27"/>
      <c r="AMY197" s="27"/>
      <c r="AMZ197" s="27"/>
      <c r="ANA197" s="27"/>
      <c r="ANB197" s="27"/>
      <c r="ANC197" s="27"/>
      <c r="AND197" s="27"/>
      <c r="ANE197" s="27"/>
      <c r="ANF197" s="27"/>
      <c r="ANG197" s="27"/>
      <c r="ANH197" s="27"/>
      <c r="ANI197" s="27"/>
      <c r="ANJ197" s="27"/>
      <c r="ANK197" s="27"/>
      <c r="ANL197" s="27"/>
      <c r="ANM197" s="27"/>
      <c r="ANN197" s="27"/>
      <c r="ANO197" s="27"/>
      <c r="ANP197" s="27"/>
      <c r="ANQ197" s="27"/>
      <c r="ANR197" s="27"/>
      <c r="ANS197" s="27"/>
      <c r="ANT197" s="27"/>
      <c r="ANU197" s="27"/>
      <c r="ANV197" s="27"/>
      <c r="ANW197" s="27"/>
      <c r="ANX197" s="27"/>
      <c r="ANY197" s="27"/>
      <c r="ANZ197" s="27"/>
      <c r="AOA197" s="27"/>
      <c r="AOB197" s="27"/>
      <c r="AOC197" s="27"/>
      <c r="AOD197" s="27"/>
      <c r="AOE197" s="27"/>
      <c r="AOF197" s="27"/>
      <c r="AOG197" s="27"/>
      <c r="AOH197" s="27"/>
      <c r="AOI197" s="27"/>
      <c r="AOJ197" s="27"/>
      <c r="AOK197" s="27"/>
      <c r="AOL197" s="27"/>
      <c r="AOM197" s="27"/>
      <c r="AON197" s="27"/>
      <c r="AOO197" s="27"/>
      <c r="AOP197" s="27"/>
      <c r="AOQ197" s="27"/>
      <c r="AOR197" s="27"/>
      <c r="AOS197" s="27"/>
      <c r="AOT197" s="27"/>
      <c r="AOU197" s="27"/>
      <c r="AOV197" s="27"/>
      <c r="AOW197" s="27"/>
      <c r="AOX197" s="27"/>
      <c r="AOY197" s="27"/>
      <c r="AOZ197" s="27"/>
      <c r="APA197" s="27"/>
      <c r="APB197" s="27"/>
      <c r="APC197" s="27"/>
      <c r="APD197" s="27"/>
      <c r="APE197" s="27"/>
      <c r="APF197" s="27"/>
      <c r="APG197" s="27"/>
      <c r="APH197" s="27"/>
      <c r="API197" s="27"/>
      <c r="APJ197" s="27"/>
      <c r="APK197" s="27"/>
      <c r="APL197" s="27"/>
      <c r="APM197" s="27"/>
      <c r="APN197" s="27"/>
      <c r="APO197" s="27"/>
      <c r="APP197" s="27"/>
      <c r="APQ197" s="27"/>
      <c r="APR197" s="27"/>
      <c r="APS197" s="27"/>
      <c r="APT197" s="27"/>
      <c r="APU197" s="27"/>
      <c r="APV197" s="27"/>
      <c r="APW197" s="27"/>
      <c r="APX197" s="27"/>
      <c r="APY197" s="27"/>
      <c r="APZ197" s="27"/>
      <c r="AQA197" s="27"/>
      <c r="AQB197" s="27"/>
      <c r="AQC197" s="27"/>
      <c r="AQD197" s="27"/>
      <c r="AQE197" s="27"/>
      <c r="AQF197" s="27"/>
      <c r="AQG197" s="27"/>
      <c r="AQH197" s="27"/>
      <c r="AQI197" s="27"/>
      <c r="AQJ197" s="27"/>
      <c r="AQK197" s="27"/>
      <c r="AQL197" s="27"/>
      <c r="AQM197" s="27"/>
      <c r="AQN197" s="27"/>
      <c r="AQO197" s="27"/>
      <c r="AQP197" s="27"/>
      <c r="AQQ197" s="27"/>
      <c r="AQR197" s="27"/>
      <c r="AQS197" s="27"/>
      <c r="AQT197" s="27"/>
      <c r="AQU197" s="27"/>
      <c r="AQV197" s="27"/>
      <c r="AQW197" s="27"/>
      <c r="AQX197" s="27"/>
      <c r="AQY197" s="27"/>
      <c r="AQZ197" s="27"/>
      <c r="ARA197" s="27"/>
      <c r="ARB197" s="27"/>
      <c r="ARC197" s="27"/>
      <c r="ARD197" s="27"/>
      <c r="ARE197" s="27"/>
      <c r="ARF197" s="27"/>
      <c r="ARG197" s="27"/>
      <c r="ARH197" s="27"/>
      <c r="ARI197" s="27"/>
      <c r="ARJ197" s="27"/>
      <c r="ARK197" s="27"/>
      <c r="ARL197" s="27"/>
      <c r="ARM197" s="27"/>
      <c r="ARN197" s="27"/>
      <c r="ARO197" s="27"/>
      <c r="ARP197" s="27"/>
      <c r="ARQ197" s="27"/>
      <c r="ARR197" s="27"/>
      <c r="ARS197" s="27"/>
      <c r="ART197" s="27"/>
      <c r="ARU197" s="27"/>
      <c r="ARV197" s="27"/>
      <c r="ARW197" s="27"/>
      <c r="ARX197" s="27"/>
      <c r="ARY197" s="27"/>
      <c r="ARZ197" s="27"/>
      <c r="ASA197" s="27"/>
      <c r="ASB197" s="27"/>
      <c r="ASC197" s="27"/>
      <c r="ASD197" s="27"/>
      <c r="ASE197" s="27"/>
      <c r="ASF197" s="27"/>
      <c r="ASG197" s="27"/>
      <c r="ASH197" s="27"/>
      <c r="ASI197" s="27"/>
      <c r="ASJ197" s="27"/>
      <c r="ASK197" s="27"/>
      <c r="ASL197" s="27"/>
      <c r="ASM197" s="27"/>
      <c r="ASN197" s="27"/>
      <c r="ASO197" s="27"/>
      <c r="ASP197" s="27"/>
      <c r="ASQ197" s="27"/>
      <c r="ASR197" s="27"/>
      <c r="ASS197" s="27"/>
      <c r="AST197" s="27"/>
      <c r="ASU197" s="27"/>
      <c r="ASV197" s="27"/>
      <c r="ASW197" s="27"/>
      <c r="ASX197" s="27"/>
      <c r="ASY197" s="27"/>
      <c r="ASZ197" s="27"/>
      <c r="ATA197" s="27"/>
      <c r="ATB197" s="27"/>
      <c r="ATC197" s="27"/>
      <c r="ATD197" s="27"/>
      <c r="ATE197" s="27"/>
      <c r="ATF197" s="27"/>
      <c r="ATG197" s="27"/>
      <c r="ATH197" s="27"/>
      <c r="ATI197" s="27"/>
      <c r="ATJ197" s="27"/>
      <c r="ATK197" s="27"/>
      <c r="ATL197" s="27"/>
      <c r="ATM197" s="27"/>
      <c r="ATN197" s="27"/>
      <c r="ATO197" s="27"/>
      <c r="ATP197" s="27"/>
      <c r="ATQ197" s="27"/>
      <c r="ATR197" s="27"/>
      <c r="ATS197" s="27"/>
      <c r="ATT197" s="27"/>
      <c r="ATU197" s="27"/>
      <c r="ATV197" s="27"/>
      <c r="ATW197" s="27"/>
      <c r="ATX197" s="27"/>
      <c r="ATY197" s="27"/>
      <c r="ATZ197" s="27"/>
      <c r="AUA197" s="27"/>
      <c r="AUB197" s="27"/>
      <c r="AUC197" s="27"/>
      <c r="AUD197" s="27"/>
      <c r="AUE197" s="27"/>
      <c r="AUF197" s="27"/>
      <c r="AUG197" s="27"/>
      <c r="AUH197" s="27"/>
      <c r="AUI197" s="27"/>
      <c r="AUJ197" s="27"/>
      <c r="AUK197" s="27"/>
      <c r="AUL197" s="27"/>
      <c r="AUM197" s="27"/>
      <c r="AUN197" s="27"/>
      <c r="AUO197" s="27"/>
      <c r="AUP197" s="27"/>
      <c r="AUQ197" s="27"/>
      <c r="AUR197" s="27"/>
      <c r="AUS197" s="27"/>
      <c r="AUT197" s="27"/>
      <c r="AUU197" s="27"/>
      <c r="AUV197" s="27"/>
      <c r="AUW197" s="27"/>
      <c r="AUX197" s="27"/>
      <c r="AUY197" s="27"/>
      <c r="AUZ197" s="27"/>
      <c r="AVA197" s="27"/>
      <c r="AVB197" s="27"/>
      <c r="AVC197" s="27"/>
      <c r="AVD197" s="27"/>
      <c r="AVE197" s="27"/>
      <c r="AVF197" s="27"/>
      <c r="AVG197" s="27"/>
      <c r="AVH197" s="27"/>
      <c r="AVI197" s="27"/>
      <c r="AVJ197" s="27"/>
      <c r="AVK197" s="27"/>
      <c r="AVL197" s="27"/>
      <c r="AVM197" s="27"/>
      <c r="AVN197" s="27"/>
      <c r="AVO197" s="27"/>
      <c r="AVP197" s="27"/>
      <c r="AVQ197" s="27"/>
      <c r="AVR197" s="27"/>
      <c r="AVS197" s="27"/>
      <c r="AVT197" s="27"/>
      <c r="AVU197" s="27"/>
      <c r="AVV197" s="27"/>
      <c r="AVW197" s="27"/>
      <c r="AVX197" s="27"/>
      <c r="AVY197" s="27"/>
      <c r="AVZ197" s="27"/>
      <c r="AWA197" s="27"/>
      <c r="AWB197" s="27"/>
      <c r="AWC197" s="27"/>
      <c r="AWD197" s="27"/>
      <c r="AWE197" s="27"/>
      <c r="AWF197" s="27"/>
      <c r="AWG197" s="27"/>
      <c r="AWH197" s="27"/>
      <c r="AWI197" s="27"/>
      <c r="AWJ197" s="27"/>
      <c r="AWK197" s="27"/>
      <c r="AWL197" s="27"/>
      <c r="AWM197" s="27"/>
      <c r="AWN197" s="27"/>
      <c r="AWO197" s="27"/>
      <c r="AWP197" s="27"/>
      <c r="AWQ197" s="27"/>
      <c r="AWR197" s="27"/>
      <c r="AWS197" s="27"/>
      <c r="AWT197" s="27"/>
      <c r="AWU197" s="27"/>
      <c r="AWV197" s="27"/>
      <c r="AWW197" s="27"/>
      <c r="AWX197" s="27"/>
      <c r="AWY197" s="27"/>
      <c r="AWZ197" s="27"/>
      <c r="AXA197" s="27"/>
      <c r="AXB197" s="27"/>
      <c r="AXC197" s="27"/>
      <c r="AXD197" s="27"/>
      <c r="AXE197" s="27"/>
      <c r="AXF197" s="27"/>
      <c r="AXG197" s="27"/>
      <c r="AXH197" s="27"/>
      <c r="AXI197" s="27"/>
      <c r="AXJ197" s="27"/>
      <c r="AXK197" s="27"/>
      <c r="AXL197" s="27"/>
      <c r="AXM197" s="27"/>
      <c r="AXN197" s="27"/>
      <c r="AXO197" s="27"/>
      <c r="AXP197" s="27"/>
      <c r="AXQ197" s="27"/>
      <c r="AXR197" s="27"/>
      <c r="AXS197" s="27"/>
      <c r="AXT197" s="27"/>
      <c r="AXU197" s="27"/>
      <c r="AXV197" s="27"/>
      <c r="AXW197" s="27"/>
      <c r="AXX197" s="27"/>
      <c r="AXY197" s="27"/>
      <c r="AXZ197" s="27"/>
      <c r="AYA197" s="27"/>
      <c r="AYB197" s="27"/>
      <c r="AYC197" s="27"/>
      <c r="AYD197" s="27"/>
      <c r="AYE197" s="27"/>
      <c r="AYF197" s="27"/>
      <c r="AYG197" s="27"/>
      <c r="AYH197" s="27"/>
      <c r="AYI197" s="27"/>
      <c r="AYJ197" s="27"/>
      <c r="AYK197" s="27"/>
      <c r="AYL197" s="27"/>
      <c r="AYM197" s="27"/>
      <c r="AYN197" s="27"/>
      <c r="AYO197" s="27"/>
      <c r="AYP197" s="27"/>
      <c r="AYQ197" s="27"/>
      <c r="AYR197" s="27"/>
      <c r="AYS197" s="27"/>
      <c r="AYT197" s="27"/>
      <c r="AYU197" s="27"/>
      <c r="AYV197" s="27"/>
      <c r="AYW197" s="27"/>
      <c r="AYX197" s="27"/>
      <c r="AYY197" s="27"/>
      <c r="AYZ197" s="27"/>
      <c r="AZA197" s="27"/>
      <c r="AZB197" s="27"/>
      <c r="AZC197" s="27"/>
      <c r="AZD197" s="27"/>
      <c r="AZE197" s="27"/>
      <c r="AZF197" s="27"/>
      <c r="AZG197" s="27"/>
      <c r="AZH197" s="27"/>
      <c r="AZI197" s="27"/>
      <c r="AZJ197" s="27"/>
      <c r="AZK197" s="27"/>
      <c r="AZL197" s="27"/>
      <c r="AZM197" s="27"/>
      <c r="AZN197" s="27"/>
      <c r="AZO197" s="27"/>
      <c r="AZP197" s="27"/>
      <c r="AZQ197" s="27"/>
      <c r="AZR197" s="27"/>
      <c r="AZS197" s="27"/>
      <c r="AZT197" s="27"/>
      <c r="AZU197" s="27"/>
      <c r="AZV197" s="27"/>
      <c r="AZW197" s="27"/>
      <c r="AZX197" s="27"/>
      <c r="AZY197" s="27"/>
      <c r="AZZ197" s="27"/>
      <c r="BAA197" s="27"/>
      <c r="BAB197" s="27"/>
      <c r="BAC197" s="27"/>
      <c r="BAD197" s="27"/>
      <c r="BAE197" s="27"/>
      <c r="BAF197" s="27"/>
      <c r="BAG197" s="27"/>
      <c r="BAH197" s="27"/>
      <c r="BAI197" s="27"/>
      <c r="BAJ197" s="27"/>
      <c r="BAK197" s="27"/>
      <c r="BAL197" s="27"/>
      <c r="BAM197" s="27"/>
      <c r="BAN197" s="27"/>
      <c r="BAO197" s="27"/>
      <c r="BAP197" s="27"/>
      <c r="BAQ197" s="27"/>
      <c r="BAR197" s="27"/>
      <c r="BAS197" s="27"/>
      <c r="BAT197" s="27"/>
      <c r="BAU197" s="27"/>
      <c r="BAV197" s="27"/>
      <c r="BAW197" s="27"/>
      <c r="BAX197" s="27"/>
      <c r="BAY197" s="27"/>
      <c r="BAZ197" s="27"/>
      <c r="BBA197" s="27"/>
      <c r="BBB197" s="27"/>
      <c r="BBC197" s="27"/>
      <c r="BBD197" s="27"/>
      <c r="BBE197" s="27"/>
      <c r="BBF197" s="27"/>
      <c r="BBG197" s="27"/>
      <c r="BBH197" s="27"/>
      <c r="BBI197" s="27"/>
      <c r="BBJ197" s="27"/>
      <c r="BBK197" s="27"/>
      <c r="BBL197" s="27"/>
      <c r="BBM197" s="27"/>
      <c r="BBN197" s="27"/>
      <c r="BBO197" s="27"/>
      <c r="BBP197" s="27"/>
      <c r="BBQ197" s="27"/>
      <c r="BBR197" s="27"/>
      <c r="BBS197" s="27"/>
      <c r="BBT197" s="27"/>
      <c r="BBU197" s="27"/>
      <c r="BBV197" s="27"/>
      <c r="BBW197" s="27"/>
      <c r="BBX197" s="27"/>
      <c r="BBY197" s="27"/>
      <c r="BBZ197" s="27"/>
      <c r="BCA197" s="27"/>
      <c r="BCB197" s="27"/>
      <c r="BCC197" s="27"/>
      <c r="BCD197" s="27"/>
      <c r="BCE197" s="27"/>
      <c r="BCF197" s="27"/>
      <c r="BCG197" s="27"/>
      <c r="BCH197" s="27"/>
      <c r="BCI197" s="27"/>
      <c r="BCJ197" s="27"/>
      <c r="BCK197" s="27"/>
      <c r="BCL197" s="27"/>
      <c r="BCM197" s="27"/>
      <c r="BCN197" s="27"/>
      <c r="BCO197" s="27"/>
      <c r="BCP197" s="27"/>
      <c r="BCQ197" s="27"/>
      <c r="BCR197" s="27"/>
      <c r="BCS197" s="27"/>
      <c r="BCT197" s="27"/>
      <c r="BCU197" s="27"/>
      <c r="BCV197" s="27"/>
      <c r="BCW197" s="27"/>
      <c r="BCX197" s="27"/>
      <c r="BCY197" s="27"/>
      <c r="BCZ197" s="27"/>
      <c r="BDA197" s="27"/>
      <c r="BDB197" s="27"/>
      <c r="BDC197" s="27"/>
      <c r="BDD197" s="27"/>
      <c r="BDE197" s="27"/>
      <c r="BDF197" s="27"/>
      <c r="BDG197" s="27"/>
      <c r="BDH197" s="27"/>
      <c r="BDI197" s="27"/>
      <c r="BDJ197" s="27"/>
      <c r="BDK197" s="27"/>
      <c r="BDL197" s="27"/>
      <c r="BDM197" s="27"/>
      <c r="BDN197" s="27"/>
      <c r="BDO197" s="27"/>
      <c r="BDP197" s="27"/>
      <c r="BDQ197" s="27"/>
      <c r="BDR197" s="27"/>
      <c r="BDS197" s="27"/>
      <c r="BDT197" s="27"/>
      <c r="BDU197" s="27"/>
      <c r="BDV197" s="27"/>
      <c r="BDW197" s="27"/>
      <c r="BDX197" s="27"/>
      <c r="BDY197" s="27"/>
      <c r="BDZ197" s="27"/>
      <c r="BEA197" s="27"/>
      <c r="BEB197" s="27"/>
      <c r="BEC197" s="27"/>
      <c r="BED197" s="27"/>
      <c r="BEE197" s="27"/>
      <c r="BEF197" s="27"/>
      <c r="BEG197" s="27"/>
      <c r="BEH197" s="27"/>
      <c r="BEI197" s="27"/>
      <c r="BEJ197" s="27"/>
      <c r="BEK197" s="27"/>
      <c r="BEL197" s="27"/>
      <c r="BEM197" s="27"/>
      <c r="BEN197" s="27"/>
      <c r="BEO197" s="27"/>
      <c r="BEP197" s="27"/>
      <c r="BEQ197" s="27"/>
      <c r="BER197" s="27"/>
      <c r="BES197" s="27"/>
      <c r="BET197" s="27"/>
      <c r="BEU197" s="27"/>
      <c r="BEV197" s="27"/>
      <c r="BEW197" s="27"/>
      <c r="BEX197" s="27"/>
      <c r="BEY197" s="27"/>
      <c r="BEZ197" s="27"/>
      <c r="BFA197" s="27"/>
      <c r="BFB197" s="27"/>
      <c r="BFC197" s="27"/>
      <c r="BFD197" s="27"/>
      <c r="BFE197" s="27"/>
      <c r="BFF197" s="27"/>
      <c r="BFG197" s="27"/>
      <c r="BFH197" s="27"/>
      <c r="BFI197" s="27"/>
      <c r="BFJ197" s="27"/>
      <c r="BFK197" s="27"/>
      <c r="BFL197" s="27"/>
      <c r="BFM197" s="27"/>
      <c r="BFN197" s="27"/>
      <c r="BFO197" s="27"/>
      <c r="BFP197" s="27"/>
      <c r="BFQ197" s="27"/>
      <c r="BFR197" s="27"/>
      <c r="BFS197" s="27"/>
      <c r="BFT197" s="27"/>
      <c r="BFU197" s="27"/>
      <c r="BFV197" s="27"/>
      <c r="BFW197" s="27"/>
      <c r="BFX197" s="27"/>
      <c r="BFY197" s="27"/>
      <c r="BFZ197" s="27"/>
      <c r="BGA197" s="27"/>
      <c r="BGB197" s="27"/>
      <c r="BGC197" s="27"/>
      <c r="BGD197" s="27"/>
      <c r="BGE197" s="27"/>
      <c r="BGF197" s="27"/>
      <c r="BGG197" s="27"/>
      <c r="BGH197" s="27"/>
      <c r="BGI197" s="27"/>
      <c r="BGJ197" s="27"/>
      <c r="BGK197" s="27"/>
      <c r="BGL197" s="27"/>
      <c r="BGM197" s="27"/>
      <c r="BGN197" s="27"/>
      <c r="BGO197" s="27"/>
      <c r="BGP197" s="27"/>
      <c r="BGQ197" s="27"/>
      <c r="BGR197" s="27"/>
      <c r="BGS197" s="27"/>
      <c r="BGT197" s="27"/>
      <c r="BGU197" s="27"/>
      <c r="BGV197" s="27"/>
      <c r="BGW197" s="27"/>
      <c r="BGX197" s="27"/>
      <c r="BGY197" s="27"/>
      <c r="BGZ197" s="27"/>
      <c r="BHA197" s="27"/>
      <c r="BHB197" s="27"/>
      <c r="BHC197" s="27"/>
      <c r="BHD197" s="27"/>
      <c r="BHE197" s="27"/>
      <c r="BHF197" s="27"/>
      <c r="BHG197" s="27"/>
      <c r="BHH197" s="27"/>
      <c r="BHI197" s="27"/>
      <c r="BHJ197" s="27"/>
      <c r="BHK197" s="27"/>
      <c r="BHL197" s="27"/>
      <c r="BHM197" s="27"/>
      <c r="BHN197" s="27"/>
      <c r="BHO197" s="27"/>
      <c r="BHP197" s="27"/>
      <c r="BHQ197" s="27"/>
      <c r="BHR197" s="27"/>
      <c r="BHS197" s="27"/>
      <c r="BHT197" s="27"/>
      <c r="BHU197" s="27"/>
      <c r="BHV197" s="27"/>
      <c r="BHW197" s="27"/>
      <c r="BHX197" s="27"/>
      <c r="BHY197" s="27"/>
      <c r="BHZ197" s="27"/>
      <c r="BIA197" s="27"/>
      <c r="BIB197" s="27"/>
      <c r="BIC197" s="27"/>
      <c r="BID197" s="27"/>
      <c r="BIE197" s="27"/>
      <c r="BIF197" s="27"/>
      <c r="BIG197" s="27"/>
      <c r="BIH197" s="27"/>
      <c r="BII197" s="27"/>
      <c r="BIJ197" s="27"/>
      <c r="BIK197" s="27"/>
      <c r="BIL197" s="27"/>
      <c r="BIM197" s="27"/>
      <c r="BIN197" s="27"/>
      <c r="BIO197" s="27"/>
      <c r="BIP197" s="27"/>
      <c r="BIQ197" s="27"/>
      <c r="BIR197" s="27"/>
      <c r="BIS197" s="27"/>
      <c r="BIT197" s="27"/>
      <c r="BIU197" s="27"/>
      <c r="BIV197" s="27"/>
      <c r="BIW197" s="27"/>
      <c r="BIX197" s="27"/>
      <c r="BIY197" s="27"/>
      <c r="BIZ197" s="27"/>
      <c r="BJA197" s="27"/>
      <c r="BJB197" s="27"/>
      <c r="BJC197" s="27"/>
      <c r="BJD197" s="27"/>
      <c r="BJE197" s="27"/>
      <c r="BJF197" s="27"/>
      <c r="BJG197" s="27"/>
      <c r="BJH197" s="27"/>
      <c r="BJI197" s="27"/>
      <c r="BJJ197" s="27"/>
      <c r="BJK197" s="27"/>
      <c r="BJL197" s="27"/>
      <c r="BJM197" s="27"/>
      <c r="BJN197" s="27"/>
      <c r="BJO197" s="27"/>
      <c r="BJP197" s="27"/>
      <c r="BJQ197" s="27"/>
      <c r="BJR197" s="27"/>
      <c r="BJS197" s="27"/>
      <c r="BJT197" s="27"/>
      <c r="BJU197" s="27"/>
      <c r="BJV197" s="27"/>
      <c r="BJW197" s="27"/>
      <c r="BJX197" s="27"/>
      <c r="BJY197" s="27"/>
      <c r="BJZ197" s="27"/>
      <c r="BKA197" s="27"/>
      <c r="BKB197" s="27"/>
      <c r="BKC197" s="27"/>
      <c r="BKD197" s="27"/>
      <c r="BKE197" s="27"/>
      <c r="BKF197" s="27"/>
      <c r="BKG197" s="27"/>
      <c r="BKH197" s="27"/>
      <c r="BKI197" s="27"/>
      <c r="BKJ197" s="27"/>
      <c r="BKK197" s="27"/>
      <c r="BKL197" s="27"/>
      <c r="BKM197" s="27"/>
      <c r="BKN197" s="27"/>
      <c r="BKO197" s="27"/>
      <c r="BKP197" s="27"/>
      <c r="BKQ197" s="27"/>
      <c r="BKR197" s="27"/>
      <c r="BKS197" s="27"/>
      <c r="BKT197" s="27"/>
      <c r="BKU197" s="27"/>
      <c r="BKV197" s="27"/>
      <c r="BKW197" s="27"/>
      <c r="BKX197" s="27"/>
      <c r="BKY197" s="27"/>
      <c r="BKZ197" s="27"/>
      <c r="BLA197" s="27"/>
      <c r="BLB197" s="27"/>
      <c r="BLC197" s="27"/>
      <c r="BLD197" s="27"/>
      <c r="BLE197" s="27"/>
      <c r="BLF197" s="27"/>
      <c r="BLG197" s="27"/>
      <c r="BLH197" s="27"/>
      <c r="BLI197" s="27"/>
      <c r="BLJ197" s="27"/>
      <c r="BLK197" s="27"/>
      <c r="BLL197" s="27"/>
      <c r="BLM197" s="27"/>
      <c r="BLN197" s="27"/>
      <c r="BLO197" s="27"/>
      <c r="BLP197" s="27"/>
      <c r="BLQ197" s="27"/>
      <c r="BLR197" s="27"/>
      <c r="BLS197" s="27"/>
      <c r="BLT197" s="27"/>
      <c r="BLU197" s="27"/>
      <c r="BLV197" s="27"/>
      <c r="BLW197" s="27"/>
      <c r="BLX197" s="27"/>
      <c r="BLY197" s="27"/>
      <c r="BLZ197" s="27"/>
      <c r="BMA197" s="27"/>
      <c r="BMB197" s="27"/>
      <c r="BMC197" s="27"/>
      <c r="BMD197" s="27"/>
      <c r="BME197" s="27"/>
      <c r="BMF197" s="27"/>
      <c r="BMG197" s="27"/>
      <c r="BMH197" s="27"/>
      <c r="BMI197" s="27"/>
      <c r="BMJ197" s="27"/>
      <c r="BMK197" s="27"/>
      <c r="BML197" s="27"/>
      <c r="BMM197" s="27"/>
      <c r="BMN197" s="27"/>
      <c r="BMO197" s="27"/>
      <c r="BMP197" s="27"/>
      <c r="BMQ197" s="27"/>
      <c r="BMR197" s="27"/>
      <c r="BMS197" s="27"/>
      <c r="BMT197" s="27"/>
      <c r="BMU197" s="27"/>
      <c r="BMV197" s="27"/>
      <c r="BMW197" s="27"/>
      <c r="BMX197" s="27"/>
      <c r="BMY197" s="27"/>
      <c r="BMZ197" s="27"/>
      <c r="BNA197" s="27"/>
      <c r="BNB197" s="27"/>
      <c r="BNC197" s="27"/>
      <c r="BND197" s="27"/>
      <c r="BNE197" s="27"/>
      <c r="BNF197" s="27"/>
      <c r="BNG197" s="27"/>
      <c r="BNH197" s="27"/>
      <c r="BNI197" s="27"/>
      <c r="BNJ197" s="27"/>
      <c r="BNK197" s="27"/>
      <c r="BNL197" s="27"/>
      <c r="BNM197" s="27"/>
      <c r="BNN197" s="27"/>
      <c r="BNO197" s="27"/>
      <c r="BNP197" s="27"/>
      <c r="BNQ197" s="27"/>
      <c r="BNR197" s="27"/>
      <c r="BNS197" s="27"/>
      <c r="BNT197" s="27"/>
      <c r="BNU197" s="27"/>
      <c r="BNV197" s="27"/>
      <c r="BNW197" s="27"/>
      <c r="BNX197" s="27"/>
      <c r="BNY197" s="27"/>
      <c r="BNZ197" s="27"/>
      <c r="BOA197" s="27"/>
      <c r="BOB197" s="27"/>
      <c r="BOC197" s="27"/>
      <c r="BOD197" s="27"/>
      <c r="BOE197" s="27"/>
      <c r="BOF197" s="27"/>
      <c r="BOG197" s="27"/>
      <c r="BOH197" s="27"/>
      <c r="BOI197" s="27"/>
      <c r="BOJ197" s="27"/>
      <c r="BOK197" s="27"/>
      <c r="BOL197" s="27"/>
      <c r="BOM197" s="27"/>
      <c r="BON197" s="27"/>
      <c r="BOO197" s="27"/>
      <c r="BOP197" s="27"/>
      <c r="BOQ197" s="27"/>
      <c r="BOR197" s="27"/>
      <c r="BOS197" s="27"/>
      <c r="BOT197" s="27"/>
      <c r="BOU197" s="27"/>
      <c r="BOV197" s="27"/>
      <c r="BOW197" s="27"/>
      <c r="BOX197" s="27"/>
      <c r="BOY197" s="27"/>
      <c r="BOZ197" s="27"/>
      <c r="BPA197" s="27"/>
      <c r="BPB197" s="27"/>
      <c r="BPC197" s="27"/>
      <c r="BPD197" s="27"/>
      <c r="BPE197" s="27"/>
      <c r="BPF197" s="27"/>
      <c r="BPG197" s="27"/>
      <c r="BPH197" s="27"/>
      <c r="BPI197" s="27"/>
      <c r="BPJ197" s="27"/>
      <c r="BPK197" s="27"/>
      <c r="BPL197" s="27"/>
      <c r="BPM197" s="27"/>
      <c r="BPN197" s="27"/>
      <c r="BPO197" s="27"/>
      <c r="BPP197" s="27"/>
      <c r="BPQ197" s="27"/>
      <c r="BPR197" s="27"/>
      <c r="BPS197" s="27"/>
      <c r="BPT197" s="27"/>
      <c r="BPU197" s="27"/>
      <c r="BPV197" s="27"/>
      <c r="BPW197" s="27"/>
      <c r="BPX197" s="27"/>
      <c r="BPY197" s="27"/>
      <c r="BPZ197" s="27"/>
      <c r="BQA197" s="27"/>
      <c r="BQB197" s="27"/>
      <c r="BQC197" s="27"/>
      <c r="BQD197" s="27"/>
      <c r="BQE197" s="27"/>
      <c r="BQF197" s="27"/>
      <c r="BQG197" s="27"/>
      <c r="BQH197" s="27"/>
      <c r="BQI197" s="27"/>
      <c r="BQJ197" s="27"/>
      <c r="BQK197" s="27"/>
      <c r="BQL197" s="27"/>
      <c r="BQM197" s="27"/>
      <c r="BQN197" s="27"/>
      <c r="BQO197" s="27"/>
      <c r="BQP197" s="27"/>
      <c r="BQQ197" s="27"/>
      <c r="BQR197" s="27"/>
      <c r="BQS197" s="27"/>
      <c r="BQT197" s="27"/>
      <c r="BQU197" s="27"/>
      <c r="BQV197" s="27"/>
      <c r="BQW197" s="27"/>
      <c r="BQX197" s="27"/>
      <c r="BQY197" s="27"/>
      <c r="BQZ197" s="27"/>
      <c r="BRA197" s="27"/>
      <c r="BRB197" s="27"/>
      <c r="BRC197" s="27"/>
      <c r="BRD197" s="27"/>
      <c r="BRE197" s="27"/>
      <c r="BRF197" s="27"/>
      <c r="BRG197" s="27"/>
      <c r="BRH197" s="27"/>
      <c r="BRI197" s="27"/>
      <c r="BRJ197" s="27"/>
      <c r="BRK197" s="27"/>
      <c r="BRL197" s="27"/>
      <c r="BRM197" s="27"/>
      <c r="BRN197" s="27"/>
      <c r="BRO197" s="27"/>
      <c r="BRP197" s="27"/>
      <c r="BRQ197" s="27"/>
      <c r="BRR197" s="27"/>
      <c r="BRS197" s="27"/>
      <c r="BRT197" s="27"/>
      <c r="BRU197" s="27"/>
      <c r="BRV197" s="27"/>
      <c r="BRW197" s="27"/>
      <c r="BRX197" s="27"/>
      <c r="BRY197" s="27"/>
      <c r="BRZ197" s="27"/>
      <c r="BSA197" s="27"/>
      <c r="BSB197" s="27"/>
      <c r="BSC197" s="27"/>
      <c r="BSD197" s="27"/>
      <c r="BSE197" s="27"/>
      <c r="BSF197" s="27"/>
      <c r="BSG197" s="27"/>
      <c r="BSH197" s="27"/>
      <c r="BSI197" s="27"/>
      <c r="BSJ197" s="27"/>
      <c r="BSK197" s="27"/>
      <c r="BSL197" s="27"/>
      <c r="BSM197" s="27"/>
      <c r="BSN197" s="27"/>
      <c r="BSO197" s="27"/>
      <c r="BSP197" s="27"/>
      <c r="BSQ197" s="27"/>
      <c r="BSR197" s="27"/>
      <c r="BSS197" s="27"/>
      <c r="BST197" s="27"/>
      <c r="BSU197" s="27"/>
      <c r="BSV197" s="27"/>
      <c r="BSW197" s="27"/>
      <c r="BSX197" s="27"/>
      <c r="BSY197" s="27"/>
      <c r="BSZ197" s="27"/>
      <c r="BTA197" s="27"/>
      <c r="BTB197" s="27"/>
      <c r="BTC197" s="27"/>
      <c r="BTD197" s="27"/>
      <c r="BTE197" s="27"/>
      <c r="BTF197" s="27"/>
      <c r="BTG197" s="27"/>
      <c r="BTH197" s="27"/>
      <c r="BTI197" s="27"/>
      <c r="BTJ197" s="27"/>
      <c r="BTK197" s="27"/>
      <c r="BTL197" s="27"/>
      <c r="BTM197" s="27"/>
      <c r="BTN197" s="27"/>
      <c r="BTO197" s="27"/>
      <c r="BTP197" s="27"/>
      <c r="BTQ197" s="27"/>
      <c r="BTR197" s="27"/>
      <c r="BTS197" s="27"/>
      <c r="BTT197" s="27"/>
      <c r="BTU197" s="27"/>
      <c r="BTV197" s="27"/>
      <c r="BTW197" s="27"/>
      <c r="BTX197" s="27"/>
      <c r="BTY197" s="27"/>
      <c r="BTZ197" s="27"/>
      <c r="BUA197" s="27"/>
      <c r="BUB197" s="27"/>
      <c r="BUC197" s="27"/>
      <c r="BUD197" s="27"/>
      <c r="BUE197" s="27"/>
      <c r="BUF197" s="27"/>
      <c r="BUG197" s="27"/>
      <c r="BUH197" s="27"/>
      <c r="BUI197" s="27"/>
      <c r="BUJ197" s="27"/>
      <c r="BUK197" s="27"/>
      <c r="BUL197" s="27"/>
      <c r="BUM197" s="27"/>
      <c r="BUN197" s="27"/>
      <c r="BUO197" s="27"/>
      <c r="BUP197" s="27"/>
      <c r="BUQ197" s="27"/>
    </row>
    <row r="198" spans="1:1915" s="47" customFormat="1" ht="12.75">
      <c r="A198" s="136"/>
      <c r="B198" s="136"/>
      <c r="C198" s="136"/>
      <c r="D198" s="136"/>
      <c r="E198" s="103"/>
      <c r="F198" s="103"/>
      <c r="G198" s="103"/>
      <c r="H198" s="26"/>
      <c r="I198" s="26"/>
      <c r="J198" s="26"/>
      <c r="K198" s="26"/>
      <c r="L198" s="26"/>
      <c r="M198" s="26"/>
      <c r="N198" s="26"/>
      <c r="O198" s="225" t="s">
        <v>260</v>
      </c>
      <c r="P198" s="224">
        <v>0.41</v>
      </c>
      <c r="Q198" s="26"/>
      <c r="R198" s="26">
        <v>2014</v>
      </c>
      <c r="S198" s="26"/>
      <c r="T198" s="22"/>
      <c r="U198" s="22"/>
      <c r="V198" s="22"/>
      <c r="W198" s="22"/>
      <c r="X198" s="22"/>
      <c r="Y198" s="22"/>
      <c r="Z198" s="22"/>
      <c r="AA198" s="22"/>
      <c r="AB198" s="22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  <c r="FJ198" s="27"/>
      <c r="FK198" s="27"/>
      <c r="FL198" s="27"/>
      <c r="FM198" s="27"/>
      <c r="FN198" s="27"/>
      <c r="FO198" s="27"/>
      <c r="FP198" s="27"/>
      <c r="FQ198" s="27"/>
      <c r="FR198" s="27"/>
      <c r="FS198" s="27"/>
      <c r="FT198" s="27"/>
      <c r="FU198" s="27"/>
      <c r="FV198" s="27"/>
      <c r="FW198" s="27"/>
      <c r="FX198" s="27"/>
      <c r="FY198" s="27"/>
      <c r="FZ198" s="27"/>
      <c r="GA198" s="27"/>
      <c r="GB198" s="27"/>
      <c r="GC198" s="27"/>
      <c r="GD198" s="27"/>
      <c r="GE198" s="27"/>
      <c r="GF198" s="27"/>
      <c r="GG198" s="27"/>
      <c r="GH198" s="27"/>
      <c r="GI198" s="27"/>
      <c r="GJ198" s="27"/>
      <c r="GK198" s="27"/>
      <c r="GL198" s="27"/>
      <c r="GM198" s="27"/>
      <c r="GN198" s="27"/>
      <c r="GO198" s="27"/>
      <c r="GP198" s="27"/>
      <c r="GQ198" s="27"/>
      <c r="GR198" s="27"/>
      <c r="GS198" s="27"/>
      <c r="GT198" s="27"/>
      <c r="GU198" s="27"/>
      <c r="GV198" s="27"/>
      <c r="GW198" s="27"/>
      <c r="GX198" s="27"/>
      <c r="GY198" s="27"/>
      <c r="GZ198" s="27"/>
      <c r="HA198" s="27"/>
      <c r="HB198" s="27"/>
      <c r="HC198" s="27"/>
      <c r="HD198" s="27"/>
      <c r="HE198" s="27"/>
      <c r="HF198" s="27"/>
      <c r="HG198" s="27"/>
      <c r="HH198" s="27"/>
      <c r="HI198" s="27"/>
      <c r="HJ198" s="27"/>
      <c r="HK198" s="27"/>
      <c r="HL198" s="27"/>
      <c r="HM198" s="27"/>
      <c r="HN198" s="27"/>
      <c r="HO198" s="27"/>
      <c r="HP198" s="27"/>
      <c r="HQ198" s="27"/>
      <c r="HR198" s="27"/>
      <c r="HS198" s="27"/>
      <c r="HT198" s="27"/>
      <c r="HU198" s="27"/>
      <c r="HV198" s="27"/>
      <c r="HW198" s="27"/>
      <c r="HX198" s="27"/>
      <c r="HY198" s="27"/>
      <c r="HZ198" s="27"/>
      <c r="IA198" s="27"/>
      <c r="IB198" s="27"/>
      <c r="IC198" s="27"/>
      <c r="ID198" s="27"/>
      <c r="IE198" s="27"/>
      <c r="IF198" s="27"/>
      <c r="IG198" s="27"/>
      <c r="IH198" s="27"/>
      <c r="II198" s="27"/>
      <c r="IJ198" s="27"/>
      <c r="IK198" s="27"/>
      <c r="IL198" s="27"/>
      <c r="IM198" s="27"/>
      <c r="IN198" s="27"/>
      <c r="IO198" s="27"/>
      <c r="IP198" s="27"/>
      <c r="IQ198" s="27"/>
      <c r="IR198" s="27"/>
      <c r="IS198" s="27"/>
      <c r="IT198" s="27"/>
      <c r="IU198" s="27"/>
      <c r="IV198" s="27"/>
      <c r="IW198" s="27"/>
      <c r="IX198" s="27"/>
      <c r="IY198" s="27"/>
      <c r="IZ198" s="27"/>
      <c r="JA198" s="27"/>
      <c r="JB198" s="27"/>
      <c r="JC198" s="27"/>
      <c r="JD198" s="27"/>
      <c r="JE198" s="27"/>
      <c r="JF198" s="27"/>
      <c r="JG198" s="27"/>
      <c r="JH198" s="27"/>
      <c r="JI198" s="27"/>
      <c r="JJ198" s="27"/>
      <c r="JK198" s="27"/>
      <c r="JL198" s="27"/>
      <c r="JM198" s="27"/>
      <c r="JN198" s="27"/>
      <c r="JO198" s="27"/>
      <c r="JP198" s="27"/>
      <c r="JQ198" s="27"/>
      <c r="JR198" s="27"/>
      <c r="JS198" s="27"/>
      <c r="JT198" s="27"/>
      <c r="JU198" s="27"/>
      <c r="JV198" s="27"/>
      <c r="JW198" s="27"/>
      <c r="JX198" s="27"/>
      <c r="JY198" s="27"/>
      <c r="JZ198" s="27"/>
      <c r="KA198" s="27"/>
      <c r="KB198" s="27"/>
      <c r="KC198" s="27"/>
      <c r="KD198" s="27"/>
      <c r="KE198" s="27"/>
      <c r="KF198" s="27"/>
      <c r="KG198" s="27"/>
      <c r="KH198" s="27"/>
      <c r="KI198" s="27"/>
      <c r="KJ198" s="27"/>
      <c r="KK198" s="27"/>
      <c r="KL198" s="27"/>
      <c r="KM198" s="27"/>
      <c r="KN198" s="27"/>
      <c r="KO198" s="27"/>
      <c r="KP198" s="27"/>
      <c r="KQ198" s="27"/>
      <c r="KR198" s="27"/>
      <c r="KS198" s="27"/>
      <c r="KT198" s="27"/>
      <c r="KU198" s="27"/>
      <c r="KV198" s="27"/>
      <c r="KW198" s="27"/>
      <c r="KX198" s="27"/>
      <c r="KY198" s="27"/>
      <c r="KZ198" s="27"/>
      <c r="LA198" s="27"/>
      <c r="LB198" s="27"/>
      <c r="LC198" s="27"/>
      <c r="LD198" s="27"/>
      <c r="LE198" s="27"/>
      <c r="LF198" s="27"/>
      <c r="LG198" s="27"/>
      <c r="LH198" s="27"/>
      <c r="LI198" s="27"/>
      <c r="LJ198" s="27"/>
      <c r="LK198" s="27"/>
      <c r="LL198" s="27"/>
      <c r="LM198" s="27"/>
      <c r="LN198" s="27"/>
      <c r="LO198" s="27"/>
      <c r="LP198" s="27"/>
      <c r="LQ198" s="27"/>
      <c r="LR198" s="27"/>
      <c r="LS198" s="27"/>
      <c r="LT198" s="27"/>
      <c r="LU198" s="27"/>
      <c r="LV198" s="27"/>
      <c r="LW198" s="27"/>
      <c r="LX198" s="27"/>
      <c r="LY198" s="27"/>
      <c r="LZ198" s="27"/>
      <c r="MA198" s="27"/>
      <c r="MB198" s="27"/>
      <c r="MC198" s="27"/>
      <c r="MD198" s="27"/>
      <c r="ME198" s="27"/>
      <c r="MF198" s="27"/>
      <c r="MG198" s="27"/>
      <c r="MH198" s="27"/>
      <c r="MI198" s="27"/>
      <c r="MJ198" s="27"/>
      <c r="MK198" s="27"/>
      <c r="ML198" s="27"/>
      <c r="MM198" s="27"/>
      <c r="MN198" s="27"/>
      <c r="MO198" s="27"/>
      <c r="MP198" s="27"/>
      <c r="MQ198" s="27"/>
      <c r="MR198" s="27"/>
      <c r="MS198" s="27"/>
      <c r="MT198" s="27"/>
      <c r="MU198" s="27"/>
      <c r="MV198" s="27"/>
      <c r="MW198" s="27"/>
      <c r="MX198" s="27"/>
      <c r="MY198" s="27"/>
      <c r="MZ198" s="27"/>
      <c r="NA198" s="27"/>
      <c r="NB198" s="27"/>
      <c r="NC198" s="27"/>
      <c r="ND198" s="27"/>
      <c r="NE198" s="27"/>
      <c r="NF198" s="27"/>
      <c r="NG198" s="27"/>
      <c r="NH198" s="27"/>
      <c r="NI198" s="27"/>
      <c r="NJ198" s="27"/>
      <c r="NK198" s="27"/>
      <c r="NL198" s="27"/>
      <c r="NM198" s="27"/>
      <c r="NN198" s="27"/>
      <c r="NO198" s="27"/>
      <c r="NP198" s="27"/>
      <c r="NQ198" s="27"/>
      <c r="NR198" s="27"/>
      <c r="NS198" s="27"/>
      <c r="NT198" s="27"/>
      <c r="NU198" s="27"/>
      <c r="NV198" s="27"/>
      <c r="NW198" s="27"/>
      <c r="NX198" s="27"/>
      <c r="NY198" s="27"/>
      <c r="NZ198" s="27"/>
      <c r="OA198" s="27"/>
      <c r="OB198" s="27"/>
      <c r="OC198" s="27"/>
      <c r="OD198" s="27"/>
      <c r="OE198" s="27"/>
      <c r="OF198" s="27"/>
      <c r="OG198" s="27"/>
      <c r="OH198" s="27"/>
      <c r="OI198" s="27"/>
      <c r="OJ198" s="27"/>
      <c r="OK198" s="27"/>
      <c r="OL198" s="27"/>
      <c r="OM198" s="27"/>
      <c r="ON198" s="27"/>
      <c r="OO198" s="27"/>
      <c r="OP198" s="27"/>
      <c r="OQ198" s="27"/>
      <c r="OR198" s="27"/>
      <c r="OS198" s="27"/>
      <c r="OT198" s="27"/>
      <c r="OU198" s="27"/>
      <c r="OV198" s="27"/>
      <c r="OW198" s="27"/>
      <c r="OX198" s="27"/>
      <c r="OY198" s="27"/>
      <c r="OZ198" s="27"/>
      <c r="PA198" s="27"/>
      <c r="PB198" s="27"/>
      <c r="PC198" s="27"/>
      <c r="PD198" s="27"/>
      <c r="PE198" s="27"/>
      <c r="PF198" s="27"/>
      <c r="PG198" s="27"/>
      <c r="PH198" s="27"/>
      <c r="PI198" s="27"/>
      <c r="PJ198" s="27"/>
      <c r="PK198" s="27"/>
      <c r="PL198" s="27"/>
      <c r="PM198" s="27"/>
      <c r="PN198" s="27"/>
      <c r="PO198" s="27"/>
      <c r="PP198" s="27"/>
      <c r="PQ198" s="27"/>
      <c r="PR198" s="27"/>
      <c r="PS198" s="27"/>
      <c r="PT198" s="27"/>
      <c r="PU198" s="27"/>
      <c r="PV198" s="27"/>
      <c r="PW198" s="27"/>
      <c r="PX198" s="27"/>
      <c r="PY198" s="27"/>
      <c r="PZ198" s="27"/>
      <c r="QA198" s="27"/>
      <c r="QB198" s="27"/>
      <c r="QC198" s="27"/>
      <c r="QD198" s="27"/>
      <c r="QE198" s="27"/>
      <c r="QF198" s="27"/>
      <c r="QG198" s="27"/>
      <c r="QH198" s="27"/>
      <c r="QI198" s="27"/>
      <c r="QJ198" s="27"/>
      <c r="QK198" s="27"/>
      <c r="QL198" s="27"/>
      <c r="QM198" s="27"/>
      <c r="QN198" s="27"/>
      <c r="QO198" s="27"/>
      <c r="QP198" s="27"/>
      <c r="QQ198" s="27"/>
      <c r="QR198" s="27"/>
      <c r="QS198" s="27"/>
      <c r="QT198" s="27"/>
      <c r="QU198" s="27"/>
      <c r="QV198" s="27"/>
      <c r="QW198" s="27"/>
      <c r="QX198" s="27"/>
      <c r="QY198" s="27"/>
      <c r="QZ198" s="27"/>
      <c r="RA198" s="27"/>
      <c r="RB198" s="27"/>
      <c r="RC198" s="27"/>
      <c r="RD198" s="27"/>
      <c r="RE198" s="27"/>
      <c r="RF198" s="27"/>
      <c r="RG198" s="27"/>
      <c r="RH198" s="27"/>
      <c r="RI198" s="27"/>
      <c r="RJ198" s="27"/>
      <c r="RK198" s="27"/>
      <c r="RL198" s="27"/>
      <c r="RM198" s="27"/>
      <c r="RN198" s="27"/>
      <c r="RO198" s="27"/>
      <c r="RP198" s="27"/>
      <c r="RQ198" s="27"/>
      <c r="RR198" s="27"/>
      <c r="RS198" s="27"/>
      <c r="RT198" s="27"/>
      <c r="RU198" s="27"/>
      <c r="RV198" s="27"/>
      <c r="RW198" s="27"/>
      <c r="RX198" s="27"/>
      <c r="RY198" s="27"/>
      <c r="RZ198" s="27"/>
      <c r="SA198" s="27"/>
      <c r="SB198" s="27"/>
      <c r="SC198" s="27"/>
      <c r="SD198" s="27"/>
      <c r="SE198" s="27"/>
      <c r="SF198" s="27"/>
      <c r="SG198" s="27"/>
      <c r="SH198" s="27"/>
      <c r="SI198" s="27"/>
      <c r="SJ198" s="27"/>
      <c r="SK198" s="27"/>
      <c r="SL198" s="27"/>
      <c r="SM198" s="27"/>
      <c r="SN198" s="27"/>
      <c r="SO198" s="27"/>
      <c r="SP198" s="27"/>
      <c r="SQ198" s="27"/>
      <c r="SR198" s="27"/>
      <c r="SS198" s="27"/>
      <c r="ST198" s="27"/>
      <c r="SU198" s="27"/>
      <c r="SV198" s="27"/>
      <c r="SW198" s="27"/>
      <c r="SX198" s="27"/>
      <c r="SY198" s="27"/>
      <c r="SZ198" s="27"/>
      <c r="TA198" s="27"/>
      <c r="TB198" s="27"/>
      <c r="TC198" s="27"/>
      <c r="TD198" s="27"/>
      <c r="TE198" s="27"/>
      <c r="TF198" s="27"/>
      <c r="TG198" s="27"/>
      <c r="TH198" s="27"/>
      <c r="TI198" s="27"/>
      <c r="TJ198" s="27"/>
      <c r="TK198" s="27"/>
      <c r="TL198" s="27"/>
      <c r="TM198" s="27"/>
      <c r="TN198" s="27"/>
      <c r="TO198" s="27"/>
      <c r="TP198" s="27"/>
      <c r="TQ198" s="27"/>
      <c r="TR198" s="27"/>
      <c r="TS198" s="27"/>
      <c r="TT198" s="27"/>
      <c r="TU198" s="27"/>
      <c r="TV198" s="27"/>
      <c r="TW198" s="27"/>
      <c r="TX198" s="27"/>
      <c r="TY198" s="27"/>
      <c r="TZ198" s="27"/>
      <c r="UA198" s="27"/>
      <c r="UB198" s="27"/>
      <c r="UC198" s="27"/>
      <c r="UD198" s="27"/>
      <c r="UE198" s="27"/>
      <c r="UF198" s="27"/>
      <c r="UG198" s="27"/>
      <c r="UH198" s="27"/>
      <c r="UI198" s="27"/>
      <c r="UJ198" s="27"/>
      <c r="UK198" s="27"/>
      <c r="UL198" s="27"/>
      <c r="UM198" s="27"/>
      <c r="UN198" s="27"/>
      <c r="UO198" s="27"/>
      <c r="UP198" s="27"/>
      <c r="UQ198" s="27"/>
      <c r="UR198" s="27"/>
      <c r="US198" s="27"/>
      <c r="UT198" s="27"/>
      <c r="UU198" s="27"/>
      <c r="UV198" s="27"/>
      <c r="UW198" s="27"/>
      <c r="UX198" s="27"/>
      <c r="UY198" s="27"/>
      <c r="UZ198" s="27"/>
      <c r="VA198" s="27"/>
      <c r="VB198" s="27"/>
      <c r="VC198" s="27"/>
      <c r="VD198" s="27"/>
      <c r="VE198" s="27"/>
      <c r="VF198" s="27"/>
      <c r="VG198" s="27"/>
      <c r="VH198" s="27"/>
      <c r="VI198" s="27"/>
      <c r="VJ198" s="27"/>
      <c r="VK198" s="27"/>
      <c r="VL198" s="27"/>
      <c r="VM198" s="27"/>
      <c r="VN198" s="27"/>
      <c r="VO198" s="27"/>
      <c r="VP198" s="27"/>
      <c r="VQ198" s="27"/>
      <c r="VR198" s="27"/>
      <c r="VS198" s="27"/>
      <c r="VT198" s="27"/>
      <c r="VU198" s="27"/>
      <c r="VV198" s="27"/>
      <c r="VW198" s="27"/>
      <c r="VX198" s="27"/>
      <c r="VY198" s="27"/>
      <c r="VZ198" s="27"/>
      <c r="WA198" s="27"/>
      <c r="WB198" s="27"/>
      <c r="WC198" s="27"/>
      <c r="WD198" s="27"/>
      <c r="WE198" s="27"/>
      <c r="WF198" s="27"/>
      <c r="WG198" s="27"/>
      <c r="WH198" s="27"/>
      <c r="WI198" s="27"/>
      <c r="WJ198" s="27"/>
      <c r="WK198" s="27"/>
      <c r="WL198" s="27"/>
      <c r="WM198" s="27"/>
      <c r="WN198" s="27"/>
      <c r="WO198" s="27"/>
      <c r="WP198" s="27"/>
      <c r="WQ198" s="27"/>
      <c r="WR198" s="27"/>
      <c r="WS198" s="27"/>
      <c r="WT198" s="27"/>
      <c r="WU198" s="27"/>
      <c r="WV198" s="27"/>
      <c r="WW198" s="27"/>
      <c r="WX198" s="27"/>
      <c r="WY198" s="27"/>
      <c r="WZ198" s="27"/>
      <c r="XA198" s="27"/>
      <c r="XB198" s="27"/>
      <c r="XC198" s="27"/>
      <c r="XD198" s="27"/>
      <c r="XE198" s="27"/>
      <c r="XF198" s="27"/>
      <c r="XG198" s="27"/>
      <c r="XH198" s="27"/>
      <c r="XI198" s="27"/>
      <c r="XJ198" s="27"/>
      <c r="XK198" s="27"/>
      <c r="XL198" s="27"/>
      <c r="XM198" s="27"/>
      <c r="XN198" s="27"/>
      <c r="XO198" s="27"/>
      <c r="XP198" s="27"/>
      <c r="XQ198" s="27"/>
      <c r="XR198" s="27"/>
      <c r="XS198" s="27"/>
      <c r="XT198" s="27"/>
      <c r="XU198" s="27"/>
      <c r="XV198" s="27"/>
      <c r="XW198" s="27"/>
      <c r="XX198" s="27"/>
      <c r="XY198" s="27"/>
      <c r="XZ198" s="27"/>
      <c r="YA198" s="27"/>
      <c r="YB198" s="27"/>
      <c r="YC198" s="27"/>
      <c r="YD198" s="27"/>
      <c r="YE198" s="27"/>
      <c r="YF198" s="27"/>
      <c r="YG198" s="27"/>
      <c r="YH198" s="27"/>
      <c r="YI198" s="27"/>
      <c r="YJ198" s="27"/>
      <c r="YK198" s="27"/>
      <c r="YL198" s="27"/>
      <c r="YM198" s="27"/>
      <c r="YN198" s="27"/>
      <c r="YO198" s="27"/>
      <c r="YP198" s="27"/>
      <c r="YQ198" s="27"/>
      <c r="YR198" s="27"/>
      <c r="YS198" s="27"/>
      <c r="YT198" s="27"/>
      <c r="YU198" s="27"/>
      <c r="YV198" s="27"/>
      <c r="YW198" s="27"/>
      <c r="YX198" s="27"/>
      <c r="YY198" s="27"/>
      <c r="YZ198" s="27"/>
      <c r="ZA198" s="27"/>
      <c r="ZB198" s="27"/>
      <c r="ZC198" s="27"/>
      <c r="ZD198" s="27"/>
      <c r="ZE198" s="27"/>
      <c r="ZF198" s="27"/>
      <c r="ZG198" s="27"/>
      <c r="ZH198" s="27"/>
      <c r="ZI198" s="27"/>
      <c r="ZJ198" s="27"/>
      <c r="ZK198" s="27"/>
      <c r="ZL198" s="27"/>
      <c r="ZM198" s="27"/>
      <c r="ZN198" s="27"/>
      <c r="ZO198" s="27"/>
      <c r="ZP198" s="27"/>
      <c r="ZQ198" s="27"/>
      <c r="ZR198" s="27"/>
      <c r="ZS198" s="27"/>
      <c r="ZT198" s="27"/>
      <c r="ZU198" s="27"/>
      <c r="ZV198" s="27"/>
      <c r="ZW198" s="27"/>
      <c r="ZX198" s="27"/>
      <c r="ZY198" s="27"/>
      <c r="ZZ198" s="27"/>
      <c r="AAA198" s="27"/>
      <c r="AAB198" s="27"/>
      <c r="AAC198" s="27"/>
      <c r="AAD198" s="27"/>
      <c r="AAE198" s="27"/>
      <c r="AAF198" s="27"/>
      <c r="AAG198" s="27"/>
      <c r="AAH198" s="27"/>
      <c r="AAI198" s="27"/>
      <c r="AAJ198" s="27"/>
      <c r="AAK198" s="27"/>
      <c r="AAL198" s="27"/>
      <c r="AAM198" s="27"/>
      <c r="AAN198" s="27"/>
      <c r="AAO198" s="27"/>
      <c r="AAP198" s="27"/>
      <c r="AAQ198" s="27"/>
      <c r="AAR198" s="27"/>
      <c r="AAS198" s="27"/>
      <c r="AAT198" s="27"/>
      <c r="AAU198" s="27"/>
      <c r="AAV198" s="27"/>
      <c r="AAW198" s="27"/>
      <c r="AAX198" s="27"/>
      <c r="AAY198" s="27"/>
      <c r="AAZ198" s="27"/>
      <c r="ABA198" s="27"/>
      <c r="ABB198" s="27"/>
      <c r="ABC198" s="27"/>
      <c r="ABD198" s="27"/>
      <c r="ABE198" s="27"/>
      <c r="ABF198" s="27"/>
      <c r="ABG198" s="27"/>
      <c r="ABH198" s="27"/>
      <c r="ABI198" s="27"/>
      <c r="ABJ198" s="27"/>
      <c r="ABK198" s="27"/>
      <c r="ABL198" s="27"/>
      <c r="ABM198" s="27"/>
      <c r="ABN198" s="27"/>
      <c r="ABO198" s="27"/>
      <c r="ABP198" s="27"/>
      <c r="ABQ198" s="27"/>
      <c r="ABR198" s="27"/>
      <c r="ABS198" s="27"/>
      <c r="ABT198" s="27"/>
      <c r="ABU198" s="27"/>
      <c r="ABV198" s="27"/>
      <c r="ABW198" s="27"/>
      <c r="ABX198" s="27"/>
      <c r="ABY198" s="27"/>
      <c r="ABZ198" s="27"/>
      <c r="ACA198" s="27"/>
      <c r="ACB198" s="27"/>
      <c r="ACC198" s="27"/>
      <c r="ACD198" s="27"/>
      <c r="ACE198" s="27"/>
      <c r="ACF198" s="27"/>
      <c r="ACG198" s="27"/>
      <c r="ACH198" s="27"/>
      <c r="ACI198" s="27"/>
      <c r="ACJ198" s="27"/>
      <c r="ACK198" s="27"/>
      <c r="ACL198" s="27"/>
      <c r="ACM198" s="27"/>
      <c r="ACN198" s="27"/>
      <c r="ACO198" s="27"/>
      <c r="ACP198" s="27"/>
      <c r="ACQ198" s="27"/>
      <c r="ACR198" s="27"/>
      <c r="ACS198" s="27"/>
      <c r="ACT198" s="27"/>
      <c r="ACU198" s="27"/>
      <c r="ACV198" s="27"/>
      <c r="ACW198" s="27"/>
      <c r="ACX198" s="27"/>
      <c r="ACY198" s="27"/>
      <c r="ACZ198" s="27"/>
      <c r="ADA198" s="27"/>
      <c r="ADB198" s="27"/>
      <c r="ADC198" s="27"/>
      <c r="ADD198" s="27"/>
      <c r="ADE198" s="27"/>
      <c r="ADF198" s="27"/>
      <c r="ADG198" s="27"/>
      <c r="ADH198" s="27"/>
      <c r="ADI198" s="27"/>
      <c r="ADJ198" s="27"/>
      <c r="ADK198" s="27"/>
      <c r="ADL198" s="27"/>
      <c r="ADM198" s="27"/>
      <c r="ADN198" s="27"/>
      <c r="ADO198" s="27"/>
      <c r="ADP198" s="27"/>
      <c r="ADQ198" s="27"/>
      <c r="ADR198" s="27"/>
      <c r="ADS198" s="27"/>
      <c r="ADT198" s="27"/>
      <c r="ADU198" s="27"/>
      <c r="ADV198" s="27"/>
      <c r="ADW198" s="27"/>
      <c r="ADX198" s="27"/>
      <c r="ADY198" s="27"/>
      <c r="ADZ198" s="27"/>
      <c r="AEA198" s="27"/>
      <c r="AEB198" s="27"/>
      <c r="AEC198" s="27"/>
      <c r="AED198" s="27"/>
      <c r="AEE198" s="27"/>
      <c r="AEF198" s="27"/>
      <c r="AEG198" s="27"/>
      <c r="AEH198" s="27"/>
      <c r="AEI198" s="27"/>
      <c r="AEJ198" s="27"/>
      <c r="AEK198" s="27"/>
      <c r="AEL198" s="27"/>
      <c r="AEM198" s="27"/>
      <c r="AEN198" s="27"/>
      <c r="AEO198" s="27"/>
      <c r="AEP198" s="27"/>
      <c r="AEQ198" s="27"/>
      <c r="AER198" s="27"/>
      <c r="AES198" s="27"/>
      <c r="AET198" s="27"/>
      <c r="AEU198" s="27"/>
      <c r="AEV198" s="27"/>
      <c r="AEW198" s="27"/>
      <c r="AEX198" s="27"/>
      <c r="AEY198" s="27"/>
      <c r="AEZ198" s="27"/>
      <c r="AFA198" s="27"/>
      <c r="AFB198" s="27"/>
      <c r="AFC198" s="27"/>
      <c r="AFD198" s="27"/>
      <c r="AFE198" s="27"/>
      <c r="AFF198" s="27"/>
      <c r="AFG198" s="27"/>
      <c r="AFH198" s="27"/>
      <c r="AFI198" s="27"/>
      <c r="AFJ198" s="27"/>
      <c r="AFK198" s="27"/>
      <c r="AFL198" s="27"/>
      <c r="AFM198" s="27"/>
      <c r="AFN198" s="27"/>
      <c r="AFO198" s="27"/>
      <c r="AFP198" s="27"/>
      <c r="AFQ198" s="27"/>
      <c r="AFR198" s="27"/>
      <c r="AFS198" s="27"/>
      <c r="AFT198" s="27"/>
      <c r="AFU198" s="27"/>
      <c r="AFV198" s="27"/>
      <c r="AFW198" s="27"/>
      <c r="AFX198" s="27"/>
      <c r="AFY198" s="27"/>
      <c r="AFZ198" s="27"/>
      <c r="AGA198" s="27"/>
      <c r="AGB198" s="27"/>
      <c r="AGC198" s="27"/>
      <c r="AGD198" s="27"/>
      <c r="AGE198" s="27"/>
      <c r="AGF198" s="27"/>
      <c r="AGG198" s="27"/>
      <c r="AGH198" s="27"/>
      <c r="AGI198" s="27"/>
      <c r="AGJ198" s="27"/>
      <c r="AGK198" s="27"/>
      <c r="AGL198" s="27"/>
      <c r="AGM198" s="27"/>
      <c r="AGN198" s="27"/>
      <c r="AGO198" s="27"/>
      <c r="AGP198" s="27"/>
      <c r="AGQ198" s="27"/>
      <c r="AGR198" s="27"/>
      <c r="AGS198" s="27"/>
      <c r="AGT198" s="27"/>
      <c r="AGU198" s="27"/>
      <c r="AGV198" s="27"/>
      <c r="AGW198" s="27"/>
      <c r="AGX198" s="27"/>
      <c r="AGY198" s="27"/>
      <c r="AGZ198" s="27"/>
      <c r="AHA198" s="27"/>
      <c r="AHB198" s="27"/>
      <c r="AHC198" s="27"/>
      <c r="AHD198" s="27"/>
      <c r="AHE198" s="27"/>
      <c r="AHF198" s="27"/>
      <c r="AHG198" s="27"/>
      <c r="AHH198" s="27"/>
      <c r="AHI198" s="27"/>
      <c r="AHJ198" s="27"/>
      <c r="AHK198" s="27"/>
      <c r="AHL198" s="27"/>
      <c r="AHM198" s="27"/>
      <c r="AHN198" s="27"/>
      <c r="AHO198" s="27"/>
      <c r="AHP198" s="27"/>
      <c r="AHQ198" s="27"/>
      <c r="AHR198" s="27"/>
      <c r="AHS198" s="27"/>
      <c r="AHT198" s="27"/>
      <c r="AHU198" s="27"/>
      <c r="AHV198" s="27"/>
      <c r="AHW198" s="27"/>
      <c r="AHX198" s="27"/>
      <c r="AHY198" s="27"/>
      <c r="AHZ198" s="27"/>
      <c r="AIA198" s="27"/>
      <c r="AIB198" s="27"/>
      <c r="AIC198" s="27"/>
      <c r="AID198" s="27"/>
      <c r="AIE198" s="27"/>
      <c r="AIF198" s="27"/>
      <c r="AIG198" s="27"/>
      <c r="AIH198" s="27"/>
      <c r="AII198" s="27"/>
      <c r="AIJ198" s="27"/>
      <c r="AIK198" s="27"/>
      <c r="AIL198" s="27"/>
      <c r="AIM198" s="27"/>
      <c r="AIN198" s="27"/>
      <c r="AIO198" s="27"/>
      <c r="AIP198" s="27"/>
      <c r="AIQ198" s="27"/>
      <c r="AIR198" s="27"/>
      <c r="AIS198" s="27"/>
      <c r="AIT198" s="27"/>
      <c r="AIU198" s="27"/>
      <c r="AIV198" s="27"/>
      <c r="AIW198" s="27"/>
      <c r="AIX198" s="27"/>
      <c r="AIY198" s="27"/>
      <c r="AIZ198" s="27"/>
      <c r="AJA198" s="27"/>
      <c r="AJB198" s="27"/>
      <c r="AJC198" s="27"/>
      <c r="AJD198" s="27"/>
      <c r="AJE198" s="27"/>
      <c r="AJF198" s="27"/>
      <c r="AJG198" s="27"/>
      <c r="AJH198" s="27"/>
      <c r="AJI198" s="27"/>
      <c r="AJJ198" s="27"/>
      <c r="AJK198" s="27"/>
      <c r="AJL198" s="27"/>
      <c r="AJM198" s="27"/>
      <c r="AJN198" s="27"/>
      <c r="AJO198" s="27"/>
      <c r="AJP198" s="27"/>
      <c r="AJQ198" s="27"/>
      <c r="AJR198" s="27"/>
      <c r="AJS198" s="27"/>
      <c r="AJT198" s="27"/>
      <c r="AJU198" s="27"/>
      <c r="AJV198" s="27"/>
      <c r="AJW198" s="27"/>
      <c r="AJX198" s="27"/>
      <c r="AJY198" s="27"/>
      <c r="AJZ198" s="27"/>
      <c r="AKA198" s="27"/>
      <c r="AKB198" s="27"/>
      <c r="AKC198" s="27"/>
      <c r="AKD198" s="27"/>
      <c r="AKE198" s="27"/>
      <c r="AKF198" s="27"/>
      <c r="AKG198" s="27"/>
      <c r="AKH198" s="27"/>
      <c r="AKI198" s="27"/>
      <c r="AKJ198" s="27"/>
      <c r="AKK198" s="27"/>
      <c r="AKL198" s="27"/>
      <c r="AKM198" s="27"/>
      <c r="AKN198" s="27"/>
      <c r="AKO198" s="27"/>
      <c r="AKP198" s="27"/>
      <c r="AKQ198" s="27"/>
      <c r="AKR198" s="27"/>
      <c r="AKS198" s="27"/>
      <c r="AKT198" s="27"/>
      <c r="AKU198" s="27"/>
      <c r="AKV198" s="27"/>
      <c r="AKW198" s="27"/>
      <c r="AKX198" s="27"/>
      <c r="AKY198" s="27"/>
      <c r="AKZ198" s="27"/>
      <c r="ALA198" s="27"/>
      <c r="ALB198" s="27"/>
      <c r="ALC198" s="27"/>
      <c r="ALD198" s="27"/>
      <c r="ALE198" s="27"/>
      <c r="ALF198" s="27"/>
      <c r="ALG198" s="27"/>
      <c r="ALH198" s="27"/>
      <c r="ALI198" s="27"/>
      <c r="ALJ198" s="27"/>
      <c r="ALK198" s="27"/>
      <c r="ALL198" s="27"/>
      <c r="ALM198" s="27"/>
      <c r="ALN198" s="27"/>
      <c r="ALO198" s="27"/>
      <c r="ALP198" s="27"/>
      <c r="ALQ198" s="27"/>
      <c r="ALR198" s="27"/>
      <c r="ALS198" s="27"/>
      <c r="ALT198" s="27"/>
      <c r="ALU198" s="27"/>
      <c r="ALV198" s="27"/>
      <c r="ALW198" s="27"/>
      <c r="ALX198" s="27"/>
      <c r="ALY198" s="27"/>
      <c r="ALZ198" s="27"/>
      <c r="AMA198" s="27"/>
      <c r="AMB198" s="27"/>
      <c r="AMC198" s="27"/>
      <c r="AMD198" s="27"/>
      <c r="AME198" s="27"/>
      <c r="AMF198" s="27"/>
      <c r="AMG198" s="27"/>
      <c r="AMH198" s="27"/>
      <c r="AMI198" s="27"/>
      <c r="AMJ198" s="27"/>
      <c r="AMK198" s="27"/>
      <c r="AML198" s="27"/>
      <c r="AMM198" s="27"/>
      <c r="AMN198" s="27"/>
      <c r="AMO198" s="27"/>
      <c r="AMP198" s="27"/>
      <c r="AMQ198" s="27"/>
      <c r="AMR198" s="27"/>
      <c r="AMS198" s="27"/>
      <c r="AMT198" s="27"/>
      <c r="AMU198" s="27"/>
      <c r="AMV198" s="27"/>
      <c r="AMW198" s="27"/>
      <c r="AMX198" s="27"/>
      <c r="AMY198" s="27"/>
      <c r="AMZ198" s="27"/>
      <c r="ANA198" s="27"/>
      <c r="ANB198" s="27"/>
      <c r="ANC198" s="27"/>
      <c r="AND198" s="27"/>
      <c r="ANE198" s="27"/>
      <c r="ANF198" s="27"/>
      <c r="ANG198" s="27"/>
      <c r="ANH198" s="27"/>
      <c r="ANI198" s="27"/>
      <c r="ANJ198" s="27"/>
      <c r="ANK198" s="27"/>
      <c r="ANL198" s="27"/>
      <c r="ANM198" s="27"/>
      <c r="ANN198" s="27"/>
      <c r="ANO198" s="27"/>
      <c r="ANP198" s="27"/>
      <c r="ANQ198" s="27"/>
      <c r="ANR198" s="27"/>
      <c r="ANS198" s="27"/>
      <c r="ANT198" s="27"/>
      <c r="ANU198" s="27"/>
      <c r="ANV198" s="27"/>
      <c r="ANW198" s="27"/>
      <c r="ANX198" s="27"/>
      <c r="ANY198" s="27"/>
      <c r="ANZ198" s="27"/>
      <c r="AOA198" s="27"/>
      <c r="AOB198" s="27"/>
      <c r="AOC198" s="27"/>
      <c r="AOD198" s="27"/>
      <c r="AOE198" s="27"/>
      <c r="AOF198" s="27"/>
      <c r="AOG198" s="27"/>
      <c r="AOH198" s="27"/>
      <c r="AOI198" s="27"/>
      <c r="AOJ198" s="27"/>
      <c r="AOK198" s="27"/>
      <c r="AOL198" s="27"/>
      <c r="AOM198" s="27"/>
      <c r="AON198" s="27"/>
      <c r="AOO198" s="27"/>
      <c r="AOP198" s="27"/>
      <c r="AOQ198" s="27"/>
      <c r="AOR198" s="27"/>
      <c r="AOS198" s="27"/>
      <c r="AOT198" s="27"/>
      <c r="AOU198" s="27"/>
      <c r="AOV198" s="27"/>
      <c r="AOW198" s="27"/>
      <c r="AOX198" s="27"/>
      <c r="AOY198" s="27"/>
      <c r="AOZ198" s="27"/>
      <c r="APA198" s="27"/>
      <c r="APB198" s="27"/>
      <c r="APC198" s="27"/>
      <c r="APD198" s="27"/>
      <c r="APE198" s="27"/>
      <c r="APF198" s="27"/>
      <c r="APG198" s="27"/>
      <c r="APH198" s="27"/>
      <c r="API198" s="27"/>
      <c r="APJ198" s="27"/>
      <c r="APK198" s="27"/>
      <c r="APL198" s="27"/>
      <c r="APM198" s="27"/>
      <c r="APN198" s="27"/>
      <c r="APO198" s="27"/>
      <c r="APP198" s="27"/>
      <c r="APQ198" s="27"/>
      <c r="APR198" s="27"/>
      <c r="APS198" s="27"/>
      <c r="APT198" s="27"/>
      <c r="APU198" s="27"/>
      <c r="APV198" s="27"/>
      <c r="APW198" s="27"/>
      <c r="APX198" s="27"/>
      <c r="APY198" s="27"/>
      <c r="APZ198" s="27"/>
      <c r="AQA198" s="27"/>
      <c r="AQB198" s="27"/>
      <c r="AQC198" s="27"/>
      <c r="AQD198" s="27"/>
      <c r="AQE198" s="27"/>
      <c r="AQF198" s="27"/>
      <c r="AQG198" s="27"/>
      <c r="AQH198" s="27"/>
      <c r="AQI198" s="27"/>
      <c r="AQJ198" s="27"/>
      <c r="AQK198" s="27"/>
      <c r="AQL198" s="27"/>
      <c r="AQM198" s="27"/>
      <c r="AQN198" s="27"/>
      <c r="AQO198" s="27"/>
      <c r="AQP198" s="27"/>
      <c r="AQQ198" s="27"/>
      <c r="AQR198" s="27"/>
      <c r="AQS198" s="27"/>
      <c r="AQT198" s="27"/>
      <c r="AQU198" s="27"/>
      <c r="AQV198" s="27"/>
      <c r="AQW198" s="27"/>
      <c r="AQX198" s="27"/>
      <c r="AQY198" s="27"/>
      <c r="AQZ198" s="27"/>
      <c r="ARA198" s="27"/>
      <c r="ARB198" s="27"/>
      <c r="ARC198" s="27"/>
      <c r="ARD198" s="27"/>
      <c r="ARE198" s="27"/>
      <c r="ARF198" s="27"/>
      <c r="ARG198" s="27"/>
      <c r="ARH198" s="27"/>
      <c r="ARI198" s="27"/>
      <c r="ARJ198" s="27"/>
      <c r="ARK198" s="27"/>
      <c r="ARL198" s="27"/>
      <c r="ARM198" s="27"/>
      <c r="ARN198" s="27"/>
      <c r="ARO198" s="27"/>
      <c r="ARP198" s="27"/>
      <c r="ARQ198" s="27"/>
      <c r="ARR198" s="27"/>
      <c r="ARS198" s="27"/>
      <c r="ART198" s="27"/>
      <c r="ARU198" s="27"/>
      <c r="ARV198" s="27"/>
      <c r="ARW198" s="27"/>
      <c r="ARX198" s="27"/>
      <c r="ARY198" s="27"/>
      <c r="ARZ198" s="27"/>
      <c r="ASA198" s="27"/>
      <c r="ASB198" s="27"/>
      <c r="ASC198" s="27"/>
      <c r="ASD198" s="27"/>
      <c r="ASE198" s="27"/>
      <c r="ASF198" s="27"/>
      <c r="ASG198" s="27"/>
      <c r="ASH198" s="27"/>
      <c r="ASI198" s="27"/>
      <c r="ASJ198" s="27"/>
      <c r="ASK198" s="27"/>
      <c r="ASL198" s="27"/>
      <c r="ASM198" s="27"/>
      <c r="ASN198" s="27"/>
      <c r="ASO198" s="27"/>
      <c r="ASP198" s="27"/>
      <c r="ASQ198" s="27"/>
      <c r="ASR198" s="27"/>
      <c r="ASS198" s="27"/>
      <c r="AST198" s="27"/>
      <c r="ASU198" s="27"/>
      <c r="ASV198" s="27"/>
      <c r="ASW198" s="27"/>
      <c r="ASX198" s="27"/>
      <c r="ASY198" s="27"/>
      <c r="ASZ198" s="27"/>
      <c r="ATA198" s="27"/>
      <c r="ATB198" s="27"/>
      <c r="ATC198" s="27"/>
      <c r="ATD198" s="27"/>
      <c r="ATE198" s="27"/>
      <c r="ATF198" s="27"/>
      <c r="ATG198" s="27"/>
      <c r="ATH198" s="27"/>
      <c r="ATI198" s="27"/>
      <c r="ATJ198" s="27"/>
      <c r="ATK198" s="27"/>
      <c r="ATL198" s="27"/>
      <c r="ATM198" s="27"/>
      <c r="ATN198" s="27"/>
      <c r="ATO198" s="27"/>
      <c r="ATP198" s="27"/>
      <c r="ATQ198" s="27"/>
      <c r="ATR198" s="27"/>
      <c r="ATS198" s="27"/>
      <c r="ATT198" s="27"/>
      <c r="ATU198" s="27"/>
      <c r="ATV198" s="27"/>
      <c r="ATW198" s="27"/>
      <c r="ATX198" s="27"/>
      <c r="ATY198" s="27"/>
      <c r="ATZ198" s="27"/>
      <c r="AUA198" s="27"/>
      <c r="AUB198" s="27"/>
      <c r="AUC198" s="27"/>
      <c r="AUD198" s="27"/>
      <c r="AUE198" s="27"/>
      <c r="AUF198" s="27"/>
      <c r="AUG198" s="27"/>
      <c r="AUH198" s="27"/>
      <c r="AUI198" s="27"/>
      <c r="AUJ198" s="27"/>
      <c r="AUK198" s="27"/>
      <c r="AUL198" s="27"/>
      <c r="AUM198" s="27"/>
      <c r="AUN198" s="27"/>
      <c r="AUO198" s="27"/>
      <c r="AUP198" s="27"/>
      <c r="AUQ198" s="27"/>
      <c r="AUR198" s="27"/>
      <c r="AUS198" s="27"/>
      <c r="AUT198" s="27"/>
      <c r="AUU198" s="27"/>
      <c r="AUV198" s="27"/>
      <c r="AUW198" s="27"/>
      <c r="AUX198" s="27"/>
      <c r="AUY198" s="27"/>
      <c r="AUZ198" s="27"/>
      <c r="AVA198" s="27"/>
      <c r="AVB198" s="27"/>
      <c r="AVC198" s="27"/>
      <c r="AVD198" s="27"/>
      <c r="AVE198" s="27"/>
      <c r="AVF198" s="27"/>
      <c r="AVG198" s="27"/>
      <c r="AVH198" s="27"/>
      <c r="AVI198" s="27"/>
      <c r="AVJ198" s="27"/>
      <c r="AVK198" s="27"/>
      <c r="AVL198" s="27"/>
      <c r="AVM198" s="27"/>
      <c r="AVN198" s="27"/>
      <c r="AVO198" s="27"/>
      <c r="AVP198" s="27"/>
      <c r="AVQ198" s="27"/>
      <c r="AVR198" s="27"/>
      <c r="AVS198" s="27"/>
      <c r="AVT198" s="27"/>
      <c r="AVU198" s="27"/>
      <c r="AVV198" s="27"/>
      <c r="AVW198" s="27"/>
      <c r="AVX198" s="27"/>
      <c r="AVY198" s="27"/>
      <c r="AVZ198" s="27"/>
      <c r="AWA198" s="27"/>
      <c r="AWB198" s="27"/>
      <c r="AWC198" s="27"/>
      <c r="AWD198" s="27"/>
      <c r="AWE198" s="27"/>
      <c r="AWF198" s="27"/>
      <c r="AWG198" s="27"/>
      <c r="AWH198" s="27"/>
      <c r="AWI198" s="27"/>
      <c r="AWJ198" s="27"/>
      <c r="AWK198" s="27"/>
      <c r="AWL198" s="27"/>
      <c r="AWM198" s="27"/>
      <c r="AWN198" s="27"/>
      <c r="AWO198" s="27"/>
      <c r="AWP198" s="27"/>
      <c r="AWQ198" s="27"/>
      <c r="AWR198" s="27"/>
      <c r="AWS198" s="27"/>
      <c r="AWT198" s="27"/>
      <c r="AWU198" s="27"/>
      <c r="AWV198" s="27"/>
      <c r="AWW198" s="27"/>
      <c r="AWX198" s="27"/>
      <c r="AWY198" s="27"/>
      <c r="AWZ198" s="27"/>
      <c r="AXA198" s="27"/>
      <c r="AXB198" s="27"/>
      <c r="AXC198" s="27"/>
      <c r="AXD198" s="27"/>
      <c r="AXE198" s="27"/>
      <c r="AXF198" s="27"/>
      <c r="AXG198" s="27"/>
      <c r="AXH198" s="27"/>
      <c r="AXI198" s="27"/>
      <c r="AXJ198" s="27"/>
      <c r="AXK198" s="27"/>
      <c r="AXL198" s="27"/>
      <c r="AXM198" s="27"/>
      <c r="AXN198" s="27"/>
      <c r="AXO198" s="27"/>
      <c r="AXP198" s="27"/>
      <c r="AXQ198" s="27"/>
      <c r="AXR198" s="27"/>
      <c r="AXS198" s="27"/>
      <c r="AXT198" s="27"/>
      <c r="AXU198" s="27"/>
      <c r="AXV198" s="27"/>
      <c r="AXW198" s="27"/>
      <c r="AXX198" s="27"/>
      <c r="AXY198" s="27"/>
      <c r="AXZ198" s="27"/>
      <c r="AYA198" s="27"/>
      <c r="AYB198" s="27"/>
      <c r="AYC198" s="27"/>
      <c r="AYD198" s="27"/>
      <c r="AYE198" s="27"/>
      <c r="AYF198" s="27"/>
      <c r="AYG198" s="27"/>
      <c r="AYH198" s="27"/>
      <c r="AYI198" s="27"/>
      <c r="AYJ198" s="27"/>
      <c r="AYK198" s="27"/>
      <c r="AYL198" s="27"/>
      <c r="AYM198" s="27"/>
      <c r="AYN198" s="27"/>
      <c r="AYO198" s="27"/>
      <c r="AYP198" s="27"/>
      <c r="AYQ198" s="27"/>
      <c r="AYR198" s="27"/>
      <c r="AYS198" s="27"/>
      <c r="AYT198" s="27"/>
      <c r="AYU198" s="27"/>
      <c r="AYV198" s="27"/>
      <c r="AYW198" s="27"/>
      <c r="AYX198" s="27"/>
      <c r="AYY198" s="27"/>
      <c r="AYZ198" s="27"/>
      <c r="AZA198" s="27"/>
      <c r="AZB198" s="27"/>
      <c r="AZC198" s="27"/>
      <c r="AZD198" s="27"/>
      <c r="AZE198" s="27"/>
      <c r="AZF198" s="27"/>
      <c r="AZG198" s="27"/>
      <c r="AZH198" s="27"/>
      <c r="AZI198" s="27"/>
      <c r="AZJ198" s="27"/>
      <c r="AZK198" s="27"/>
      <c r="AZL198" s="27"/>
      <c r="AZM198" s="27"/>
      <c r="AZN198" s="27"/>
      <c r="AZO198" s="27"/>
      <c r="AZP198" s="27"/>
      <c r="AZQ198" s="27"/>
      <c r="AZR198" s="27"/>
      <c r="AZS198" s="27"/>
      <c r="AZT198" s="27"/>
      <c r="AZU198" s="27"/>
      <c r="AZV198" s="27"/>
      <c r="AZW198" s="27"/>
      <c r="AZX198" s="27"/>
      <c r="AZY198" s="27"/>
      <c r="AZZ198" s="27"/>
      <c r="BAA198" s="27"/>
      <c r="BAB198" s="27"/>
      <c r="BAC198" s="27"/>
      <c r="BAD198" s="27"/>
      <c r="BAE198" s="27"/>
      <c r="BAF198" s="27"/>
      <c r="BAG198" s="27"/>
      <c r="BAH198" s="27"/>
      <c r="BAI198" s="27"/>
      <c r="BAJ198" s="27"/>
      <c r="BAK198" s="27"/>
      <c r="BAL198" s="27"/>
      <c r="BAM198" s="27"/>
      <c r="BAN198" s="27"/>
      <c r="BAO198" s="27"/>
      <c r="BAP198" s="27"/>
      <c r="BAQ198" s="27"/>
      <c r="BAR198" s="27"/>
      <c r="BAS198" s="27"/>
      <c r="BAT198" s="27"/>
      <c r="BAU198" s="27"/>
      <c r="BAV198" s="27"/>
      <c r="BAW198" s="27"/>
      <c r="BAX198" s="27"/>
      <c r="BAY198" s="27"/>
      <c r="BAZ198" s="27"/>
      <c r="BBA198" s="27"/>
      <c r="BBB198" s="27"/>
      <c r="BBC198" s="27"/>
      <c r="BBD198" s="27"/>
      <c r="BBE198" s="27"/>
      <c r="BBF198" s="27"/>
      <c r="BBG198" s="27"/>
      <c r="BBH198" s="27"/>
      <c r="BBI198" s="27"/>
      <c r="BBJ198" s="27"/>
      <c r="BBK198" s="27"/>
      <c r="BBL198" s="27"/>
      <c r="BBM198" s="27"/>
      <c r="BBN198" s="27"/>
      <c r="BBO198" s="27"/>
      <c r="BBP198" s="27"/>
      <c r="BBQ198" s="27"/>
      <c r="BBR198" s="27"/>
      <c r="BBS198" s="27"/>
      <c r="BBT198" s="27"/>
      <c r="BBU198" s="27"/>
      <c r="BBV198" s="27"/>
      <c r="BBW198" s="27"/>
      <c r="BBX198" s="27"/>
      <c r="BBY198" s="27"/>
      <c r="BBZ198" s="27"/>
      <c r="BCA198" s="27"/>
      <c r="BCB198" s="27"/>
      <c r="BCC198" s="27"/>
      <c r="BCD198" s="27"/>
      <c r="BCE198" s="27"/>
      <c r="BCF198" s="27"/>
      <c r="BCG198" s="27"/>
      <c r="BCH198" s="27"/>
      <c r="BCI198" s="27"/>
      <c r="BCJ198" s="27"/>
      <c r="BCK198" s="27"/>
      <c r="BCL198" s="27"/>
      <c r="BCM198" s="27"/>
      <c r="BCN198" s="27"/>
      <c r="BCO198" s="27"/>
      <c r="BCP198" s="27"/>
      <c r="BCQ198" s="27"/>
      <c r="BCR198" s="27"/>
      <c r="BCS198" s="27"/>
      <c r="BCT198" s="27"/>
      <c r="BCU198" s="27"/>
      <c r="BCV198" s="27"/>
      <c r="BCW198" s="27"/>
      <c r="BCX198" s="27"/>
      <c r="BCY198" s="27"/>
      <c r="BCZ198" s="27"/>
      <c r="BDA198" s="27"/>
      <c r="BDB198" s="27"/>
      <c r="BDC198" s="27"/>
      <c r="BDD198" s="27"/>
      <c r="BDE198" s="27"/>
      <c r="BDF198" s="27"/>
      <c r="BDG198" s="27"/>
      <c r="BDH198" s="27"/>
      <c r="BDI198" s="27"/>
      <c r="BDJ198" s="27"/>
      <c r="BDK198" s="27"/>
      <c r="BDL198" s="27"/>
      <c r="BDM198" s="27"/>
      <c r="BDN198" s="27"/>
      <c r="BDO198" s="27"/>
      <c r="BDP198" s="27"/>
      <c r="BDQ198" s="27"/>
      <c r="BDR198" s="27"/>
      <c r="BDS198" s="27"/>
      <c r="BDT198" s="27"/>
      <c r="BDU198" s="27"/>
      <c r="BDV198" s="27"/>
      <c r="BDW198" s="27"/>
      <c r="BDX198" s="27"/>
      <c r="BDY198" s="27"/>
      <c r="BDZ198" s="27"/>
      <c r="BEA198" s="27"/>
      <c r="BEB198" s="27"/>
      <c r="BEC198" s="27"/>
      <c r="BED198" s="27"/>
      <c r="BEE198" s="27"/>
      <c r="BEF198" s="27"/>
      <c r="BEG198" s="27"/>
      <c r="BEH198" s="27"/>
      <c r="BEI198" s="27"/>
      <c r="BEJ198" s="27"/>
      <c r="BEK198" s="27"/>
      <c r="BEL198" s="27"/>
      <c r="BEM198" s="27"/>
      <c r="BEN198" s="27"/>
      <c r="BEO198" s="27"/>
      <c r="BEP198" s="27"/>
      <c r="BEQ198" s="27"/>
      <c r="BER198" s="27"/>
      <c r="BES198" s="27"/>
      <c r="BET198" s="27"/>
      <c r="BEU198" s="27"/>
      <c r="BEV198" s="27"/>
      <c r="BEW198" s="27"/>
      <c r="BEX198" s="27"/>
      <c r="BEY198" s="27"/>
      <c r="BEZ198" s="27"/>
      <c r="BFA198" s="27"/>
      <c r="BFB198" s="27"/>
      <c r="BFC198" s="27"/>
      <c r="BFD198" s="27"/>
      <c r="BFE198" s="27"/>
      <c r="BFF198" s="27"/>
      <c r="BFG198" s="27"/>
      <c r="BFH198" s="27"/>
      <c r="BFI198" s="27"/>
      <c r="BFJ198" s="27"/>
      <c r="BFK198" s="27"/>
      <c r="BFL198" s="27"/>
      <c r="BFM198" s="27"/>
      <c r="BFN198" s="27"/>
      <c r="BFO198" s="27"/>
      <c r="BFP198" s="27"/>
      <c r="BFQ198" s="27"/>
      <c r="BFR198" s="27"/>
      <c r="BFS198" s="27"/>
      <c r="BFT198" s="27"/>
      <c r="BFU198" s="27"/>
      <c r="BFV198" s="27"/>
      <c r="BFW198" s="27"/>
      <c r="BFX198" s="27"/>
      <c r="BFY198" s="27"/>
      <c r="BFZ198" s="27"/>
      <c r="BGA198" s="27"/>
      <c r="BGB198" s="27"/>
      <c r="BGC198" s="27"/>
      <c r="BGD198" s="27"/>
      <c r="BGE198" s="27"/>
      <c r="BGF198" s="27"/>
      <c r="BGG198" s="27"/>
      <c r="BGH198" s="27"/>
      <c r="BGI198" s="27"/>
      <c r="BGJ198" s="27"/>
      <c r="BGK198" s="27"/>
      <c r="BGL198" s="27"/>
      <c r="BGM198" s="27"/>
      <c r="BGN198" s="27"/>
      <c r="BGO198" s="27"/>
      <c r="BGP198" s="27"/>
      <c r="BGQ198" s="27"/>
      <c r="BGR198" s="27"/>
      <c r="BGS198" s="27"/>
      <c r="BGT198" s="27"/>
      <c r="BGU198" s="27"/>
      <c r="BGV198" s="27"/>
      <c r="BGW198" s="27"/>
      <c r="BGX198" s="27"/>
      <c r="BGY198" s="27"/>
      <c r="BGZ198" s="27"/>
      <c r="BHA198" s="27"/>
      <c r="BHB198" s="27"/>
      <c r="BHC198" s="27"/>
      <c r="BHD198" s="27"/>
      <c r="BHE198" s="27"/>
      <c r="BHF198" s="27"/>
      <c r="BHG198" s="27"/>
      <c r="BHH198" s="27"/>
      <c r="BHI198" s="27"/>
      <c r="BHJ198" s="27"/>
      <c r="BHK198" s="27"/>
      <c r="BHL198" s="27"/>
      <c r="BHM198" s="27"/>
      <c r="BHN198" s="27"/>
      <c r="BHO198" s="27"/>
      <c r="BHP198" s="27"/>
      <c r="BHQ198" s="27"/>
      <c r="BHR198" s="27"/>
      <c r="BHS198" s="27"/>
      <c r="BHT198" s="27"/>
      <c r="BHU198" s="27"/>
      <c r="BHV198" s="27"/>
      <c r="BHW198" s="27"/>
      <c r="BHX198" s="27"/>
      <c r="BHY198" s="27"/>
      <c r="BHZ198" s="27"/>
      <c r="BIA198" s="27"/>
      <c r="BIB198" s="27"/>
      <c r="BIC198" s="27"/>
      <c r="BID198" s="27"/>
      <c r="BIE198" s="27"/>
      <c r="BIF198" s="27"/>
      <c r="BIG198" s="27"/>
      <c r="BIH198" s="27"/>
      <c r="BII198" s="27"/>
      <c r="BIJ198" s="27"/>
      <c r="BIK198" s="27"/>
      <c r="BIL198" s="27"/>
      <c r="BIM198" s="27"/>
      <c r="BIN198" s="27"/>
      <c r="BIO198" s="27"/>
      <c r="BIP198" s="27"/>
      <c r="BIQ198" s="27"/>
      <c r="BIR198" s="27"/>
      <c r="BIS198" s="27"/>
      <c r="BIT198" s="27"/>
      <c r="BIU198" s="27"/>
      <c r="BIV198" s="27"/>
      <c r="BIW198" s="27"/>
      <c r="BIX198" s="27"/>
      <c r="BIY198" s="27"/>
      <c r="BIZ198" s="27"/>
      <c r="BJA198" s="27"/>
      <c r="BJB198" s="27"/>
      <c r="BJC198" s="27"/>
      <c r="BJD198" s="27"/>
      <c r="BJE198" s="27"/>
      <c r="BJF198" s="27"/>
      <c r="BJG198" s="27"/>
      <c r="BJH198" s="27"/>
      <c r="BJI198" s="27"/>
      <c r="BJJ198" s="27"/>
      <c r="BJK198" s="27"/>
      <c r="BJL198" s="27"/>
      <c r="BJM198" s="27"/>
      <c r="BJN198" s="27"/>
      <c r="BJO198" s="27"/>
      <c r="BJP198" s="27"/>
      <c r="BJQ198" s="27"/>
      <c r="BJR198" s="27"/>
      <c r="BJS198" s="27"/>
      <c r="BJT198" s="27"/>
      <c r="BJU198" s="27"/>
      <c r="BJV198" s="27"/>
      <c r="BJW198" s="27"/>
      <c r="BJX198" s="27"/>
      <c r="BJY198" s="27"/>
      <c r="BJZ198" s="27"/>
      <c r="BKA198" s="27"/>
      <c r="BKB198" s="27"/>
      <c r="BKC198" s="27"/>
      <c r="BKD198" s="27"/>
      <c r="BKE198" s="27"/>
      <c r="BKF198" s="27"/>
      <c r="BKG198" s="27"/>
      <c r="BKH198" s="27"/>
      <c r="BKI198" s="27"/>
      <c r="BKJ198" s="27"/>
      <c r="BKK198" s="27"/>
      <c r="BKL198" s="27"/>
      <c r="BKM198" s="27"/>
      <c r="BKN198" s="27"/>
      <c r="BKO198" s="27"/>
      <c r="BKP198" s="27"/>
      <c r="BKQ198" s="27"/>
      <c r="BKR198" s="27"/>
      <c r="BKS198" s="27"/>
      <c r="BKT198" s="27"/>
      <c r="BKU198" s="27"/>
      <c r="BKV198" s="27"/>
      <c r="BKW198" s="27"/>
      <c r="BKX198" s="27"/>
      <c r="BKY198" s="27"/>
      <c r="BKZ198" s="27"/>
      <c r="BLA198" s="27"/>
      <c r="BLB198" s="27"/>
      <c r="BLC198" s="27"/>
      <c r="BLD198" s="27"/>
      <c r="BLE198" s="27"/>
      <c r="BLF198" s="27"/>
      <c r="BLG198" s="27"/>
      <c r="BLH198" s="27"/>
      <c r="BLI198" s="27"/>
      <c r="BLJ198" s="27"/>
      <c r="BLK198" s="27"/>
      <c r="BLL198" s="27"/>
      <c r="BLM198" s="27"/>
      <c r="BLN198" s="27"/>
      <c r="BLO198" s="27"/>
      <c r="BLP198" s="27"/>
      <c r="BLQ198" s="27"/>
      <c r="BLR198" s="27"/>
      <c r="BLS198" s="27"/>
      <c r="BLT198" s="27"/>
      <c r="BLU198" s="27"/>
      <c r="BLV198" s="27"/>
      <c r="BLW198" s="27"/>
      <c r="BLX198" s="27"/>
      <c r="BLY198" s="27"/>
      <c r="BLZ198" s="27"/>
      <c r="BMA198" s="27"/>
      <c r="BMB198" s="27"/>
      <c r="BMC198" s="27"/>
      <c r="BMD198" s="27"/>
      <c r="BME198" s="27"/>
      <c r="BMF198" s="27"/>
      <c r="BMG198" s="27"/>
      <c r="BMH198" s="27"/>
      <c r="BMI198" s="27"/>
      <c r="BMJ198" s="27"/>
      <c r="BMK198" s="27"/>
      <c r="BML198" s="27"/>
      <c r="BMM198" s="27"/>
      <c r="BMN198" s="27"/>
      <c r="BMO198" s="27"/>
      <c r="BMP198" s="27"/>
      <c r="BMQ198" s="27"/>
      <c r="BMR198" s="27"/>
      <c r="BMS198" s="27"/>
      <c r="BMT198" s="27"/>
      <c r="BMU198" s="27"/>
      <c r="BMV198" s="27"/>
      <c r="BMW198" s="27"/>
      <c r="BMX198" s="27"/>
      <c r="BMY198" s="27"/>
      <c r="BMZ198" s="27"/>
      <c r="BNA198" s="27"/>
      <c r="BNB198" s="27"/>
      <c r="BNC198" s="27"/>
      <c r="BND198" s="27"/>
      <c r="BNE198" s="27"/>
      <c r="BNF198" s="27"/>
      <c r="BNG198" s="27"/>
      <c r="BNH198" s="27"/>
      <c r="BNI198" s="27"/>
      <c r="BNJ198" s="27"/>
      <c r="BNK198" s="27"/>
      <c r="BNL198" s="27"/>
      <c r="BNM198" s="27"/>
      <c r="BNN198" s="27"/>
      <c r="BNO198" s="27"/>
      <c r="BNP198" s="27"/>
      <c r="BNQ198" s="27"/>
      <c r="BNR198" s="27"/>
      <c r="BNS198" s="27"/>
      <c r="BNT198" s="27"/>
      <c r="BNU198" s="27"/>
      <c r="BNV198" s="27"/>
      <c r="BNW198" s="27"/>
      <c r="BNX198" s="27"/>
      <c r="BNY198" s="27"/>
      <c r="BNZ198" s="27"/>
      <c r="BOA198" s="27"/>
      <c r="BOB198" s="27"/>
      <c r="BOC198" s="27"/>
      <c r="BOD198" s="27"/>
      <c r="BOE198" s="27"/>
      <c r="BOF198" s="27"/>
      <c r="BOG198" s="27"/>
      <c r="BOH198" s="27"/>
      <c r="BOI198" s="27"/>
      <c r="BOJ198" s="27"/>
      <c r="BOK198" s="27"/>
      <c r="BOL198" s="27"/>
      <c r="BOM198" s="27"/>
      <c r="BON198" s="27"/>
      <c r="BOO198" s="27"/>
      <c r="BOP198" s="27"/>
      <c r="BOQ198" s="27"/>
      <c r="BOR198" s="27"/>
      <c r="BOS198" s="27"/>
      <c r="BOT198" s="27"/>
      <c r="BOU198" s="27"/>
      <c r="BOV198" s="27"/>
      <c r="BOW198" s="27"/>
      <c r="BOX198" s="27"/>
      <c r="BOY198" s="27"/>
      <c r="BOZ198" s="27"/>
      <c r="BPA198" s="27"/>
      <c r="BPB198" s="27"/>
      <c r="BPC198" s="27"/>
      <c r="BPD198" s="27"/>
      <c r="BPE198" s="27"/>
      <c r="BPF198" s="27"/>
      <c r="BPG198" s="27"/>
      <c r="BPH198" s="27"/>
      <c r="BPI198" s="27"/>
      <c r="BPJ198" s="27"/>
      <c r="BPK198" s="27"/>
      <c r="BPL198" s="27"/>
      <c r="BPM198" s="27"/>
      <c r="BPN198" s="27"/>
      <c r="BPO198" s="27"/>
      <c r="BPP198" s="27"/>
      <c r="BPQ198" s="27"/>
      <c r="BPR198" s="27"/>
      <c r="BPS198" s="27"/>
      <c r="BPT198" s="27"/>
      <c r="BPU198" s="27"/>
      <c r="BPV198" s="27"/>
      <c r="BPW198" s="27"/>
      <c r="BPX198" s="27"/>
      <c r="BPY198" s="27"/>
      <c r="BPZ198" s="27"/>
      <c r="BQA198" s="27"/>
      <c r="BQB198" s="27"/>
      <c r="BQC198" s="27"/>
      <c r="BQD198" s="27"/>
      <c r="BQE198" s="27"/>
      <c r="BQF198" s="27"/>
      <c r="BQG198" s="27"/>
      <c r="BQH198" s="27"/>
      <c r="BQI198" s="27"/>
      <c r="BQJ198" s="27"/>
      <c r="BQK198" s="27"/>
      <c r="BQL198" s="27"/>
      <c r="BQM198" s="27"/>
      <c r="BQN198" s="27"/>
      <c r="BQO198" s="27"/>
      <c r="BQP198" s="27"/>
      <c r="BQQ198" s="27"/>
      <c r="BQR198" s="27"/>
      <c r="BQS198" s="27"/>
      <c r="BQT198" s="27"/>
      <c r="BQU198" s="27"/>
      <c r="BQV198" s="27"/>
      <c r="BQW198" s="27"/>
      <c r="BQX198" s="27"/>
      <c r="BQY198" s="27"/>
      <c r="BQZ198" s="27"/>
      <c r="BRA198" s="27"/>
      <c r="BRB198" s="27"/>
      <c r="BRC198" s="27"/>
      <c r="BRD198" s="27"/>
      <c r="BRE198" s="27"/>
      <c r="BRF198" s="27"/>
      <c r="BRG198" s="27"/>
      <c r="BRH198" s="27"/>
      <c r="BRI198" s="27"/>
      <c r="BRJ198" s="27"/>
      <c r="BRK198" s="27"/>
      <c r="BRL198" s="27"/>
      <c r="BRM198" s="27"/>
      <c r="BRN198" s="27"/>
      <c r="BRO198" s="27"/>
      <c r="BRP198" s="27"/>
      <c r="BRQ198" s="27"/>
      <c r="BRR198" s="27"/>
      <c r="BRS198" s="27"/>
      <c r="BRT198" s="27"/>
      <c r="BRU198" s="27"/>
      <c r="BRV198" s="27"/>
      <c r="BRW198" s="27"/>
      <c r="BRX198" s="27"/>
      <c r="BRY198" s="27"/>
      <c r="BRZ198" s="27"/>
      <c r="BSA198" s="27"/>
      <c r="BSB198" s="27"/>
      <c r="BSC198" s="27"/>
      <c r="BSD198" s="27"/>
      <c r="BSE198" s="27"/>
      <c r="BSF198" s="27"/>
      <c r="BSG198" s="27"/>
      <c r="BSH198" s="27"/>
      <c r="BSI198" s="27"/>
      <c r="BSJ198" s="27"/>
      <c r="BSK198" s="27"/>
      <c r="BSL198" s="27"/>
      <c r="BSM198" s="27"/>
      <c r="BSN198" s="27"/>
      <c r="BSO198" s="27"/>
      <c r="BSP198" s="27"/>
      <c r="BSQ198" s="27"/>
      <c r="BSR198" s="27"/>
      <c r="BSS198" s="27"/>
      <c r="BST198" s="27"/>
      <c r="BSU198" s="27"/>
      <c r="BSV198" s="27"/>
      <c r="BSW198" s="27"/>
      <c r="BSX198" s="27"/>
      <c r="BSY198" s="27"/>
      <c r="BSZ198" s="27"/>
      <c r="BTA198" s="27"/>
      <c r="BTB198" s="27"/>
      <c r="BTC198" s="27"/>
      <c r="BTD198" s="27"/>
      <c r="BTE198" s="27"/>
      <c r="BTF198" s="27"/>
      <c r="BTG198" s="27"/>
      <c r="BTH198" s="27"/>
      <c r="BTI198" s="27"/>
      <c r="BTJ198" s="27"/>
      <c r="BTK198" s="27"/>
      <c r="BTL198" s="27"/>
      <c r="BTM198" s="27"/>
      <c r="BTN198" s="27"/>
      <c r="BTO198" s="27"/>
      <c r="BTP198" s="27"/>
      <c r="BTQ198" s="27"/>
      <c r="BTR198" s="27"/>
      <c r="BTS198" s="27"/>
      <c r="BTT198" s="27"/>
      <c r="BTU198" s="27"/>
      <c r="BTV198" s="27"/>
      <c r="BTW198" s="27"/>
      <c r="BTX198" s="27"/>
      <c r="BTY198" s="27"/>
      <c r="BTZ198" s="27"/>
      <c r="BUA198" s="27"/>
      <c r="BUB198" s="27"/>
      <c r="BUC198" s="27"/>
      <c r="BUD198" s="27"/>
      <c r="BUE198" s="27"/>
      <c r="BUF198" s="27"/>
      <c r="BUG198" s="27"/>
      <c r="BUH198" s="27"/>
      <c r="BUI198" s="27"/>
      <c r="BUJ198" s="27"/>
      <c r="BUK198" s="27"/>
      <c r="BUL198" s="27"/>
      <c r="BUM198" s="27"/>
      <c r="BUN198" s="27"/>
      <c r="BUO198" s="27"/>
      <c r="BUP198" s="27"/>
      <c r="BUQ198" s="27"/>
    </row>
    <row r="199" spans="1:1915" s="47" customFormat="1" ht="12.75">
      <c r="A199" s="136"/>
      <c r="B199" s="136"/>
      <c r="C199" s="136"/>
      <c r="D199" s="136"/>
      <c r="E199" s="136"/>
      <c r="F199" s="136"/>
      <c r="G199" s="103"/>
      <c r="H199" s="26"/>
      <c r="I199" s="26"/>
      <c r="J199" s="26"/>
      <c r="K199" s="26"/>
      <c r="L199" s="26"/>
      <c r="M199" s="26"/>
      <c r="N199" s="26"/>
      <c r="O199" s="225" t="s">
        <v>261</v>
      </c>
      <c r="P199" s="224">
        <v>0.44</v>
      </c>
      <c r="Q199" s="26"/>
      <c r="R199" s="26">
        <v>2015</v>
      </c>
      <c r="S199" s="26"/>
      <c r="T199" s="22"/>
      <c r="U199" s="22"/>
      <c r="V199" s="22"/>
      <c r="W199" s="22"/>
      <c r="X199" s="22"/>
      <c r="Y199" s="22"/>
      <c r="Z199" s="22"/>
      <c r="AA199" s="22"/>
      <c r="AB199" s="22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  <c r="FJ199" s="27"/>
      <c r="FK199" s="27"/>
      <c r="FL199" s="27"/>
      <c r="FM199" s="27"/>
      <c r="FN199" s="27"/>
      <c r="FO199" s="27"/>
      <c r="FP199" s="27"/>
      <c r="FQ199" s="27"/>
      <c r="FR199" s="27"/>
      <c r="FS199" s="27"/>
      <c r="FT199" s="27"/>
      <c r="FU199" s="27"/>
      <c r="FV199" s="27"/>
      <c r="FW199" s="27"/>
      <c r="FX199" s="27"/>
      <c r="FY199" s="27"/>
      <c r="FZ199" s="27"/>
      <c r="GA199" s="27"/>
      <c r="GB199" s="27"/>
      <c r="GC199" s="27"/>
      <c r="GD199" s="27"/>
      <c r="GE199" s="27"/>
      <c r="GF199" s="27"/>
      <c r="GG199" s="27"/>
      <c r="GH199" s="27"/>
      <c r="GI199" s="27"/>
      <c r="GJ199" s="27"/>
      <c r="GK199" s="27"/>
      <c r="GL199" s="27"/>
      <c r="GM199" s="27"/>
      <c r="GN199" s="27"/>
      <c r="GO199" s="27"/>
      <c r="GP199" s="27"/>
      <c r="GQ199" s="27"/>
      <c r="GR199" s="27"/>
      <c r="GS199" s="27"/>
      <c r="GT199" s="27"/>
      <c r="GU199" s="27"/>
      <c r="GV199" s="27"/>
      <c r="GW199" s="27"/>
      <c r="GX199" s="27"/>
      <c r="GY199" s="27"/>
      <c r="GZ199" s="27"/>
      <c r="HA199" s="27"/>
      <c r="HB199" s="27"/>
      <c r="HC199" s="27"/>
      <c r="HD199" s="27"/>
      <c r="HE199" s="27"/>
      <c r="HF199" s="27"/>
      <c r="HG199" s="27"/>
      <c r="HH199" s="27"/>
      <c r="HI199" s="27"/>
      <c r="HJ199" s="27"/>
      <c r="HK199" s="27"/>
      <c r="HL199" s="27"/>
      <c r="HM199" s="27"/>
      <c r="HN199" s="27"/>
      <c r="HO199" s="27"/>
      <c r="HP199" s="27"/>
      <c r="HQ199" s="27"/>
      <c r="HR199" s="27"/>
      <c r="HS199" s="27"/>
      <c r="HT199" s="27"/>
      <c r="HU199" s="27"/>
      <c r="HV199" s="27"/>
      <c r="HW199" s="27"/>
      <c r="HX199" s="27"/>
      <c r="HY199" s="27"/>
      <c r="HZ199" s="27"/>
      <c r="IA199" s="27"/>
      <c r="IB199" s="27"/>
      <c r="IC199" s="27"/>
      <c r="ID199" s="27"/>
      <c r="IE199" s="27"/>
      <c r="IF199" s="27"/>
      <c r="IG199" s="27"/>
      <c r="IH199" s="27"/>
      <c r="II199" s="27"/>
      <c r="IJ199" s="27"/>
      <c r="IK199" s="27"/>
      <c r="IL199" s="27"/>
      <c r="IM199" s="27"/>
      <c r="IN199" s="27"/>
      <c r="IO199" s="27"/>
      <c r="IP199" s="27"/>
      <c r="IQ199" s="27"/>
      <c r="IR199" s="27"/>
      <c r="IS199" s="27"/>
      <c r="IT199" s="27"/>
      <c r="IU199" s="27"/>
      <c r="IV199" s="27"/>
      <c r="IW199" s="27"/>
      <c r="IX199" s="27"/>
      <c r="IY199" s="27"/>
      <c r="IZ199" s="27"/>
      <c r="JA199" s="27"/>
      <c r="JB199" s="27"/>
      <c r="JC199" s="27"/>
      <c r="JD199" s="27"/>
      <c r="JE199" s="27"/>
      <c r="JF199" s="27"/>
      <c r="JG199" s="27"/>
      <c r="JH199" s="27"/>
      <c r="JI199" s="27"/>
      <c r="JJ199" s="27"/>
      <c r="JK199" s="27"/>
      <c r="JL199" s="27"/>
      <c r="JM199" s="27"/>
      <c r="JN199" s="27"/>
      <c r="JO199" s="27"/>
      <c r="JP199" s="27"/>
      <c r="JQ199" s="27"/>
      <c r="JR199" s="27"/>
      <c r="JS199" s="27"/>
      <c r="JT199" s="27"/>
      <c r="JU199" s="27"/>
      <c r="JV199" s="27"/>
      <c r="JW199" s="27"/>
      <c r="JX199" s="27"/>
      <c r="JY199" s="27"/>
      <c r="JZ199" s="27"/>
      <c r="KA199" s="27"/>
      <c r="KB199" s="27"/>
      <c r="KC199" s="27"/>
      <c r="KD199" s="27"/>
      <c r="KE199" s="27"/>
      <c r="KF199" s="27"/>
      <c r="KG199" s="27"/>
      <c r="KH199" s="27"/>
      <c r="KI199" s="27"/>
      <c r="KJ199" s="27"/>
      <c r="KK199" s="27"/>
      <c r="KL199" s="27"/>
      <c r="KM199" s="27"/>
      <c r="KN199" s="27"/>
      <c r="KO199" s="27"/>
      <c r="KP199" s="27"/>
      <c r="KQ199" s="27"/>
      <c r="KR199" s="27"/>
      <c r="KS199" s="27"/>
      <c r="KT199" s="27"/>
      <c r="KU199" s="27"/>
      <c r="KV199" s="27"/>
      <c r="KW199" s="27"/>
      <c r="KX199" s="27"/>
      <c r="KY199" s="27"/>
      <c r="KZ199" s="27"/>
      <c r="LA199" s="27"/>
      <c r="LB199" s="27"/>
      <c r="LC199" s="27"/>
      <c r="LD199" s="27"/>
      <c r="LE199" s="27"/>
      <c r="LF199" s="27"/>
      <c r="LG199" s="27"/>
      <c r="LH199" s="27"/>
      <c r="LI199" s="27"/>
      <c r="LJ199" s="27"/>
      <c r="LK199" s="27"/>
      <c r="LL199" s="27"/>
      <c r="LM199" s="27"/>
      <c r="LN199" s="27"/>
      <c r="LO199" s="27"/>
      <c r="LP199" s="27"/>
      <c r="LQ199" s="27"/>
      <c r="LR199" s="27"/>
      <c r="LS199" s="27"/>
      <c r="LT199" s="27"/>
      <c r="LU199" s="27"/>
      <c r="LV199" s="27"/>
      <c r="LW199" s="27"/>
      <c r="LX199" s="27"/>
      <c r="LY199" s="27"/>
      <c r="LZ199" s="27"/>
      <c r="MA199" s="27"/>
      <c r="MB199" s="27"/>
      <c r="MC199" s="27"/>
      <c r="MD199" s="27"/>
      <c r="ME199" s="27"/>
      <c r="MF199" s="27"/>
      <c r="MG199" s="27"/>
      <c r="MH199" s="27"/>
      <c r="MI199" s="27"/>
      <c r="MJ199" s="27"/>
      <c r="MK199" s="27"/>
      <c r="ML199" s="27"/>
      <c r="MM199" s="27"/>
      <c r="MN199" s="27"/>
      <c r="MO199" s="27"/>
      <c r="MP199" s="27"/>
      <c r="MQ199" s="27"/>
      <c r="MR199" s="27"/>
      <c r="MS199" s="27"/>
      <c r="MT199" s="27"/>
      <c r="MU199" s="27"/>
      <c r="MV199" s="27"/>
      <c r="MW199" s="27"/>
      <c r="MX199" s="27"/>
      <c r="MY199" s="27"/>
      <c r="MZ199" s="27"/>
      <c r="NA199" s="27"/>
      <c r="NB199" s="27"/>
      <c r="NC199" s="27"/>
      <c r="ND199" s="27"/>
      <c r="NE199" s="27"/>
      <c r="NF199" s="27"/>
      <c r="NG199" s="27"/>
      <c r="NH199" s="27"/>
      <c r="NI199" s="27"/>
      <c r="NJ199" s="27"/>
      <c r="NK199" s="27"/>
      <c r="NL199" s="27"/>
      <c r="NM199" s="27"/>
      <c r="NN199" s="27"/>
      <c r="NO199" s="27"/>
      <c r="NP199" s="27"/>
      <c r="NQ199" s="27"/>
      <c r="NR199" s="27"/>
      <c r="NS199" s="27"/>
      <c r="NT199" s="27"/>
      <c r="NU199" s="27"/>
      <c r="NV199" s="27"/>
      <c r="NW199" s="27"/>
      <c r="NX199" s="27"/>
      <c r="NY199" s="27"/>
      <c r="NZ199" s="27"/>
      <c r="OA199" s="27"/>
      <c r="OB199" s="27"/>
      <c r="OC199" s="27"/>
      <c r="OD199" s="27"/>
      <c r="OE199" s="27"/>
      <c r="OF199" s="27"/>
      <c r="OG199" s="27"/>
      <c r="OH199" s="27"/>
      <c r="OI199" s="27"/>
      <c r="OJ199" s="27"/>
      <c r="OK199" s="27"/>
      <c r="OL199" s="27"/>
      <c r="OM199" s="27"/>
      <c r="ON199" s="27"/>
      <c r="OO199" s="27"/>
      <c r="OP199" s="27"/>
      <c r="OQ199" s="27"/>
      <c r="OR199" s="27"/>
      <c r="OS199" s="27"/>
      <c r="OT199" s="27"/>
      <c r="OU199" s="27"/>
      <c r="OV199" s="27"/>
      <c r="OW199" s="27"/>
      <c r="OX199" s="27"/>
      <c r="OY199" s="27"/>
      <c r="OZ199" s="27"/>
      <c r="PA199" s="27"/>
      <c r="PB199" s="27"/>
      <c r="PC199" s="27"/>
      <c r="PD199" s="27"/>
      <c r="PE199" s="27"/>
      <c r="PF199" s="27"/>
      <c r="PG199" s="27"/>
      <c r="PH199" s="27"/>
      <c r="PI199" s="27"/>
      <c r="PJ199" s="27"/>
      <c r="PK199" s="27"/>
      <c r="PL199" s="27"/>
      <c r="PM199" s="27"/>
      <c r="PN199" s="27"/>
      <c r="PO199" s="27"/>
      <c r="PP199" s="27"/>
      <c r="PQ199" s="27"/>
      <c r="PR199" s="27"/>
      <c r="PS199" s="27"/>
      <c r="PT199" s="27"/>
      <c r="PU199" s="27"/>
      <c r="PV199" s="27"/>
      <c r="PW199" s="27"/>
      <c r="PX199" s="27"/>
      <c r="PY199" s="27"/>
      <c r="PZ199" s="27"/>
      <c r="QA199" s="27"/>
      <c r="QB199" s="27"/>
      <c r="QC199" s="27"/>
      <c r="QD199" s="27"/>
      <c r="QE199" s="27"/>
      <c r="QF199" s="27"/>
      <c r="QG199" s="27"/>
      <c r="QH199" s="27"/>
      <c r="QI199" s="27"/>
      <c r="QJ199" s="27"/>
      <c r="QK199" s="27"/>
      <c r="QL199" s="27"/>
      <c r="QM199" s="27"/>
      <c r="QN199" s="27"/>
      <c r="QO199" s="27"/>
      <c r="QP199" s="27"/>
      <c r="QQ199" s="27"/>
      <c r="QR199" s="27"/>
      <c r="QS199" s="27"/>
      <c r="QT199" s="27"/>
      <c r="QU199" s="27"/>
      <c r="QV199" s="27"/>
      <c r="QW199" s="27"/>
      <c r="QX199" s="27"/>
      <c r="QY199" s="27"/>
      <c r="QZ199" s="27"/>
      <c r="RA199" s="27"/>
      <c r="RB199" s="27"/>
      <c r="RC199" s="27"/>
      <c r="RD199" s="27"/>
      <c r="RE199" s="27"/>
      <c r="RF199" s="27"/>
      <c r="RG199" s="27"/>
      <c r="RH199" s="27"/>
      <c r="RI199" s="27"/>
      <c r="RJ199" s="27"/>
      <c r="RK199" s="27"/>
      <c r="RL199" s="27"/>
      <c r="RM199" s="27"/>
      <c r="RN199" s="27"/>
      <c r="RO199" s="27"/>
      <c r="RP199" s="27"/>
      <c r="RQ199" s="27"/>
      <c r="RR199" s="27"/>
      <c r="RS199" s="27"/>
      <c r="RT199" s="27"/>
      <c r="RU199" s="27"/>
      <c r="RV199" s="27"/>
      <c r="RW199" s="27"/>
      <c r="RX199" s="27"/>
      <c r="RY199" s="27"/>
      <c r="RZ199" s="27"/>
      <c r="SA199" s="27"/>
      <c r="SB199" s="27"/>
      <c r="SC199" s="27"/>
      <c r="SD199" s="27"/>
      <c r="SE199" s="27"/>
      <c r="SF199" s="27"/>
      <c r="SG199" s="27"/>
      <c r="SH199" s="27"/>
      <c r="SI199" s="27"/>
      <c r="SJ199" s="27"/>
      <c r="SK199" s="27"/>
      <c r="SL199" s="27"/>
      <c r="SM199" s="27"/>
      <c r="SN199" s="27"/>
      <c r="SO199" s="27"/>
      <c r="SP199" s="27"/>
      <c r="SQ199" s="27"/>
      <c r="SR199" s="27"/>
      <c r="SS199" s="27"/>
      <c r="ST199" s="27"/>
      <c r="SU199" s="27"/>
      <c r="SV199" s="27"/>
      <c r="SW199" s="27"/>
      <c r="SX199" s="27"/>
      <c r="SY199" s="27"/>
      <c r="SZ199" s="27"/>
      <c r="TA199" s="27"/>
      <c r="TB199" s="27"/>
      <c r="TC199" s="27"/>
      <c r="TD199" s="27"/>
      <c r="TE199" s="27"/>
      <c r="TF199" s="27"/>
      <c r="TG199" s="27"/>
      <c r="TH199" s="27"/>
      <c r="TI199" s="27"/>
      <c r="TJ199" s="27"/>
      <c r="TK199" s="27"/>
      <c r="TL199" s="27"/>
      <c r="TM199" s="27"/>
      <c r="TN199" s="27"/>
      <c r="TO199" s="27"/>
      <c r="TP199" s="27"/>
      <c r="TQ199" s="27"/>
      <c r="TR199" s="27"/>
      <c r="TS199" s="27"/>
      <c r="TT199" s="27"/>
      <c r="TU199" s="27"/>
      <c r="TV199" s="27"/>
      <c r="TW199" s="27"/>
      <c r="TX199" s="27"/>
      <c r="TY199" s="27"/>
      <c r="TZ199" s="27"/>
      <c r="UA199" s="27"/>
      <c r="UB199" s="27"/>
      <c r="UC199" s="27"/>
      <c r="UD199" s="27"/>
      <c r="UE199" s="27"/>
      <c r="UF199" s="27"/>
      <c r="UG199" s="27"/>
      <c r="UH199" s="27"/>
      <c r="UI199" s="27"/>
      <c r="UJ199" s="27"/>
      <c r="UK199" s="27"/>
      <c r="UL199" s="27"/>
      <c r="UM199" s="27"/>
      <c r="UN199" s="27"/>
      <c r="UO199" s="27"/>
      <c r="UP199" s="27"/>
      <c r="UQ199" s="27"/>
      <c r="UR199" s="27"/>
      <c r="US199" s="27"/>
      <c r="UT199" s="27"/>
      <c r="UU199" s="27"/>
      <c r="UV199" s="27"/>
      <c r="UW199" s="27"/>
      <c r="UX199" s="27"/>
      <c r="UY199" s="27"/>
      <c r="UZ199" s="27"/>
      <c r="VA199" s="27"/>
      <c r="VB199" s="27"/>
      <c r="VC199" s="27"/>
      <c r="VD199" s="27"/>
      <c r="VE199" s="27"/>
      <c r="VF199" s="27"/>
      <c r="VG199" s="27"/>
      <c r="VH199" s="27"/>
      <c r="VI199" s="27"/>
      <c r="VJ199" s="27"/>
      <c r="VK199" s="27"/>
      <c r="VL199" s="27"/>
      <c r="VM199" s="27"/>
      <c r="VN199" s="27"/>
      <c r="VO199" s="27"/>
      <c r="VP199" s="27"/>
      <c r="VQ199" s="27"/>
      <c r="VR199" s="27"/>
      <c r="VS199" s="27"/>
      <c r="VT199" s="27"/>
      <c r="VU199" s="27"/>
      <c r="VV199" s="27"/>
      <c r="VW199" s="27"/>
      <c r="VX199" s="27"/>
      <c r="VY199" s="27"/>
      <c r="VZ199" s="27"/>
      <c r="WA199" s="27"/>
      <c r="WB199" s="27"/>
      <c r="WC199" s="27"/>
      <c r="WD199" s="27"/>
      <c r="WE199" s="27"/>
      <c r="WF199" s="27"/>
      <c r="WG199" s="27"/>
      <c r="WH199" s="27"/>
      <c r="WI199" s="27"/>
      <c r="WJ199" s="27"/>
      <c r="WK199" s="27"/>
      <c r="WL199" s="27"/>
      <c r="WM199" s="27"/>
      <c r="WN199" s="27"/>
      <c r="WO199" s="27"/>
      <c r="WP199" s="27"/>
      <c r="WQ199" s="27"/>
      <c r="WR199" s="27"/>
      <c r="WS199" s="27"/>
      <c r="WT199" s="27"/>
      <c r="WU199" s="27"/>
      <c r="WV199" s="27"/>
      <c r="WW199" s="27"/>
      <c r="WX199" s="27"/>
      <c r="WY199" s="27"/>
      <c r="WZ199" s="27"/>
      <c r="XA199" s="27"/>
      <c r="XB199" s="27"/>
      <c r="XC199" s="27"/>
      <c r="XD199" s="27"/>
      <c r="XE199" s="27"/>
      <c r="XF199" s="27"/>
      <c r="XG199" s="27"/>
      <c r="XH199" s="27"/>
      <c r="XI199" s="27"/>
      <c r="XJ199" s="27"/>
      <c r="XK199" s="27"/>
      <c r="XL199" s="27"/>
      <c r="XM199" s="27"/>
      <c r="XN199" s="27"/>
      <c r="XO199" s="27"/>
      <c r="XP199" s="27"/>
      <c r="XQ199" s="27"/>
      <c r="XR199" s="27"/>
      <c r="XS199" s="27"/>
      <c r="XT199" s="27"/>
      <c r="XU199" s="27"/>
      <c r="XV199" s="27"/>
      <c r="XW199" s="27"/>
      <c r="XX199" s="27"/>
      <c r="XY199" s="27"/>
      <c r="XZ199" s="27"/>
      <c r="YA199" s="27"/>
      <c r="YB199" s="27"/>
      <c r="YC199" s="27"/>
      <c r="YD199" s="27"/>
      <c r="YE199" s="27"/>
      <c r="YF199" s="27"/>
      <c r="YG199" s="27"/>
      <c r="YH199" s="27"/>
      <c r="YI199" s="27"/>
      <c r="YJ199" s="27"/>
      <c r="YK199" s="27"/>
      <c r="YL199" s="27"/>
      <c r="YM199" s="27"/>
      <c r="YN199" s="27"/>
      <c r="YO199" s="27"/>
      <c r="YP199" s="27"/>
      <c r="YQ199" s="27"/>
      <c r="YR199" s="27"/>
      <c r="YS199" s="27"/>
      <c r="YT199" s="27"/>
      <c r="YU199" s="27"/>
      <c r="YV199" s="27"/>
      <c r="YW199" s="27"/>
      <c r="YX199" s="27"/>
      <c r="YY199" s="27"/>
      <c r="YZ199" s="27"/>
      <c r="ZA199" s="27"/>
      <c r="ZB199" s="27"/>
      <c r="ZC199" s="27"/>
      <c r="ZD199" s="27"/>
      <c r="ZE199" s="27"/>
      <c r="ZF199" s="27"/>
      <c r="ZG199" s="27"/>
      <c r="ZH199" s="27"/>
      <c r="ZI199" s="27"/>
      <c r="ZJ199" s="27"/>
      <c r="ZK199" s="27"/>
      <c r="ZL199" s="27"/>
      <c r="ZM199" s="27"/>
      <c r="ZN199" s="27"/>
      <c r="ZO199" s="27"/>
      <c r="ZP199" s="27"/>
      <c r="ZQ199" s="27"/>
      <c r="ZR199" s="27"/>
      <c r="ZS199" s="27"/>
      <c r="ZT199" s="27"/>
      <c r="ZU199" s="27"/>
      <c r="ZV199" s="27"/>
      <c r="ZW199" s="27"/>
      <c r="ZX199" s="27"/>
      <c r="ZY199" s="27"/>
      <c r="ZZ199" s="27"/>
      <c r="AAA199" s="27"/>
      <c r="AAB199" s="27"/>
      <c r="AAC199" s="27"/>
      <c r="AAD199" s="27"/>
      <c r="AAE199" s="27"/>
      <c r="AAF199" s="27"/>
      <c r="AAG199" s="27"/>
      <c r="AAH199" s="27"/>
      <c r="AAI199" s="27"/>
      <c r="AAJ199" s="27"/>
      <c r="AAK199" s="27"/>
      <c r="AAL199" s="27"/>
      <c r="AAM199" s="27"/>
      <c r="AAN199" s="27"/>
      <c r="AAO199" s="27"/>
      <c r="AAP199" s="27"/>
      <c r="AAQ199" s="27"/>
      <c r="AAR199" s="27"/>
      <c r="AAS199" s="27"/>
      <c r="AAT199" s="27"/>
      <c r="AAU199" s="27"/>
      <c r="AAV199" s="27"/>
      <c r="AAW199" s="27"/>
      <c r="AAX199" s="27"/>
      <c r="AAY199" s="27"/>
      <c r="AAZ199" s="27"/>
      <c r="ABA199" s="27"/>
      <c r="ABB199" s="27"/>
      <c r="ABC199" s="27"/>
      <c r="ABD199" s="27"/>
      <c r="ABE199" s="27"/>
      <c r="ABF199" s="27"/>
      <c r="ABG199" s="27"/>
      <c r="ABH199" s="27"/>
      <c r="ABI199" s="27"/>
      <c r="ABJ199" s="27"/>
      <c r="ABK199" s="27"/>
      <c r="ABL199" s="27"/>
      <c r="ABM199" s="27"/>
      <c r="ABN199" s="27"/>
      <c r="ABO199" s="27"/>
      <c r="ABP199" s="27"/>
      <c r="ABQ199" s="27"/>
      <c r="ABR199" s="27"/>
      <c r="ABS199" s="27"/>
      <c r="ABT199" s="27"/>
      <c r="ABU199" s="27"/>
      <c r="ABV199" s="27"/>
      <c r="ABW199" s="27"/>
      <c r="ABX199" s="27"/>
      <c r="ABY199" s="27"/>
      <c r="ABZ199" s="27"/>
      <c r="ACA199" s="27"/>
      <c r="ACB199" s="27"/>
      <c r="ACC199" s="27"/>
      <c r="ACD199" s="27"/>
      <c r="ACE199" s="27"/>
      <c r="ACF199" s="27"/>
      <c r="ACG199" s="27"/>
      <c r="ACH199" s="27"/>
      <c r="ACI199" s="27"/>
      <c r="ACJ199" s="27"/>
      <c r="ACK199" s="27"/>
      <c r="ACL199" s="27"/>
      <c r="ACM199" s="27"/>
      <c r="ACN199" s="27"/>
      <c r="ACO199" s="27"/>
      <c r="ACP199" s="27"/>
      <c r="ACQ199" s="27"/>
      <c r="ACR199" s="27"/>
      <c r="ACS199" s="27"/>
      <c r="ACT199" s="27"/>
      <c r="ACU199" s="27"/>
      <c r="ACV199" s="27"/>
      <c r="ACW199" s="27"/>
      <c r="ACX199" s="27"/>
      <c r="ACY199" s="27"/>
      <c r="ACZ199" s="27"/>
      <c r="ADA199" s="27"/>
      <c r="ADB199" s="27"/>
      <c r="ADC199" s="27"/>
      <c r="ADD199" s="27"/>
      <c r="ADE199" s="27"/>
      <c r="ADF199" s="27"/>
      <c r="ADG199" s="27"/>
      <c r="ADH199" s="27"/>
      <c r="ADI199" s="27"/>
      <c r="ADJ199" s="27"/>
      <c r="ADK199" s="27"/>
      <c r="ADL199" s="27"/>
      <c r="ADM199" s="27"/>
      <c r="ADN199" s="27"/>
      <c r="ADO199" s="27"/>
      <c r="ADP199" s="27"/>
      <c r="ADQ199" s="27"/>
      <c r="ADR199" s="27"/>
      <c r="ADS199" s="27"/>
      <c r="ADT199" s="27"/>
      <c r="ADU199" s="27"/>
      <c r="ADV199" s="27"/>
      <c r="ADW199" s="27"/>
      <c r="ADX199" s="27"/>
      <c r="ADY199" s="27"/>
      <c r="ADZ199" s="27"/>
      <c r="AEA199" s="27"/>
      <c r="AEB199" s="27"/>
      <c r="AEC199" s="27"/>
      <c r="AED199" s="27"/>
      <c r="AEE199" s="27"/>
      <c r="AEF199" s="27"/>
      <c r="AEG199" s="27"/>
      <c r="AEH199" s="27"/>
      <c r="AEI199" s="27"/>
      <c r="AEJ199" s="27"/>
      <c r="AEK199" s="27"/>
      <c r="AEL199" s="27"/>
      <c r="AEM199" s="27"/>
      <c r="AEN199" s="27"/>
      <c r="AEO199" s="27"/>
      <c r="AEP199" s="27"/>
      <c r="AEQ199" s="27"/>
      <c r="AER199" s="27"/>
      <c r="AES199" s="27"/>
      <c r="AET199" s="27"/>
      <c r="AEU199" s="27"/>
      <c r="AEV199" s="27"/>
      <c r="AEW199" s="27"/>
      <c r="AEX199" s="27"/>
      <c r="AEY199" s="27"/>
      <c r="AEZ199" s="27"/>
      <c r="AFA199" s="27"/>
      <c r="AFB199" s="27"/>
      <c r="AFC199" s="27"/>
      <c r="AFD199" s="27"/>
      <c r="AFE199" s="27"/>
      <c r="AFF199" s="27"/>
      <c r="AFG199" s="27"/>
      <c r="AFH199" s="27"/>
      <c r="AFI199" s="27"/>
      <c r="AFJ199" s="27"/>
      <c r="AFK199" s="27"/>
      <c r="AFL199" s="27"/>
      <c r="AFM199" s="27"/>
      <c r="AFN199" s="27"/>
      <c r="AFO199" s="27"/>
      <c r="AFP199" s="27"/>
      <c r="AFQ199" s="27"/>
      <c r="AFR199" s="27"/>
      <c r="AFS199" s="27"/>
      <c r="AFT199" s="27"/>
      <c r="AFU199" s="27"/>
      <c r="AFV199" s="27"/>
      <c r="AFW199" s="27"/>
      <c r="AFX199" s="27"/>
      <c r="AFY199" s="27"/>
      <c r="AFZ199" s="27"/>
      <c r="AGA199" s="27"/>
      <c r="AGB199" s="27"/>
      <c r="AGC199" s="27"/>
      <c r="AGD199" s="27"/>
      <c r="AGE199" s="27"/>
      <c r="AGF199" s="27"/>
      <c r="AGG199" s="27"/>
      <c r="AGH199" s="27"/>
      <c r="AGI199" s="27"/>
      <c r="AGJ199" s="27"/>
      <c r="AGK199" s="27"/>
      <c r="AGL199" s="27"/>
      <c r="AGM199" s="27"/>
      <c r="AGN199" s="27"/>
      <c r="AGO199" s="27"/>
      <c r="AGP199" s="27"/>
      <c r="AGQ199" s="27"/>
      <c r="AGR199" s="27"/>
      <c r="AGS199" s="27"/>
      <c r="AGT199" s="27"/>
      <c r="AGU199" s="27"/>
      <c r="AGV199" s="27"/>
      <c r="AGW199" s="27"/>
      <c r="AGX199" s="27"/>
      <c r="AGY199" s="27"/>
      <c r="AGZ199" s="27"/>
      <c r="AHA199" s="27"/>
      <c r="AHB199" s="27"/>
      <c r="AHC199" s="27"/>
      <c r="AHD199" s="27"/>
      <c r="AHE199" s="27"/>
      <c r="AHF199" s="27"/>
      <c r="AHG199" s="27"/>
      <c r="AHH199" s="27"/>
      <c r="AHI199" s="27"/>
      <c r="AHJ199" s="27"/>
      <c r="AHK199" s="27"/>
      <c r="AHL199" s="27"/>
      <c r="AHM199" s="27"/>
      <c r="AHN199" s="27"/>
      <c r="AHO199" s="27"/>
      <c r="AHP199" s="27"/>
      <c r="AHQ199" s="27"/>
      <c r="AHR199" s="27"/>
      <c r="AHS199" s="27"/>
      <c r="AHT199" s="27"/>
      <c r="AHU199" s="27"/>
      <c r="AHV199" s="27"/>
      <c r="AHW199" s="27"/>
      <c r="AHX199" s="27"/>
      <c r="AHY199" s="27"/>
      <c r="AHZ199" s="27"/>
      <c r="AIA199" s="27"/>
      <c r="AIB199" s="27"/>
      <c r="AIC199" s="27"/>
      <c r="AID199" s="27"/>
      <c r="AIE199" s="27"/>
      <c r="AIF199" s="27"/>
      <c r="AIG199" s="27"/>
      <c r="AIH199" s="27"/>
      <c r="AII199" s="27"/>
      <c r="AIJ199" s="27"/>
      <c r="AIK199" s="27"/>
      <c r="AIL199" s="27"/>
      <c r="AIM199" s="27"/>
      <c r="AIN199" s="27"/>
      <c r="AIO199" s="27"/>
      <c r="AIP199" s="27"/>
      <c r="AIQ199" s="27"/>
      <c r="AIR199" s="27"/>
      <c r="AIS199" s="27"/>
      <c r="AIT199" s="27"/>
      <c r="AIU199" s="27"/>
      <c r="AIV199" s="27"/>
      <c r="AIW199" s="27"/>
      <c r="AIX199" s="27"/>
      <c r="AIY199" s="27"/>
      <c r="AIZ199" s="27"/>
      <c r="AJA199" s="27"/>
      <c r="AJB199" s="27"/>
      <c r="AJC199" s="27"/>
      <c r="AJD199" s="27"/>
      <c r="AJE199" s="27"/>
      <c r="AJF199" s="27"/>
      <c r="AJG199" s="27"/>
      <c r="AJH199" s="27"/>
      <c r="AJI199" s="27"/>
      <c r="AJJ199" s="27"/>
      <c r="AJK199" s="27"/>
      <c r="AJL199" s="27"/>
      <c r="AJM199" s="27"/>
      <c r="AJN199" s="27"/>
      <c r="AJO199" s="27"/>
      <c r="AJP199" s="27"/>
      <c r="AJQ199" s="27"/>
      <c r="AJR199" s="27"/>
      <c r="AJS199" s="27"/>
      <c r="AJT199" s="27"/>
      <c r="AJU199" s="27"/>
      <c r="AJV199" s="27"/>
      <c r="AJW199" s="27"/>
      <c r="AJX199" s="27"/>
      <c r="AJY199" s="27"/>
      <c r="AJZ199" s="27"/>
      <c r="AKA199" s="27"/>
      <c r="AKB199" s="27"/>
      <c r="AKC199" s="27"/>
      <c r="AKD199" s="27"/>
      <c r="AKE199" s="27"/>
      <c r="AKF199" s="27"/>
      <c r="AKG199" s="27"/>
      <c r="AKH199" s="27"/>
      <c r="AKI199" s="27"/>
      <c r="AKJ199" s="27"/>
      <c r="AKK199" s="27"/>
      <c r="AKL199" s="27"/>
      <c r="AKM199" s="27"/>
      <c r="AKN199" s="27"/>
      <c r="AKO199" s="27"/>
      <c r="AKP199" s="27"/>
      <c r="AKQ199" s="27"/>
      <c r="AKR199" s="27"/>
      <c r="AKS199" s="27"/>
      <c r="AKT199" s="27"/>
      <c r="AKU199" s="27"/>
      <c r="AKV199" s="27"/>
      <c r="AKW199" s="27"/>
      <c r="AKX199" s="27"/>
      <c r="AKY199" s="27"/>
      <c r="AKZ199" s="27"/>
      <c r="ALA199" s="27"/>
      <c r="ALB199" s="27"/>
      <c r="ALC199" s="27"/>
      <c r="ALD199" s="27"/>
      <c r="ALE199" s="27"/>
      <c r="ALF199" s="27"/>
      <c r="ALG199" s="27"/>
      <c r="ALH199" s="27"/>
      <c r="ALI199" s="27"/>
      <c r="ALJ199" s="27"/>
      <c r="ALK199" s="27"/>
      <c r="ALL199" s="27"/>
      <c r="ALM199" s="27"/>
      <c r="ALN199" s="27"/>
      <c r="ALO199" s="27"/>
      <c r="ALP199" s="27"/>
      <c r="ALQ199" s="27"/>
      <c r="ALR199" s="27"/>
      <c r="ALS199" s="27"/>
      <c r="ALT199" s="27"/>
      <c r="ALU199" s="27"/>
      <c r="ALV199" s="27"/>
      <c r="ALW199" s="27"/>
      <c r="ALX199" s="27"/>
      <c r="ALY199" s="27"/>
      <c r="ALZ199" s="27"/>
      <c r="AMA199" s="27"/>
      <c r="AMB199" s="27"/>
      <c r="AMC199" s="27"/>
      <c r="AMD199" s="27"/>
      <c r="AME199" s="27"/>
      <c r="AMF199" s="27"/>
      <c r="AMG199" s="27"/>
      <c r="AMH199" s="27"/>
      <c r="AMI199" s="27"/>
      <c r="AMJ199" s="27"/>
      <c r="AMK199" s="27"/>
      <c r="AML199" s="27"/>
      <c r="AMM199" s="27"/>
      <c r="AMN199" s="27"/>
      <c r="AMO199" s="27"/>
      <c r="AMP199" s="27"/>
      <c r="AMQ199" s="27"/>
      <c r="AMR199" s="27"/>
      <c r="AMS199" s="27"/>
      <c r="AMT199" s="27"/>
      <c r="AMU199" s="27"/>
      <c r="AMV199" s="27"/>
      <c r="AMW199" s="27"/>
      <c r="AMX199" s="27"/>
      <c r="AMY199" s="27"/>
      <c r="AMZ199" s="27"/>
      <c r="ANA199" s="27"/>
      <c r="ANB199" s="27"/>
      <c r="ANC199" s="27"/>
      <c r="AND199" s="27"/>
      <c r="ANE199" s="27"/>
      <c r="ANF199" s="27"/>
      <c r="ANG199" s="27"/>
      <c r="ANH199" s="27"/>
      <c r="ANI199" s="27"/>
      <c r="ANJ199" s="27"/>
      <c r="ANK199" s="27"/>
      <c r="ANL199" s="27"/>
      <c r="ANM199" s="27"/>
      <c r="ANN199" s="27"/>
      <c r="ANO199" s="27"/>
      <c r="ANP199" s="27"/>
      <c r="ANQ199" s="27"/>
      <c r="ANR199" s="27"/>
      <c r="ANS199" s="27"/>
      <c r="ANT199" s="27"/>
      <c r="ANU199" s="27"/>
      <c r="ANV199" s="27"/>
      <c r="ANW199" s="27"/>
      <c r="ANX199" s="27"/>
      <c r="ANY199" s="27"/>
      <c r="ANZ199" s="27"/>
      <c r="AOA199" s="27"/>
      <c r="AOB199" s="27"/>
      <c r="AOC199" s="27"/>
      <c r="AOD199" s="27"/>
      <c r="AOE199" s="27"/>
      <c r="AOF199" s="27"/>
      <c r="AOG199" s="27"/>
      <c r="AOH199" s="27"/>
      <c r="AOI199" s="27"/>
      <c r="AOJ199" s="27"/>
      <c r="AOK199" s="27"/>
      <c r="AOL199" s="27"/>
      <c r="AOM199" s="27"/>
      <c r="AON199" s="27"/>
      <c r="AOO199" s="27"/>
      <c r="AOP199" s="27"/>
      <c r="AOQ199" s="27"/>
      <c r="AOR199" s="27"/>
      <c r="AOS199" s="27"/>
      <c r="AOT199" s="27"/>
      <c r="AOU199" s="27"/>
      <c r="AOV199" s="27"/>
      <c r="AOW199" s="27"/>
      <c r="AOX199" s="27"/>
      <c r="AOY199" s="27"/>
      <c r="AOZ199" s="27"/>
      <c r="APA199" s="27"/>
      <c r="APB199" s="27"/>
      <c r="APC199" s="27"/>
      <c r="APD199" s="27"/>
      <c r="APE199" s="27"/>
      <c r="APF199" s="27"/>
      <c r="APG199" s="27"/>
      <c r="APH199" s="27"/>
      <c r="API199" s="27"/>
      <c r="APJ199" s="27"/>
      <c r="APK199" s="27"/>
      <c r="APL199" s="27"/>
      <c r="APM199" s="27"/>
      <c r="APN199" s="27"/>
      <c r="APO199" s="27"/>
      <c r="APP199" s="27"/>
      <c r="APQ199" s="27"/>
      <c r="APR199" s="27"/>
      <c r="APS199" s="27"/>
      <c r="APT199" s="27"/>
      <c r="APU199" s="27"/>
      <c r="APV199" s="27"/>
      <c r="APW199" s="27"/>
      <c r="APX199" s="27"/>
      <c r="APY199" s="27"/>
      <c r="APZ199" s="27"/>
      <c r="AQA199" s="27"/>
      <c r="AQB199" s="27"/>
      <c r="AQC199" s="27"/>
      <c r="AQD199" s="27"/>
      <c r="AQE199" s="27"/>
      <c r="AQF199" s="27"/>
      <c r="AQG199" s="27"/>
      <c r="AQH199" s="27"/>
      <c r="AQI199" s="27"/>
      <c r="AQJ199" s="27"/>
      <c r="AQK199" s="27"/>
      <c r="AQL199" s="27"/>
      <c r="AQM199" s="27"/>
      <c r="AQN199" s="27"/>
      <c r="AQO199" s="27"/>
      <c r="AQP199" s="27"/>
      <c r="AQQ199" s="27"/>
      <c r="AQR199" s="27"/>
      <c r="AQS199" s="27"/>
      <c r="AQT199" s="27"/>
      <c r="AQU199" s="27"/>
      <c r="AQV199" s="27"/>
      <c r="AQW199" s="27"/>
      <c r="AQX199" s="27"/>
      <c r="AQY199" s="27"/>
      <c r="AQZ199" s="27"/>
      <c r="ARA199" s="27"/>
      <c r="ARB199" s="27"/>
      <c r="ARC199" s="27"/>
      <c r="ARD199" s="27"/>
      <c r="ARE199" s="27"/>
      <c r="ARF199" s="27"/>
      <c r="ARG199" s="27"/>
      <c r="ARH199" s="27"/>
      <c r="ARI199" s="27"/>
      <c r="ARJ199" s="27"/>
      <c r="ARK199" s="27"/>
      <c r="ARL199" s="27"/>
      <c r="ARM199" s="27"/>
      <c r="ARN199" s="27"/>
      <c r="ARO199" s="27"/>
      <c r="ARP199" s="27"/>
      <c r="ARQ199" s="27"/>
      <c r="ARR199" s="27"/>
      <c r="ARS199" s="27"/>
      <c r="ART199" s="27"/>
      <c r="ARU199" s="27"/>
      <c r="ARV199" s="27"/>
      <c r="ARW199" s="27"/>
      <c r="ARX199" s="27"/>
      <c r="ARY199" s="27"/>
      <c r="ARZ199" s="27"/>
      <c r="ASA199" s="27"/>
      <c r="ASB199" s="27"/>
      <c r="ASC199" s="27"/>
      <c r="ASD199" s="27"/>
      <c r="ASE199" s="27"/>
      <c r="ASF199" s="27"/>
      <c r="ASG199" s="27"/>
      <c r="ASH199" s="27"/>
      <c r="ASI199" s="27"/>
      <c r="ASJ199" s="27"/>
      <c r="ASK199" s="27"/>
      <c r="ASL199" s="27"/>
      <c r="ASM199" s="27"/>
      <c r="ASN199" s="27"/>
      <c r="ASO199" s="27"/>
      <c r="ASP199" s="27"/>
      <c r="ASQ199" s="27"/>
      <c r="ASR199" s="27"/>
      <c r="ASS199" s="27"/>
      <c r="AST199" s="27"/>
      <c r="ASU199" s="27"/>
      <c r="ASV199" s="27"/>
      <c r="ASW199" s="27"/>
      <c r="ASX199" s="27"/>
      <c r="ASY199" s="27"/>
      <c r="ASZ199" s="27"/>
      <c r="ATA199" s="27"/>
      <c r="ATB199" s="27"/>
      <c r="ATC199" s="27"/>
      <c r="ATD199" s="27"/>
      <c r="ATE199" s="27"/>
      <c r="ATF199" s="27"/>
      <c r="ATG199" s="27"/>
      <c r="ATH199" s="27"/>
      <c r="ATI199" s="27"/>
      <c r="ATJ199" s="27"/>
      <c r="ATK199" s="27"/>
      <c r="ATL199" s="27"/>
      <c r="ATM199" s="27"/>
      <c r="ATN199" s="27"/>
      <c r="ATO199" s="27"/>
      <c r="ATP199" s="27"/>
      <c r="ATQ199" s="27"/>
      <c r="ATR199" s="27"/>
      <c r="ATS199" s="27"/>
      <c r="ATT199" s="27"/>
      <c r="ATU199" s="27"/>
      <c r="ATV199" s="27"/>
      <c r="ATW199" s="27"/>
      <c r="ATX199" s="27"/>
      <c r="ATY199" s="27"/>
      <c r="ATZ199" s="27"/>
      <c r="AUA199" s="27"/>
      <c r="AUB199" s="27"/>
      <c r="AUC199" s="27"/>
      <c r="AUD199" s="27"/>
      <c r="AUE199" s="27"/>
      <c r="AUF199" s="27"/>
      <c r="AUG199" s="27"/>
      <c r="AUH199" s="27"/>
      <c r="AUI199" s="27"/>
      <c r="AUJ199" s="27"/>
      <c r="AUK199" s="27"/>
      <c r="AUL199" s="27"/>
      <c r="AUM199" s="27"/>
      <c r="AUN199" s="27"/>
      <c r="AUO199" s="27"/>
      <c r="AUP199" s="27"/>
      <c r="AUQ199" s="27"/>
      <c r="AUR199" s="27"/>
      <c r="AUS199" s="27"/>
      <c r="AUT199" s="27"/>
      <c r="AUU199" s="27"/>
      <c r="AUV199" s="27"/>
      <c r="AUW199" s="27"/>
      <c r="AUX199" s="27"/>
      <c r="AUY199" s="27"/>
      <c r="AUZ199" s="27"/>
      <c r="AVA199" s="27"/>
      <c r="AVB199" s="27"/>
      <c r="AVC199" s="27"/>
      <c r="AVD199" s="27"/>
      <c r="AVE199" s="27"/>
      <c r="AVF199" s="27"/>
      <c r="AVG199" s="27"/>
      <c r="AVH199" s="27"/>
      <c r="AVI199" s="27"/>
      <c r="AVJ199" s="27"/>
      <c r="AVK199" s="27"/>
      <c r="AVL199" s="27"/>
      <c r="AVM199" s="27"/>
      <c r="AVN199" s="27"/>
      <c r="AVO199" s="27"/>
      <c r="AVP199" s="27"/>
      <c r="AVQ199" s="27"/>
      <c r="AVR199" s="27"/>
      <c r="AVS199" s="27"/>
      <c r="AVT199" s="27"/>
      <c r="AVU199" s="27"/>
      <c r="AVV199" s="27"/>
      <c r="AVW199" s="27"/>
      <c r="AVX199" s="27"/>
      <c r="AVY199" s="27"/>
      <c r="AVZ199" s="27"/>
      <c r="AWA199" s="27"/>
      <c r="AWB199" s="27"/>
      <c r="AWC199" s="27"/>
      <c r="AWD199" s="27"/>
      <c r="AWE199" s="27"/>
      <c r="AWF199" s="27"/>
      <c r="AWG199" s="27"/>
      <c r="AWH199" s="27"/>
      <c r="AWI199" s="27"/>
      <c r="AWJ199" s="27"/>
      <c r="AWK199" s="27"/>
      <c r="AWL199" s="27"/>
      <c r="AWM199" s="27"/>
      <c r="AWN199" s="27"/>
      <c r="AWO199" s="27"/>
      <c r="AWP199" s="27"/>
      <c r="AWQ199" s="27"/>
      <c r="AWR199" s="27"/>
      <c r="AWS199" s="27"/>
      <c r="AWT199" s="27"/>
      <c r="AWU199" s="27"/>
      <c r="AWV199" s="27"/>
      <c r="AWW199" s="27"/>
      <c r="AWX199" s="27"/>
      <c r="AWY199" s="27"/>
      <c r="AWZ199" s="27"/>
      <c r="AXA199" s="27"/>
      <c r="AXB199" s="27"/>
      <c r="AXC199" s="27"/>
      <c r="AXD199" s="27"/>
      <c r="AXE199" s="27"/>
      <c r="AXF199" s="27"/>
      <c r="AXG199" s="27"/>
      <c r="AXH199" s="27"/>
      <c r="AXI199" s="27"/>
      <c r="AXJ199" s="27"/>
      <c r="AXK199" s="27"/>
      <c r="AXL199" s="27"/>
      <c r="AXM199" s="27"/>
      <c r="AXN199" s="27"/>
      <c r="AXO199" s="27"/>
      <c r="AXP199" s="27"/>
      <c r="AXQ199" s="27"/>
      <c r="AXR199" s="27"/>
      <c r="AXS199" s="27"/>
      <c r="AXT199" s="27"/>
      <c r="AXU199" s="27"/>
      <c r="AXV199" s="27"/>
      <c r="AXW199" s="27"/>
      <c r="AXX199" s="27"/>
      <c r="AXY199" s="27"/>
      <c r="AXZ199" s="27"/>
      <c r="AYA199" s="27"/>
      <c r="AYB199" s="27"/>
      <c r="AYC199" s="27"/>
      <c r="AYD199" s="27"/>
      <c r="AYE199" s="27"/>
      <c r="AYF199" s="27"/>
      <c r="AYG199" s="27"/>
      <c r="AYH199" s="27"/>
      <c r="AYI199" s="27"/>
      <c r="AYJ199" s="27"/>
      <c r="AYK199" s="27"/>
      <c r="AYL199" s="27"/>
      <c r="AYM199" s="27"/>
      <c r="AYN199" s="27"/>
      <c r="AYO199" s="27"/>
      <c r="AYP199" s="27"/>
      <c r="AYQ199" s="27"/>
      <c r="AYR199" s="27"/>
      <c r="AYS199" s="27"/>
      <c r="AYT199" s="27"/>
      <c r="AYU199" s="27"/>
      <c r="AYV199" s="27"/>
      <c r="AYW199" s="27"/>
      <c r="AYX199" s="27"/>
      <c r="AYY199" s="27"/>
      <c r="AYZ199" s="27"/>
      <c r="AZA199" s="27"/>
      <c r="AZB199" s="27"/>
      <c r="AZC199" s="27"/>
      <c r="AZD199" s="27"/>
      <c r="AZE199" s="27"/>
      <c r="AZF199" s="27"/>
      <c r="AZG199" s="27"/>
      <c r="AZH199" s="27"/>
      <c r="AZI199" s="27"/>
      <c r="AZJ199" s="27"/>
      <c r="AZK199" s="27"/>
      <c r="AZL199" s="27"/>
      <c r="AZM199" s="27"/>
      <c r="AZN199" s="27"/>
      <c r="AZO199" s="27"/>
      <c r="AZP199" s="27"/>
      <c r="AZQ199" s="27"/>
      <c r="AZR199" s="27"/>
      <c r="AZS199" s="27"/>
      <c r="AZT199" s="27"/>
      <c r="AZU199" s="27"/>
      <c r="AZV199" s="27"/>
      <c r="AZW199" s="27"/>
      <c r="AZX199" s="27"/>
      <c r="AZY199" s="27"/>
      <c r="AZZ199" s="27"/>
      <c r="BAA199" s="27"/>
      <c r="BAB199" s="27"/>
      <c r="BAC199" s="27"/>
      <c r="BAD199" s="27"/>
      <c r="BAE199" s="27"/>
      <c r="BAF199" s="27"/>
      <c r="BAG199" s="27"/>
      <c r="BAH199" s="27"/>
      <c r="BAI199" s="27"/>
      <c r="BAJ199" s="27"/>
      <c r="BAK199" s="27"/>
      <c r="BAL199" s="27"/>
      <c r="BAM199" s="27"/>
      <c r="BAN199" s="27"/>
      <c r="BAO199" s="27"/>
      <c r="BAP199" s="27"/>
      <c r="BAQ199" s="27"/>
      <c r="BAR199" s="27"/>
      <c r="BAS199" s="27"/>
      <c r="BAT199" s="27"/>
      <c r="BAU199" s="27"/>
      <c r="BAV199" s="27"/>
      <c r="BAW199" s="27"/>
      <c r="BAX199" s="27"/>
      <c r="BAY199" s="27"/>
      <c r="BAZ199" s="27"/>
      <c r="BBA199" s="27"/>
      <c r="BBB199" s="27"/>
      <c r="BBC199" s="27"/>
      <c r="BBD199" s="27"/>
      <c r="BBE199" s="27"/>
      <c r="BBF199" s="27"/>
      <c r="BBG199" s="27"/>
      <c r="BBH199" s="27"/>
      <c r="BBI199" s="27"/>
      <c r="BBJ199" s="27"/>
      <c r="BBK199" s="27"/>
      <c r="BBL199" s="27"/>
      <c r="BBM199" s="27"/>
      <c r="BBN199" s="27"/>
      <c r="BBO199" s="27"/>
      <c r="BBP199" s="27"/>
      <c r="BBQ199" s="27"/>
      <c r="BBR199" s="27"/>
      <c r="BBS199" s="27"/>
      <c r="BBT199" s="27"/>
      <c r="BBU199" s="27"/>
      <c r="BBV199" s="27"/>
      <c r="BBW199" s="27"/>
      <c r="BBX199" s="27"/>
      <c r="BBY199" s="27"/>
      <c r="BBZ199" s="27"/>
      <c r="BCA199" s="27"/>
      <c r="BCB199" s="27"/>
      <c r="BCC199" s="27"/>
      <c r="BCD199" s="27"/>
      <c r="BCE199" s="27"/>
      <c r="BCF199" s="27"/>
      <c r="BCG199" s="27"/>
      <c r="BCH199" s="27"/>
      <c r="BCI199" s="27"/>
      <c r="BCJ199" s="27"/>
      <c r="BCK199" s="27"/>
      <c r="BCL199" s="27"/>
      <c r="BCM199" s="27"/>
      <c r="BCN199" s="27"/>
      <c r="BCO199" s="27"/>
      <c r="BCP199" s="27"/>
      <c r="BCQ199" s="27"/>
      <c r="BCR199" s="27"/>
      <c r="BCS199" s="27"/>
      <c r="BCT199" s="27"/>
      <c r="BCU199" s="27"/>
      <c r="BCV199" s="27"/>
      <c r="BCW199" s="27"/>
      <c r="BCX199" s="27"/>
      <c r="BCY199" s="27"/>
      <c r="BCZ199" s="27"/>
      <c r="BDA199" s="27"/>
      <c r="BDB199" s="27"/>
      <c r="BDC199" s="27"/>
      <c r="BDD199" s="27"/>
      <c r="BDE199" s="27"/>
      <c r="BDF199" s="27"/>
      <c r="BDG199" s="27"/>
      <c r="BDH199" s="27"/>
      <c r="BDI199" s="27"/>
      <c r="BDJ199" s="27"/>
      <c r="BDK199" s="27"/>
      <c r="BDL199" s="27"/>
      <c r="BDM199" s="27"/>
      <c r="BDN199" s="27"/>
      <c r="BDO199" s="27"/>
      <c r="BDP199" s="27"/>
      <c r="BDQ199" s="27"/>
      <c r="BDR199" s="27"/>
      <c r="BDS199" s="27"/>
      <c r="BDT199" s="27"/>
      <c r="BDU199" s="27"/>
      <c r="BDV199" s="27"/>
      <c r="BDW199" s="27"/>
      <c r="BDX199" s="27"/>
      <c r="BDY199" s="27"/>
      <c r="BDZ199" s="27"/>
      <c r="BEA199" s="27"/>
      <c r="BEB199" s="27"/>
      <c r="BEC199" s="27"/>
      <c r="BED199" s="27"/>
      <c r="BEE199" s="27"/>
      <c r="BEF199" s="27"/>
      <c r="BEG199" s="27"/>
      <c r="BEH199" s="27"/>
      <c r="BEI199" s="27"/>
      <c r="BEJ199" s="27"/>
      <c r="BEK199" s="27"/>
      <c r="BEL199" s="27"/>
      <c r="BEM199" s="27"/>
      <c r="BEN199" s="27"/>
      <c r="BEO199" s="27"/>
      <c r="BEP199" s="27"/>
      <c r="BEQ199" s="27"/>
      <c r="BER199" s="27"/>
      <c r="BES199" s="27"/>
      <c r="BET199" s="27"/>
      <c r="BEU199" s="27"/>
      <c r="BEV199" s="27"/>
      <c r="BEW199" s="27"/>
      <c r="BEX199" s="27"/>
      <c r="BEY199" s="27"/>
      <c r="BEZ199" s="27"/>
      <c r="BFA199" s="27"/>
      <c r="BFB199" s="27"/>
      <c r="BFC199" s="27"/>
      <c r="BFD199" s="27"/>
      <c r="BFE199" s="27"/>
      <c r="BFF199" s="27"/>
      <c r="BFG199" s="27"/>
      <c r="BFH199" s="27"/>
      <c r="BFI199" s="27"/>
      <c r="BFJ199" s="27"/>
      <c r="BFK199" s="27"/>
      <c r="BFL199" s="27"/>
      <c r="BFM199" s="27"/>
      <c r="BFN199" s="27"/>
      <c r="BFO199" s="27"/>
      <c r="BFP199" s="27"/>
      <c r="BFQ199" s="27"/>
      <c r="BFR199" s="27"/>
      <c r="BFS199" s="27"/>
      <c r="BFT199" s="27"/>
      <c r="BFU199" s="27"/>
      <c r="BFV199" s="27"/>
      <c r="BFW199" s="27"/>
      <c r="BFX199" s="27"/>
      <c r="BFY199" s="27"/>
      <c r="BFZ199" s="27"/>
      <c r="BGA199" s="27"/>
      <c r="BGB199" s="27"/>
      <c r="BGC199" s="27"/>
      <c r="BGD199" s="27"/>
      <c r="BGE199" s="27"/>
      <c r="BGF199" s="27"/>
      <c r="BGG199" s="27"/>
      <c r="BGH199" s="27"/>
      <c r="BGI199" s="27"/>
      <c r="BGJ199" s="27"/>
      <c r="BGK199" s="27"/>
      <c r="BGL199" s="27"/>
      <c r="BGM199" s="27"/>
      <c r="BGN199" s="27"/>
      <c r="BGO199" s="27"/>
      <c r="BGP199" s="27"/>
      <c r="BGQ199" s="27"/>
      <c r="BGR199" s="27"/>
      <c r="BGS199" s="27"/>
      <c r="BGT199" s="27"/>
      <c r="BGU199" s="27"/>
      <c r="BGV199" s="27"/>
      <c r="BGW199" s="27"/>
      <c r="BGX199" s="27"/>
      <c r="BGY199" s="27"/>
      <c r="BGZ199" s="27"/>
      <c r="BHA199" s="27"/>
      <c r="BHB199" s="27"/>
      <c r="BHC199" s="27"/>
      <c r="BHD199" s="27"/>
      <c r="BHE199" s="27"/>
      <c r="BHF199" s="27"/>
      <c r="BHG199" s="27"/>
      <c r="BHH199" s="27"/>
      <c r="BHI199" s="27"/>
      <c r="BHJ199" s="27"/>
      <c r="BHK199" s="27"/>
      <c r="BHL199" s="27"/>
      <c r="BHM199" s="27"/>
      <c r="BHN199" s="27"/>
      <c r="BHO199" s="27"/>
      <c r="BHP199" s="27"/>
      <c r="BHQ199" s="27"/>
      <c r="BHR199" s="27"/>
      <c r="BHS199" s="27"/>
      <c r="BHT199" s="27"/>
      <c r="BHU199" s="27"/>
      <c r="BHV199" s="27"/>
      <c r="BHW199" s="27"/>
      <c r="BHX199" s="27"/>
      <c r="BHY199" s="27"/>
      <c r="BHZ199" s="27"/>
      <c r="BIA199" s="27"/>
      <c r="BIB199" s="27"/>
      <c r="BIC199" s="27"/>
      <c r="BID199" s="27"/>
      <c r="BIE199" s="27"/>
      <c r="BIF199" s="27"/>
      <c r="BIG199" s="27"/>
      <c r="BIH199" s="27"/>
      <c r="BII199" s="27"/>
      <c r="BIJ199" s="27"/>
      <c r="BIK199" s="27"/>
      <c r="BIL199" s="27"/>
      <c r="BIM199" s="27"/>
      <c r="BIN199" s="27"/>
      <c r="BIO199" s="27"/>
      <c r="BIP199" s="27"/>
      <c r="BIQ199" s="27"/>
      <c r="BIR199" s="27"/>
      <c r="BIS199" s="27"/>
      <c r="BIT199" s="27"/>
      <c r="BIU199" s="27"/>
      <c r="BIV199" s="27"/>
      <c r="BIW199" s="27"/>
      <c r="BIX199" s="27"/>
      <c r="BIY199" s="27"/>
      <c r="BIZ199" s="27"/>
      <c r="BJA199" s="27"/>
      <c r="BJB199" s="27"/>
      <c r="BJC199" s="27"/>
      <c r="BJD199" s="27"/>
      <c r="BJE199" s="27"/>
      <c r="BJF199" s="27"/>
      <c r="BJG199" s="27"/>
      <c r="BJH199" s="27"/>
      <c r="BJI199" s="27"/>
      <c r="BJJ199" s="27"/>
      <c r="BJK199" s="27"/>
      <c r="BJL199" s="27"/>
      <c r="BJM199" s="27"/>
      <c r="BJN199" s="27"/>
      <c r="BJO199" s="27"/>
      <c r="BJP199" s="27"/>
      <c r="BJQ199" s="27"/>
      <c r="BJR199" s="27"/>
      <c r="BJS199" s="27"/>
      <c r="BJT199" s="27"/>
      <c r="BJU199" s="27"/>
      <c r="BJV199" s="27"/>
      <c r="BJW199" s="27"/>
      <c r="BJX199" s="27"/>
      <c r="BJY199" s="27"/>
      <c r="BJZ199" s="27"/>
      <c r="BKA199" s="27"/>
      <c r="BKB199" s="27"/>
      <c r="BKC199" s="27"/>
      <c r="BKD199" s="27"/>
      <c r="BKE199" s="27"/>
      <c r="BKF199" s="27"/>
      <c r="BKG199" s="27"/>
      <c r="BKH199" s="27"/>
      <c r="BKI199" s="27"/>
      <c r="BKJ199" s="27"/>
      <c r="BKK199" s="27"/>
      <c r="BKL199" s="27"/>
      <c r="BKM199" s="27"/>
      <c r="BKN199" s="27"/>
      <c r="BKO199" s="27"/>
      <c r="BKP199" s="27"/>
      <c r="BKQ199" s="27"/>
      <c r="BKR199" s="27"/>
      <c r="BKS199" s="27"/>
      <c r="BKT199" s="27"/>
      <c r="BKU199" s="27"/>
      <c r="BKV199" s="27"/>
      <c r="BKW199" s="27"/>
      <c r="BKX199" s="27"/>
      <c r="BKY199" s="27"/>
      <c r="BKZ199" s="27"/>
      <c r="BLA199" s="27"/>
      <c r="BLB199" s="27"/>
      <c r="BLC199" s="27"/>
      <c r="BLD199" s="27"/>
      <c r="BLE199" s="27"/>
      <c r="BLF199" s="27"/>
      <c r="BLG199" s="27"/>
      <c r="BLH199" s="27"/>
      <c r="BLI199" s="27"/>
      <c r="BLJ199" s="27"/>
      <c r="BLK199" s="27"/>
      <c r="BLL199" s="27"/>
      <c r="BLM199" s="27"/>
      <c r="BLN199" s="27"/>
      <c r="BLO199" s="27"/>
      <c r="BLP199" s="27"/>
      <c r="BLQ199" s="27"/>
      <c r="BLR199" s="27"/>
      <c r="BLS199" s="27"/>
      <c r="BLT199" s="27"/>
      <c r="BLU199" s="27"/>
      <c r="BLV199" s="27"/>
      <c r="BLW199" s="27"/>
      <c r="BLX199" s="27"/>
      <c r="BLY199" s="27"/>
      <c r="BLZ199" s="27"/>
      <c r="BMA199" s="27"/>
      <c r="BMB199" s="27"/>
      <c r="BMC199" s="27"/>
      <c r="BMD199" s="27"/>
      <c r="BME199" s="27"/>
      <c r="BMF199" s="27"/>
      <c r="BMG199" s="27"/>
      <c r="BMH199" s="27"/>
      <c r="BMI199" s="27"/>
      <c r="BMJ199" s="27"/>
      <c r="BMK199" s="27"/>
      <c r="BML199" s="27"/>
      <c r="BMM199" s="27"/>
      <c r="BMN199" s="27"/>
      <c r="BMO199" s="27"/>
      <c r="BMP199" s="27"/>
      <c r="BMQ199" s="27"/>
      <c r="BMR199" s="27"/>
      <c r="BMS199" s="27"/>
      <c r="BMT199" s="27"/>
      <c r="BMU199" s="27"/>
      <c r="BMV199" s="27"/>
      <c r="BMW199" s="27"/>
      <c r="BMX199" s="27"/>
      <c r="BMY199" s="27"/>
      <c r="BMZ199" s="27"/>
      <c r="BNA199" s="27"/>
      <c r="BNB199" s="27"/>
      <c r="BNC199" s="27"/>
      <c r="BND199" s="27"/>
      <c r="BNE199" s="27"/>
      <c r="BNF199" s="27"/>
      <c r="BNG199" s="27"/>
      <c r="BNH199" s="27"/>
      <c r="BNI199" s="27"/>
      <c r="BNJ199" s="27"/>
      <c r="BNK199" s="27"/>
      <c r="BNL199" s="27"/>
      <c r="BNM199" s="27"/>
      <c r="BNN199" s="27"/>
      <c r="BNO199" s="27"/>
      <c r="BNP199" s="27"/>
      <c r="BNQ199" s="27"/>
      <c r="BNR199" s="27"/>
      <c r="BNS199" s="27"/>
      <c r="BNT199" s="27"/>
      <c r="BNU199" s="27"/>
      <c r="BNV199" s="27"/>
      <c r="BNW199" s="27"/>
      <c r="BNX199" s="27"/>
      <c r="BNY199" s="27"/>
      <c r="BNZ199" s="27"/>
      <c r="BOA199" s="27"/>
      <c r="BOB199" s="27"/>
      <c r="BOC199" s="27"/>
      <c r="BOD199" s="27"/>
      <c r="BOE199" s="27"/>
      <c r="BOF199" s="27"/>
      <c r="BOG199" s="27"/>
      <c r="BOH199" s="27"/>
      <c r="BOI199" s="27"/>
      <c r="BOJ199" s="27"/>
      <c r="BOK199" s="27"/>
      <c r="BOL199" s="27"/>
      <c r="BOM199" s="27"/>
      <c r="BON199" s="27"/>
      <c r="BOO199" s="27"/>
      <c r="BOP199" s="27"/>
      <c r="BOQ199" s="27"/>
      <c r="BOR199" s="27"/>
      <c r="BOS199" s="27"/>
      <c r="BOT199" s="27"/>
      <c r="BOU199" s="27"/>
      <c r="BOV199" s="27"/>
      <c r="BOW199" s="27"/>
      <c r="BOX199" s="27"/>
      <c r="BOY199" s="27"/>
      <c r="BOZ199" s="27"/>
      <c r="BPA199" s="27"/>
      <c r="BPB199" s="27"/>
      <c r="BPC199" s="27"/>
      <c r="BPD199" s="27"/>
      <c r="BPE199" s="27"/>
      <c r="BPF199" s="27"/>
      <c r="BPG199" s="27"/>
      <c r="BPH199" s="27"/>
      <c r="BPI199" s="27"/>
      <c r="BPJ199" s="27"/>
      <c r="BPK199" s="27"/>
      <c r="BPL199" s="27"/>
      <c r="BPM199" s="27"/>
      <c r="BPN199" s="27"/>
      <c r="BPO199" s="27"/>
      <c r="BPP199" s="27"/>
      <c r="BPQ199" s="27"/>
      <c r="BPR199" s="27"/>
      <c r="BPS199" s="27"/>
      <c r="BPT199" s="27"/>
      <c r="BPU199" s="27"/>
      <c r="BPV199" s="27"/>
      <c r="BPW199" s="27"/>
      <c r="BPX199" s="27"/>
      <c r="BPY199" s="27"/>
      <c r="BPZ199" s="27"/>
      <c r="BQA199" s="27"/>
      <c r="BQB199" s="27"/>
      <c r="BQC199" s="27"/>
      <c r="BQD199" s="27"/>
      <c r="BQE199" s="27"/>
      <c r="BQF199" s="27"/>
      <c r="BQG199" s="27"/>
      <c r="BQH199" s="27"/>
      <c r="BQI199" s="27"/>
      <c r="BQJ199" s="27"/>
      <c r="BQK199" s="27"/>
      <c r="BQL199" s="27"/>
      <c r="BQM199" s="27"/>
      <c r="BQN199" s="27"/>
      <c r="BQO199" s="27"/>
      <c r="BQP199" s="27"/>
      <c r="BQQ199" s="27"/>
      <c r="BQR199" s="27"/>
      <c r="BQS199" s="27"/>
      <c r="BQT199" s="27"/>
      <c r="BQU199" s="27"/>
      <c r="BQV199" s="27"/>
      <c r="BQW199" s="27"/>
      <c r="BQX199" s="27"/>
      <c r="BQY199" s="27"/>
      <c r="BQZ199" s="27"/>
      <c r="BRA199" s="27"/>
      <c r="BRB199" s="27"/>
      <c r="BRC199" s="27"/>
      <c r="BRD199" s="27"/>
      <c r="BRE199" s="27"/>
      <c r="BRF199" s="27"/>
      <c r="BRG199" s="27"/>
      <c r="BRH199" s="27"/>
      <c r="BRI199" s="27"/>
      <c r="BRJ199" s="27"/>
      <c r="BRK199" s="27"/>
      <c r="BRL199" s="27"/>
      <c r="BRM199" s="27"/>
      <c r="BRN199" s="27"/>
      <c r="BRO199" s="27"/>
      <c r="BRP199" s="27"/>
      <c r="BRQ199" s="27"/>
      <c r="BRR199" s="27"/>
      <c r="BRS199" s="27"/>
      <c r="BRT199" s="27"/>
      <c r="BRU199" s="27"/>
      <c r="BRV199" s="27"/>
      <c r="BRW199" s="27"/>
      <c r="BRX199" s="27"/>
      <c r="BRY199" s="27"/>
      <c r="BRZ199" s="27"/>
      <c r="BSA199" s="27"/>
      <c r="BSB199" s="27"/>
      <c r="BSC199" s="27"/>
      <c r="BSD199" s="27"/>
      <c r="BSE199" s="27"/>
      <c r="BSF199" s="27"/>
      <c r="BSG199" s="27"/>
      <c r="BSH199" s="27"/>
      <c r="BSI199" s="27"/>
      <c r="BSJ199" s="27"/>
      <c r="BSK199" s="27"/>
      <c r="BSL199" s="27"/>
      <c r="BSM199" s="27"/>
      <c r="BSN199" s="27"/>
      <c r="BSO199" s="27"/>
      <c r="BSP199" s="27"/>
      <c r="BSQ199" s="27"/>
      <c r="BSR199" s="27"/>
      <c r="BSS199" s="27"/>
      <c r="BST199" s="27"/>
      <c r="BSU199" s="27"/>
      <c r="BSV199" s="27"/>
      <c r="BSW199" s="27"/>
      <c r="BSX199" s="27"/>
      <c r="BSY199" s="27"/>
      <c r="BSZ199" s="27"/>
      <c r="BTA199" s="27"/>
      <c r="BTB199" s="27"/>
      <c r="BTC199" s="27"/>
      <c r="BTD199" s="27"/>
      <c r="BTE199" s="27"/>
      <c r="BTF199" s="27"/>
      <c r="BTG199" s="27"/>
      <c r="BTH199" s="27"/>
      <c r="BTI199" s="27"/>
      <c r="BTJ199" s="27"/>
      <c r="BTK199" s="27"/>
      <c r="BTL199" s="27"/>
      <c r="BTM199" s="27"/>
      <c r="BTN199" s="27"/>
      <c r="BTO199" s="27"/>
      <c r="BTP199" s="27"/>
      <c r="BTQ199" s="27"/>
      <c r="BTR199" s="27"/>
      <c r="BTS199" s="27"/>
      <c r="BTT199" s="27"/>
      <c r="BTU199" s="27"/>
      <c r="BTV199" s="27"/>
      <c r="BTW199" s="27"/>
      <c r="BTX199" s="27"/>
      <c r="BTY199" s="27"/>
      <c r="BTZ199" s="27"/>
      <c r="BUA199" s="27"/>
      <c r="BUB199" s="27"/>
      <c r="BUC199" s="27"/>
      <c r="BUD199" s="27"/>
      <c r="BUE199" s="27"/>
      <c r="BUF199" s="27"/>
      <c r="BUG199" s="27"/>
      <c r="BUH199" s="27"/>
      <c r="BUI199" s="27"/>
      <c r="BUJ199" s="27"/>
      <c r="BUK199" s="27"/>
      <c r="BUL199" s="27"/>
      <c r="BUM199" s="27"/>
      <c r="BUN199" s="27"/>
      <c r="BUO199" s="27"/>
      <c r="BUP199" s="27"/>
      <c r="BUQ199" s="27"/>
    </row>
    <row r="200" spans="1:1915" s="47" customFormat="1" ht="12.75">
      <c r="A200" s="136"/>
      <c r="B200" s="136"/>
      <c r="C200" s="136"/>
      <c r="D200" s="136"/>
      <c r="E200" s="136"/>
      <c r="F200" s="136"/>
      <c r="G200" s="103"/>
      <c r="H200" s="26"/>
      <c r="I200" s="26"/>
      <c r="J200" s="26"/>
      <c r="K200" s="26"/>
      <c r="L200" s="26"/>
      <c r="M200" s="26"/>
      <c r="N200" s="26"/>
      <c r="O200" s="225" t="s">
        <v>262</v>
      </c>
      <c r="P200" s="224">
        <v>0.5</v>
      </c>
      <c r="Q200" s="26"/>
      <c r="R200" s="26">
        <v>2016</v>
      </c>
      <c r="S200" s="26"/>
      <c r="T200" s="22"/>
      <c r="U200" s="22"/>
      <c r="V200" s="22"/>
      <c r="W200" s="22"/>
      <c r="X200" s="22"/>
      <c r="Y200" s="22"/>
      <c r="Z200" s="22"/>
      <c r="AA200" s="22"/>
      <c r="AB200" s="22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  <c r="FJ200" s="27"/>
      <c r="FK200" s="27"/>
      <c r="FL200" s="27"/>
      <c r="FM200" s="27"/>
      <c r="FN200" s="27"/>
      <c r="FO200" s="27"/>
      <c r="FP200" s="27"/>
      <c r="FQ200" s="27"/>
      <c r="FR200" s="27"/>
      <c r="FS200" s="27"/>
      <c r="FT200" s="27"/>
      <c r="FU200" s="27"/>
      <c r="FV200" s="27"/>
      <c r="FW200" s="27"/>
      <c r="FX200" s="27"/>
      <c r="FY200" s="27"/>
      <c r="FZ200" s="27"/>
      <c r="GA200" s="27"/>
      <c r="GB200" s="27"/>
      <c r="GC200" s="27"/>
      <c r="GD200" s="27"/>
      <c r="GE200" s="27"/>
      <c r="GF200" s="27"/>
      <c r="GG200" s="27"/>
      <c r="GH200" s="27"/>
      <c r="GI200" s="27"/>
      <c r="GJ200" s="27"/>
      <c r="GK200" s="27"/>
      <c r="GL200" s="27"/>
      <c r="GM200" s="27"/>
      <c r="GN200" s="27"/>
      <c r="GO200" s="27"/>
      <c r="GP200" s="27"/>
      <c r="GQ200" s="27"/>
      <c r="GR200" s="27"/>
      <c r="GS200" s="27"/>
      <c r="GT200" s="27"/>
      <c r="GU200" s="27"/>
      <c r="GV200" s="27"/>
      <c r="GW200" s="27"/>
      <c r="GX200" s="27"/>
      <c r="GY200" s="27"/>
      <c r="GZ200" s="27"/>
      <c r="HA200" s="27"/>
      <c r="HB200" s="27"/>
      <c r="HC200" s="27"/>
      <c r="HD200" s="27"/>
      <c r="HE200" s="27"/>
      <c r="HF200" s="27"/>
      <c r="HG200" s="27"/>
      <c r="HH200" s="27"/>
      <c r="HI200" s="27"/>
      <c r="HJ200" s="27"/>
      <c r="HK200" s="27"/>
      <c r="HL200" s="27"/>
      <c r="HM200" s="27"/>
      <c r="HN200" s="27"/>
      <c r="HO200" s="27"/>
      <c r="HP200" s="27"/>
      <c r="HQ200" s="27"/>
      <c r="HR200" s="27"/>
      <c r="HS200" s="27"/>
      <c r="HT200" s="27"/>
      <c r="HU200" s="27"/>
      <c r="HV200" s="27"/>
      <c r="HW200" s="27"/>
      <c r="HX200" s="27"/>
      <c r="HY200" s="27"/>
      <c r="HZ200" s="27"/>
      <c r="IA200" s="27"/>
      <c r="IB200" s="27"/>
      <c r="IC200" s="27"/>
      <c r="ID200" s="27"/>
      <c r="IE200" s="27"/>
      <c r="IF200" s="27"/>
      <c r="IG200" s="27"/>
      <c r="IH200" s="27"/>
      <c r="II200" s="27"/>
      <c r="IJ200" s="27"/>
      <c r="IK200" s="27"/>
      <c r="IL200" s="27"/>
      <c r="IM200" s="27"/>
      <c r="IN200" s="27"/>
      <c r="IO200" s="27"/>
      <c r="IP200" s="27"/>
      <c r="IQ200" s="27"/>
      <c r="IR200" s="27"/>
      <c r="IS200" s="27"/>
      <c r="IT200" s="27"/>
      <c r="IU200" s="27"/>
      <c r="IV200" s="27"/>
      <c r="IW200" s="27"/>
      <c r="IX200" s="27"/>
      <c r="IY200" s="27"/>
      <c r="IZ200" s="27"/>
      <c r="JA200" s="27"/>
      <c r="JB200" s="27"/>
      <c r="JC200" s="27"/>
      <c r="JD200" s="27"/>
      <c r="JE200" s="27"/>
      <c r="JF200" s="27"/>
      <c r="JG200" s="27"/>
      <c r="JH200" s="27"/>
      <c r="JI200" s="27"/>
      <c r="JJ200" s="27"/>
      <c r="JK200" s="27"/>
      <c r="JL200" s="27"/>
      <c r="JM200" s="27"/>
      <c r="JN200" s="27"/>
      <c r="JO200" s="27"/>
      <c r="JP200" s="27"/>
      <c r="JQ200" s="27"/>
      <c r="JR200" s="27"/>
      <c r="JS200" s="27"/>
      <c r="JT200" s="27"/>
      <c r="JU200" s="27"/>
      <c r="JV200" s="27"/>
      <c r="JW200" s="27"/>
      <c r="JX200" s="27"/>
      <c r="JY200" s="27"/>
      <c r="JZ200" s="27"/>
      <c r="KA200" s="27"/>
      <c r="KB200" s="27"/>
      <c r="KC200" s="27"/>
      <c r="KD200" s="27"/>
      <c r="KE200" s="27"/>
      <c r="KF200" s="27"/>
      <c r="KG200" s="27"/>
      <c r="KH200" s="27"/>
      <c r="KI200" s="27"/>
      <c r="KJ200" s="27"/>
      <c r="KK200" s="27"/>
      <c r="KL200" s="27"/>
      <c r="KM200" s="27"/>
      <c r="KN200" s="27"/>
      <c r="KO200" s="27"/>
      <c r="KP200" s="27"/>
      <c r="KQ200" s="27"/>
      <c r="KR200" s="27"/>
      <c r="KS200" s="27"/>
      <c r="KT200" s="27"/>
      <c r="KU200" s="27"/>
      <c r="KV200" s="27"/>
      <c r="KW200" s="27"/>
      <c r="KX200" s="27"/>
      <c r="KY200" s="27"/>
      <c r="KZ200" s="27"/>
      <c r="LA200" s="27"/>
      <c r="LB200" s="27"/>
      <c r="LC200" s="27"/>
      <c r="LD200" s="27"/>
      <c r="LE200" s="27"/>
      <c r="LF200" s="27"/>
      <c r="LG200" s="27"/>
      <c r="LH200" s="27"/>
      <c r="LI200" s="27"/>
      <c r="LJ200" s="27"/>
      <c r="LK200" s="27"/>
      <c r="LL200" s="27"/>
      <c r="LM200" s="27"/>
      <c r="LN200" s="27"/>
      <c r="LO200" s="27"/>
      <c r="LP200" s="27"/>
      <c r="LQ200" s="27"/>
      <c r="LR200" s="27"/>
      <c r="LS200" s="27"/>
      <c r="LT200" s="27"/>
      <c r="LU200" s="27"/>
      <c r="LV200" s="27"/>
      <c r="LW200" s="27"/>
      <c r="LX200" s="27"/>
      <c r="LY200" s="27"/>
      <c r="LZ200" s="27"/>
      <c r="MA200" s="27"/>
      <c r="MB200" s="27"/>
      <c r="MC200" s="27"/>
      <c r="MD200" s="27"/>
      <c r="ME200" s="27"/>
      <c r="MF200" s="27"/>
      <c r="MG200" s="27"/>
      <c r="MH200" s="27"/>
      <c r="MI200" s="27"/>
      <c r="MJ200" s="27"/>
      <c r="MK200" s="27"/>
      <c r="ML200" s="27"/>
      <c r="MM200" s="27"/>
      <c r="MN200" s="27"/>
      <c r="MO200" s="27"/>
      <c r="MP200" s="27"/>
      <c r="MQ200" s="27"/>
      <c r="MR200" s="27"/>
      <c r="MS200" s="27"/>
      <c r="MT200" s="27"/>
      <c r="MU200" s="27"/>
      <c r="MV200" s="27"/>
      <c r="MW200" s="27"/>
      <c r="MX200" s="27"/>
      <c r="MY200" s="27"/>
      <c r="MZ200" s="27"/>
      <c r="NA200" s="27"/>
      <c r="NB200" s="27"/>
      <c r="NC200" s="27"/>
      <c r="ND200" s="27"/>
      <c r="NE200" s="27"/>
      <c r="NF200" s="27"/>
      <c r="NG200" s="27"/>
      <c r="NH200" s="27"/>
      <c r="NI200" s="27"/>
      <c r="NJ200" s="27"/>
      <c r="NK200" s="27"/>
      <c r="NL200" s="27"/>
      <c r="NM200" s="27"/>
      <c r="NN200" s="27"/>
      <c r="NO200" s="27"/>
      <c r="NP200" s="27"/>
      <c r="NQ200" s="27"/>
      <c r="NR200" s="27"/>
      <c r="NS200" s="27"/>
      <c r="NT200" s="27"/>
      <c r="NU200" s="27"/>
      <c r="NV200" s="27"/>
      <c r="NW200" s="27"/>
      <c r="NX200" s="27"/>
      <c r="NY200" s="27"/>
      <c r="NZ200" s="27"/>
      <c r="OA200" s="27"/>
      <c r="OB200" s="27"/>
      <c r="OC200" s="27"/>
      <c r="OD200" s="27"/>
      <c r="OE200" s="27"/>
      <c r="OF200" s="27"/>
      <c r="OG200" s="27"/>
      <c r="OH200" s="27"/>
      <c r="OI200" s="27"/>
      <c r="OJ200" s="27"/>
      <c r="OK200" s="27"/>
      <c r="OL200" s="27"/>
      <c r="OM200" s="27"/>
      <c r="ON200" s="27"/>
      <c r="OO200" s="27"/>
      <c r="OP200" s="27"/>
      <c r="OQ200" s="27"/>
      <c r="OR200" s="27"/>
      <c r="OS200" s="27"/>
      <c r="OT200" s="27"/>
      <c r="OU200" s="27"/>
      <c r="OV200" s="27"/>
      <c r="OW200" s="27"/>
      <c r="OX200" s="27"/>
      <c r="OY200" s="27"/>
      <c r="OZ200" s="27"/>
      <c r="PA200" s="27"/>
      <c r="PB200" s="27"/>
      <c r="PC200" s="27"/>
      <c r="PD200" s="27"/>
      <c r="PE200" s="27"/>
      <c r="PF200" s="27"/>
      <c r="PG200" s="27"/>
      <c r="PH200" s="27"/>
      <c r="PI200" s="27"/>
      <c r="PJ200" s="27"/>
      <c r="PK200" s="27"/>
      <c r="PL200" s="27"/>
      <c r="PM200" s="27"/>
      <c r="PN200" s="27"/>
      <c r="PO200" s="27"/>
      <c r="PP200" s="27"/>
      <c r="PQ200" s="27"/>
      <c r="PR200" s="27"/>
      <c r="PS200" s="27"/>
      <c r="PT200" s="27"/>
      <c r="PU200" s="27"/>
      <c r="PV200" s="27"/>
      <c r="PW200" s="27"/>
      <c r="PX200" s="27"/>
      <c r="PY200" s="27"/>
      <c r="PZ200" s="27"/>
      <c r="QA200" s="27"/>
      <c r="QB200" s="27"/>
      <c r="QC200" s="27"/>
      <c r="QD200" s="27"/>
      <c r="QE200" s="27"/>
      <c r="QF200" s="27"/>
      <c r="QG200" s="27"/>
      <c r="QH200" s="27"/>
      <c r="QI200" s="27"/>
      <c r="QJ200" s="27"/>
      <c r="QK200" s="27"/>
      <c r="QL200" s="27"/>
      <c r="QM200" s="27"/>
      <c r="QN200" s="27"/>
      <c r="QO200" s="27"/>
      <c r="QP200" s="27"/>
      <c r="QQ200" s="27"/>
      <c r="QR200" s="27"/>
      <c r="QS200" s="27"/>
      <c r="QT200" s="27"/>
      <c r="QU200" s="27"/>
      <c r="QV200" s="27"/>
      <c r="QW200" s="27"/>
      <c r="QX200" s="27"/>
      <c r="QY200" s="27"/>
      <c r="QZ200" s="27"/>
      <c r="RA200" s="27"/>
      <c r="RB200" s="27"/>
      <c r="RC200" s="27"/>
      <c r="RD200" s="27"/>
      <c r="RE200" s="27"/>
      <c r="RF200" s="27"/>
      <c r="RG200" s="27"/>
      <c r="RH200" s="27"/>
      <c r="RI200" s="27"/>
      <c r="RJ200" s="27"/>
      <c r="RK200" s="27"/>
      <c r="RL200" s="27"/>
      <c r="RM200" s="27"/>
      <c r="RN200" s="27"/>
      <c r="RO200" s="27"/>
      <c r="RP200" s="27"/>
      <c r="RQ200" s="27"/>
      <c r="RR200" s="27"/>
      <c r="RS200" s="27"/>
      <c r="RT200" s="27"/>
      <c r="RU200" s="27"/>
      <c r="RV200" s="27"/>
      <c r="RW200" s="27"/>
      <c r="RX200" s="27"/>
      <c r="RY200" s="27"/>
      <c r="RZ200" s="27"/>
      <c r="SA200" s="27"/>
      <c r="SB200" s="27"/>
      <c r="SC200" s="27"/>
      <c r="SD200" s="27"/>
      <c r="SE200" s="27"/>
      <c r="SF200" s="27"/>
      <c r="SG200" s="27"/>
      <c r="SH200" s="27"/>
      <c r="SI200" s="27"/>
      <c r="SJ200" s="27"/>
      <c r="SK200" s="27"/>
      <c r="SL200" s="27"/>
      <c r="SM200" s="27"/>
      <c r="SN200" s="27"/>
      <c r="SO200" s="27"/>
      <c r="SP200" s="27"/>
      <c r="SQ200" s="27"/>
      <c r="SR200" s="27"/>
      <c r="SS200" s="27"/>
      <c r="ST200" s="27"/>
      <c r="SU200" s="27"/>
      <c r="SV200" s="27"/>
      <c r="SW200" s="27"/>
      <c r="SX200" s="27"/>
      <c r="SY200" s="27"/>
      <c r="SZ200" s="27"/>
      <c r="TA200" s="27"/>
      <c r="TB200" s="27"/>
      <c r="TC200" s="27"/>
      <c r="TD200" s="27"/>
      <c r="TE200" s="27"/>
      <c r="TF200" s="27"/>
      <c r="TG200" s="27"/>
      <c r="TH200" s="27"/>
      <c r="TI200" s="27"/>
      <c r="TJ200" s="27"/>
      <c r="TK200" s="27"/>
      <c r="TL200" s="27"/>
      <c r="TM200" s="27"/>
      <c r="TN200" s="27"/>
      <c r="TO200" s="27"/>
      <c r="TP200" s="27"/>
      <c r="TQ200" s="27"/>
      <c r="TR200" s="27"/>
      <c r="TS200" s="27"/>
      <c r="TT200" s="27"/>
      <c r="TU200" s="27"/>
      <c r="TV200" s="27"/>
      <c r="TW200" s="27"/>
      <c r="TX200" s="27"/>
      <c r="TY200" s="27"/>
      <c r="TZ200" s="27"/>
      <c r="UA200" s="27"/>
      <c r="UB200" s="27"/>
      <c r="UC200" s="27"/>
      <c r="UD200" s="27"/>
      <c r="UE200" s="27"/>
      <c r="UF200" s="27"/>
      <c r="UG200" s="27"/>
      <c r="UH200" s="27"/>
      <c r="UI200" s="27"/>
      <c r="UJ200" s="27"/>
      <c r="UK200" s="27"/>
      <c r="UL200" s="27"/>
      <c r="UM200" s="27"/>
      <c r="UN200" s="27"/>
      <c r="UO200" s="27"/>
      <c r="UP200" s="27"/>
      <c r="UQ200" s="27"/>
      <c r="UR200" s="27"/>
      <c r="US200" s="27"/>
      <c r="UT200" s="27"/>
      <c r="UU200" s="27"/>
      <c r="UV200" s="27"/>
      <c r="UW200" s="27"/>
      <c r="UX200" s="27"/>
      <c r="UY200" s="27"/>
      <c r="UZ200" s="27"/>
      <c r="VA200" s="27"/>
      <c r="VB200" s="27"/>
      <c r="VC200" s="27"/>
      <c r="VD200" s="27"/>
      <c r="VE200" s="27"/>
      <c r="VF200" s="27"/>
      <c r="VG200" s="27"/>
      <c r="VH200" s="27"/>
      <c r="VI200" s="27"/>
      <c r="VJ200" s="27"/>
      <c r="VK200" s="27"/>
      <c r="VL200" s="27"/>
      <c r="VM200" s="27"/>
      <c r="VN200" s="27"/>
      <c r="VO200" s="27"/>
      <c r="VP200" s="27"/>
      <c r="VQ200" s="27"/>
      <c r="VR200" s="27"/>
      <c r="VS200" s="27"/>
      <c r="VT200" s="27"/>
      <c r="VU200" s="27"/>
      <c r="VV200" s="27"/>
      <c r="VW200" s="27"/>
      <c r="VX200" s="27"/>
      <c r="VY200" s="27"/>
      <c r="VZ200" s="27"/>
      <c r="WA200" s="27"/>
      <c r="WB200" s="27"/>
      <c r="WC200" s="27"/>
      <c r="WD200" s="27"/>
      <c r="WE200" s="27"/>
      <c r="WF200" s="27"/>
      <c r="WG200" s="27"/>
      <c r="WH200" s="27"/>
      <c r="WI200" s="27"/>
      <c r="WJ200" s="27"/>
      <c r="WK200" s="27"/>
      <c r="WL200" s="27"/>
      <c r="WM200" s="27"/>
      <c r="WN200" s="27"/>
      <c r="WO200" s="27"/>
      <c r="WP200" s="27"/>
      <c r="WQ200" s="27"/>
      <c r="WR200" s="27"/>
      <c r="WS200" s="27"/>
      <c r="WT200" s="27"/>
      <c r="WU200" s="27"/>
      <c r="WV200" s="27"/>
      <c r="WW200" s="27"/>
      <c r="WX200" s="27"/>
      <c r="WY200" s="27"/>
      <c r="WZ200" s="27"/>
      <c r="XA200" s="27"/>
      <c r="XB200" s="27"/>
      <c r="XC200" s="27"/>
      <c r="XD200" s="27"/>
      <c r="XE200" s="27"/>
      <c r="XF200" s="27"/>
      <c r="XG200" s="27"/>
      <c r="XH200" s="27"/>
      <c r="XI200" s="27"/>
      <c r="XJ200" s="27"/>
      <c r="XK200" s="27"/>
      <c r="XL200" s="27"/>
      <c r="XM200" s="27"/>
      <c r="XN200" s="27"/>
      <c r="XO200" s="27"/>
      <c r="XP200" s="27"/>
      <c r="XQ200" s="27"/>
      <c r="XR200" s="27"/>
      <c r="XS200" s="27"/>
      <c r="XT200" s="27"/>
      <c r="XU200" s="27"/>
      <c r="XV200" s="27"/>
      <c r="XW200" s="27"/>
      <c r="XX200" s="27"/>
      <c r="XY200" s="27"/>
      <c r="XZ200" s="27"/>
      <c r="YA200" s="27"/>
      <c r="YB200" s="27"/>
      <c r="YC200" s="27"/>
      <c r="YD200" s="27"/>
      <c r="YE200" s="27"/>
      <c r="YF200" s="27"/>
      <c r="YG200" s="27"/>
      <c r="YH200" s="27"/>
      <c r="YI200" s="27"/>
      <c r="YJ200" s="27"/>
      <c r="YK200" s="27"/>
      <c r="YL200" s="27"/>
      <c r="YM200" s="27"/>
      <c r="YN200" s="27"/>
      <c r="YO200" s="27"/>
      <c r="YP200" s="27"/>
      <c r="YQ200" s="27"/>
      <c r="YR200" s="27"/>
      <c r="YS200" s="27"/>
      <c r="YT200" s="27"/>
      <c r="YU200" s="27"/>
      <c r="YV200" s="27"/>
      <c r="YW200" s="27"/>
      <c r="YX200" s="27"/>
      <c r="YY200" s="27"/>
      <c r="YZ200" s="27"/>
      <c r="ZA200" s="27"/>
      <c r="ZB200" s="27"/>
      <c r="ZC200" s="27"/>
      <c r="ZD200" s="27"/>
      <c r="ZE200" s="27"/>
      <c r="ZF200" s="27"/>
      <c r="ZG200" s="27"/>
      <c r="ZH200" s="27"/>
      <c r="ZI200" s="27"/>
      <c r="ZJ200" s="27"/>
      <c r="ZK200" s="27"/>
      <c r="ZL200" s="27"/>
      <c r="ZM200" s="27"/>
      <c r="ZN200" s="27"/>
      <c r="ZO200" s="27"/>
      <c r="ZP200" s="27"/>
      <c r="ZQ200" s="27"/>
      <c r="ZR200" s="27"/>
      <c r="ZS200" s="27"/>
      <c r="ZT200" s="27"/>
      <c r="ZU200" s="27"/>
      <c r="ZV200" s="27"/>
      <c r="ZW200" s="27"/>
      <c r="ZX200" s="27"/>
      <c r="ZY200" s="27"/>
      <c r="ZZ200" s="27"/>
      <c r="AAA200" s="27"/>
      <c r="AAB200" s="27"/>
      <c r="AAC200" s="27"/>
      <c r="AAD200" s="27"/>
      <c r="AAE200" s="27"/>
      <c r="AAF200" s="27"/>
      <c r="AAG200" s="27"/>
      <c r="AAH200" s="27"/>
      <c r="AAI200" s="27"/>
      <c r="AAJ200" s="27"/>
      <c r="AAK200" s="27"/>
      <c r="AAL200" s="27"/>
      <c r="AAM200" s="27"/>
      <c r="AAN200" s="27"/>
      <c r="AAO200" s="27"/>
      <c r="AAP200" s="27"/>
      <c r="AAQ200" s="27"/>
      <c r="AAR200" s="27"/>
      <c r="AAS200" s="27"/>
      <c r="AAT200" s="27"/>
      <c r="AAU200" s="27"/>
      <c r="AAV200" s="27"/>
      <c r="AAW200" s="27"/>
      <c r="AAX200" s="27"/>
      <c r="AAY200" s="27"/>
      <c r="AAZ200" s="27"/>
      <c r="ABA200" s="27"/>
      <c r="ABB200" s="27"/>
      <c r="ABC200" s="27"/>
      <c r="ABD200" s="27"/>
      <c r="ABE200" s="27"/>
      <c r="ABF200" s="27"/>
      <c r="ABG200" s="27"/>
      <c r="ABH200" s="27"/>
      <c r="ABI200" s="27"/>
      <c r="ABJ200" s="27"/>
      <c r="ABK200" s="27"/>
      <c r="ABL200" s="27"/>
      <c r="ABM200" s="27"/>
      <c r="ABN200" s="27"/>
      <c r="ABO200" s="27"/>
      <c r="ABP200" s="27"/>
      <c r="ABQ200" s="27"/>
      <c r="ABR200" s="27"/>
      <c r="ABS200" s="27"/>
      <c r="ABT200" s="27"/>
      <c r="ABU200" s="27"/>
      <c r="ABV200" s="27"/>
      <c r="ABW200" s="27"/>
      <c r="ABX200" s="27"/>
      <c r="ABY200" s="27"/>
      <c r="ABZ200" s="27"/>
      <c r="ACA200" s="27"/>
      <c r="ACB200" s="27"/>
      <c r="ACC200" s="27"/>
      <c r="ACD200" s="27"/>
      <c r="ACE200" s="27"/>
      <c r="ACF200" s="27"/>
      <c r="ACG200" s="27"/>
      <c r="ACH200" s="27"/>
      <c r="ACI200" s="27"/>
      <c r="ACJ200" s="27"/>
      <c r="ACK200" s="27"/>
      <c r="ACL200" s="27"/>
      <c r="ACM200" s="27"/>
      <c r="ACN200" s="27"/>
      <c r="ACO200" s="27"/>
      <c r="ACP200" s="27"/>
      <c r="ACQ200" s="27"/>
      <c r="ACR200" s="27"/>
      <c r="ACS200" s="27"/>
      <c r="ACT200" s="27"/>
      <c r="ACU200" s="27"/>
      <c r="ACV200" s="27"/>
      <c r="ACW200" s="27"/>
      <c r="ACX200" s="27"/>
      <c r="ACY200" s="27"/>
      <c r="ACZ200" s="27"/>
      <c r="ADA200" s="27"/>
      <c r="ADB200" s="27"/>
      <c r="ADC200" s="27"/>
      <c r="ADD200" s="27"/>
      <c r="ADE200" s="27"/>
      <c r="ADF200" s="27"/>
      <c r="ADG200" s="27"/>
      <c r="ADH200" s="27"/>
      <c r="ADI200" s="27"/>
      <c r="ADJ200" s="27"/>
      <c r="ADK200" s="27"/>
      <c r="ADL200" s="27"/>
      <c r="ADM200" s="27"/>
      <c r="ADN200" s="27"/>
      <c r="ADO200" s="27"/>
      <c r="ADP200" s="27"/>
      <c r="ADQ200" s="27"/>
      <c r="ADR200" s="27"/>
      <c r="ADS200" s="27"/>
      <c r="ADT200" s="27"/>
      <c r="ADU200" s="27"/>
      <c r="ADV200" s="27"/>
      <c r="ADW200" s="27"/>
      <c r="ADX200" s="27"/>
      <c r="ADY200" s="27"/>
      <c r="ADZ200" s="27"/>
      <c r="AEA200" s="27"/>
      <c r="AEB200" s="27"/>
      <c r="AEC200" s="27"/>
      <c r="AED200" s="27"/>
      <c r="AEE200" s="27"/>
      <c r="AEF200" s="27"/>
      <c r="AEG200" s="27"/>
      <c r="AEH200" s="27"/>
      <c r="AEI200" s="27"/>
      <c r="AEJ200" s="27"/>
      <c r="AEK200" s="27"/>
      <c r="AEL200" s="27"/>
      <c r="AEM200" s="27"/>
      <c r="AEN200" s="27"/>
      <c r="AEO200" s="27"/>
      <c r="AEP200" s="27"/>
      <c r="AEQ200" s="27"/>
      <c r="AER200" s="27"/>
      <c r="AES200" s="27"/>
      <c r="AET200" s="27"/>
      <c r="AEU200" s="27"/>
      <c r="AEV200" s="27"/>
      <c r="AEW200" s="27"/>
      <c r="AEX200" s="27"/>
      <c r="AEY200" s="27"/>
      <c r="AEZ200" s="27"/>
      <c r="AFA200" s="27"/>
      <c r="AFB200" s="27"/>
      <c r="AFC200" s="27"/>
      <c r="AFD200" s="27"/>
      <c r="AFE200" s="27"/>
      <c r="AFF200" s="27"/>
      <c r="AFG200" s="27"/>
      <c r="AFH200" s="27"/>
      <c r="AFI200" s="27"/>
      <c r="AFJ200" s="27"/>
      <c r="AFK200" s="27"/>
      <c r="AFL200" s="27"/>
      <c r="AFM200" s="27"/>
      <c r="AFN200" s="27"/>
      <c r="AFO200" s="27"/>
      <c r="AFP200" s="27"/>
      <c r="AFQ200" s="27"/>
      <c r="AFR200" s="27"/>
      <c r="AFS200" s="27"/>
      <c r="AFT200" s="27"/>
      <c r="AFU200" s="27"/>
      <c r="AFV200" s="27"/>
      <c r="AFW200" s="27"/>
      <c r="AFX200" s="27"/>
      <c r="AFY200" s="27"/>
      <c r="AFZ200" s="27"/>
      <c r="AGA200" s="27"/>
      <c r="AGB200" s="27"/>
      <c r="AGC200" s="27"/>
      <c r="AGD200" s="27"/>
      <c r="AGE200" s="27"/>
      <c r="AGF200" s="27"/>
      <c r="AGG200" s="27"/>
      <c r="AGH200" s="27"/>
      <c r="AGI200" s="27"/>
      <c r="AGJ200" s="27"/>
      <c r="AGK200" s="27"/>
      <c r="AGL200" s="27"/>
      <c r="AGM200" s="27"/>
      <c r="AGN200" s="27"/>
      <c r="AGO200" s="27"/>
      <c r="AGP200" s="27"/>
      <c r="AGQ200" s="27"/>
      <c r="AGR200" s="27"/>
      <c r="AGS200" s="27"/>
      <c r="AGT200" s="27"/>
      <c r="AGU200" s="27"/>
      <c r="AGV200" s="27"/>
      <c r="AGW200" s="27"/>
      <c r="AGX200" s="27"/>
      <c r="AGY200" s="27"/>
      <c r="AGZ200" s="27"/>
      <c r="AHA200" s="27"/>
      <c r="AHB200" s="27"/>
      <c r="AHC200" s="27"/>
      <c r="AHD200" s="27"/>
      <c r="AHE200" s="27"/>
      <c r="AHF200" s="27"/>
      <c r="AHG200" s="27"/>
      <c r="AHH200" s="27"/>
      <c r="AHI200" s="27"/>
      <c r="AHJ200" s="27"/>
      <c r="AHK200" s="27"/>
      <c r="AHL200" s="27"/>
      <c r="AHM200" s="27"/>
      <c r="AHN200" s="27"/>
      <c r="AHO200" s="27"/>
      <c r="AHP200" s="27"/>
      <c r="AHQ200" s="27"/>
      <c r="AHR200" s="27"/>
      <c r="AHS200" s="27"/>
      <c r="AHT200" s="27"/>
      <c r="AHU200" s="27"/>
      <c r="AHV200" s="27"/>
      <c r="AHW200" s="27"/>
      <c r="AHX200" s="27"/>
      <c r="AHY200" s="27"/>
      <c r="AHZ200" s="27"/>
      <c r="AIA200" s="27"/>
      <c r="AIB200" s="27"/>
      <c r="AIC200" s="27"/>
      <c r="AID200" s="27"/>
      <c r="AIE200" s="27"/>
      <c r="AIF200" s="27"/>
      <c r="AIG200" s="27"/>
      <c r="AIH200" s="27"/>
      <c r="AII200" s="27"/>
      <c r="AIJ200" s="27"/>
      <c r="AIK200" s="27"/>
      <c r="AIL200" s="27"/>
      <c r="AIM200" s="27"/>
      <c r="AIN200" s="27"/>
      <c r="AIO200" s="27"/>
      <c r="AIP200" s="27"/>
      <c r="AIQ200" s="27"/>
      <c r="AIR200" s="27"/>
      <c r="AIS200" s="27"/>
      <c r="AIT200" s="27"/>
      <c r="AIU200" s="27"/>
      <c r="AIV200" s="27"/>
      <c r="AIW200" s="27"/>
      <c r="AIX200" s="27"/>
      <c r="AIY200" s="27"/>
      <c r="AIZ200" s="27"/>
      <c r="AJA200" s="27"/>
      <c r="AJB200" s="27"/>
      <c r="AJC200" s="27"/>
      <c r="AJD200" s="27"/>
      <c r="AJE200" s="27"/>
      <c r="AJF200" s="27"/>
      <c r="AJG200" s="27"/>
      <c r="AJH200" s="27"/>
      <c r="AJI200" s="27"/>
      <c r="AJJ200" s="27"/>
      <c r="AJK200" s="27"/>
      <c r="AJL200" s="27"/>
      <c r="AJM200" s="27"/>
      <c r="AJN200" s="27"/>
      <c r="AJO200" s="27"/>
      <c r="AJP200" s="27"/>
      <c r="AJQ200" s="27"/>
      <c r="AJR200" s="27"/>
      <c r="AJS200" s="27"/>
      <c r="AJT200" s="27"/>
      <c r="AJU200" s="27"/>
      <c r="AJV200" s="27"/>
      <c r="AJW200" s="27"/>
      <c r="AJX200" s="27"/>
      <c r="AJY200" s="27"/>
      <c r="AJZ200" s="27"/>
      <c r="AKA200" s="27"/>
      <c r="AKB200" s="27"/>
      <c r="AKC200" s="27"/>
      <c r="AKD200" s="27"/>
      <c r="AKE200" s="27"/>
      <c r="AKF200" s="27"/>
      <c r="AKG200" s="27"/>
      <c r="AKH200" s="27"/>
      <c r="AKI200" s="27"/>
      <c r="AKJ200" s="27"/>
      <c r="AKK200" s="27"/>
      <c r="AKL200" s="27"/>
      <c r="AKM200" s="27"/>
      <c r="AKN200" s="27"/>
      <c r="AKO200" s="27"/>
      <c r="AKP200" s="27"/>
      <c r="AKQ200" s="27"/>
      <c r="AKR200" s="27"/>
      <c r="AKS200" s="27"/>
      <c r="AKT200" s="27"/>
      <c r="AKU200" s="27"/>
      <c r="AKV200" s="27"/>
      <c r="AKW200" s="27"/>
      <c r="AKX200" s="27"/>
      <c r="AKY200" s="27"/>
      <c r="AKZ200" s="27"/>
      <c r="ALA200" s="27"/>
      <c r="ALB200" s="27"/>
      <c r="ALC200" s="27"/>
      <c r="ALD200" s="27"/>
      <c r="ALE200" s="27"/>
      <c r="ALF200" s="27"/>
      <c r="ALG200" s="27"/>
      <c r="ALH200" s="27"/>
      <c r="ALI200" s="27"/>
      <c r="ALJ200" s="27"/>
      <c r="ALK200" s="27"/>
      <c r="ALL200" s="27"/>
      <c r="ALM200" s="27"/>
      <c r="ALN200" s="27"/>
      <c r="ALO200" s="27"/>
      <c r="ALP200" s="27"/>
      <c r="ALQ200" s="27"/>
      <c r="ALR200" s="27"/>
      <c r="ALS200" s="27"/>
      <c r="ALT200" s="27"/>
      <c r="ALU200" s="27"/>
      <c r="ALV200" s="27"/>
      <c r="ALW200" s="27"/>
      <c r="ALX200" s="27"/>
      <c r="ALY200" s="27"/>
      <c r="ALZ200" s="27"/>
      <c r="AMA200" s="27"/>
      <c r="AMB200" s="27"/>
      <c r="AMC200" s="27"/>
      <c r="AMD200" s="27"/>
      <c r="AME200" s="27"/>
      <c r="AMF200" s="27"/>
      <c r="AMG200" s="27"/>
      <c r="AMH200" s="27"/>
      <c r="AMI200" s="27"/>
      <c r="AMJ200" s="27"/>
      <c r="AMK200" s="27"/>
      <c r="AML200" s="27"/>
      <c r="AMM200" s="27"/>
      <c r="AMN200" s="27"/>
      <c r="AMO200" s="27"/>
      <c r="AMP200" s="27"/>
      <c r="AMQ200" s="27"/>
      <c r="AMR200" s="27"/>
      <c r="AMS200" s="27"/>
      <c r="AMT200" s="27"/>
      <c r="AMU200" s="27"/>
      <c r="AMV200" s="27"/>
      <c r="AMW200" s="27"/>
      <c r="AMX200" s="27"/>
      <c r="AMY200" s="27"/>
      <c r="AMZ200" s="27"/>
      <c r="ANA200" s="27"/>
      <c r="ANB200" s="27"/>
      <c r="ANC200" s="27"/>
      <c r="AND200" s="27"/>
      <c r="ANE200" s="27"/>
      <c r="ANF200" s="27"/>
      <c r="ANG200" s="27"/>
      <c r="ANH200" s="27"/>
      <c r="ANI200" s="27"/>
      <c r="ANJ200" s="27"/>
      <c r="ANK200" s="27"/>
      <c r="ANL200" s="27"/>
      <c r="ANM200" s="27"/>
      <c r="ANN200" s="27"/>
      <c r="ANO200" s="27"/>
      <c r="ANP200" s="27"/>
      <c r="ANQ200" s="27"/>
      <c r="ANR200" s="27"/>
      <c r="ANS200" s="27"/>
      <c r="ANT200" s="27"/>
      <c r="ANU200" s="27"/>
      <c r="ANV200" s="27"/>
      <c r="ANW200" s="27"/>
      <c r="ANX200" s="27"/>
      <c r="ANY200" s="27"/>
      <c r="ANZ200" s="27"/>
      <c r="AOA200" s="27"/>
      <c r="AOB200" s="27"/>
      <c r="AOC200" s="27"/>
      <c r="AOD200" s="27"/>
      <c r="AOE200" s="27"/>
      <c r="AOF200" s="27"/>
      <c r="AOG200" s="27"/>
      <c r="AOH200" s="27"/>
      <c r="AOI200" s="27"/>
      <c r="AOJ200" s="27"/>
      <c r="AOK200" s="27"/>
      <c r="AOL200" s="27"/>
      <c r="AOM200" s="27"/>
      <c r="AON200" s="27"/>
      <c r="AOO200" s="27"/>
      <c r="AOP200" s="27"/>
      <c r="AOQ200" s="27"/>
      <c r="AOR200" s="27"/>
      <c r="AOS200" s="27"/>
      <c r="AOT200" s="27"/>
      <c r="AOU200" s="27"/>
      <c r="AOV200" s="27"/>
      <c r="AOW200" s="27"/>
      <c r="AOX200" s="27"/>
      <c r="AOY200" s="27"/>
      <c r="AOZ200" s="27"/>
      <c r="APA200" s="27"/>
      <c r="APB200" s="27"/>
      <c r="APC200" s="27"/>
      <c r="APD200" s="27"/>
      <c r="APE200" s="27"/>
      <c r="APF200" s="27"/>
      <c r="APG200" s="27"/>
      <c r="APH200" s="27"/>
      <c r="API200" s="27"/>
      <c r="APJ200" s="27"/>
      <c r="APK200" s="27"/>
      <c r="APL200" s="27"/>
      <c r="APM200" s="27"/>
      <c r="APN200" s="27"/>
      <c r="APO200" s="27"/>
      <c r="APP200" s="27"/>
      <c r="APQ200" s="27"/>
      <c r="APR200" s="27"/>
      <c r="APS200" s="27"/>
      <c r="APT200" s="27"/>
      <c r="APU200" s="27"/>
      <c r="APV200" s="27"/>
      <c r="APW200" s="27"/>
      <c r="APX200" s="27"/>
      <c r="APY200" s="27"/>
      <c r="APZ200" s="27"/>
      <c r="AQA200" s="27"/>
      <c r="AQB200" s="27"/>
      <c r="AQC200" s="27"/>
      <c r="AQD200" s="27"/>
      <c r="AQE200" s="27"/>
      <c r="AQF200" s="27"/>
      <c r="AQG200" s="27"/>
      <c r="AQH200" s="27"/>
      <c r="AQI200" s="27"/>
      <c r="AQJ200" s="27"/>
      <c r="AQK200" s="27"/>
      <c r="AQL200" s="27"/>
      <c r="AQM200" s="27"/>
      <c r="AQN200" s="27"/>
      <c r="AQO200" s="27"/>
      <c r="AQP200" s="27"/>
      <c r="AQQ200" s="27"/>
      <c r="AQR200" s="27"/>
      <c r="AQS200" s="27"/>
      <c r="AQT200" s="27"/>
      <c r="AQU200" s="27"/>
      <c r="AQV200" s="27"/>
      <c r="AQW200" s="27"/>
      <c r="AQX200" s="27"/>
      <c r="AQY200" s="27"/>
      <c r="AQZ200" s="27"/>
      <c r="ARA200" s="27"/>
      <c r="ARB200" s="27"/>
      <c r="ARC200" s="27"/>
      <c r="ARD200" s="27"/>
      <c r="ARE200" s="27"/>
      <c r="ARF200" s="27"/>
      <c r="ARG200" s="27"/>
      <c r="ARH200" s="27"/>
      <c r="ARI200" s="27"/>
      <c r="ARJ200" s="27"/>
      <c r="ARK200" s="27"/>
      <c r="ARL200" s="27"/>
      <c r="ARM200" s="27"/>
      <c r="ARN200" s="27"/>
      <c r="ARO200" s="27"/>
      <c r="ARP200" s="27"/>
      <c r="ARQ200" s="27"/>
      <c r="ARR200" s="27"/>
      <c r="ARS200" s="27"/>
      <c r="ART200" s="27"/>
      <c r="ARU200" s="27"/>
      <c r="ARV200" s="27"/>
      <c r="ARW200" s="27"/>
      <c r="ARX200" s="27"/>
      <c r="ARY200" s="27"/>
      <c r="ARZ200" s="27"/>
      <c r="ASA200" s="27"/>
      <c r="ASB200" s="27"/>
      <c r="ASC200" s="27"/>
      <c r="ASD200" s="27"/>
      <c r="ASE200" s="27"/>
      <c r="ASF200" s="27"/>
      <c r="ASG200" s="27"/>
      <c r="ASH200" s="27"/>
      <c r="ASI200" s="27"/>
      <c r="ASJ200" s="27"/>
      <c r="ASK200" s="27"/>
      <c r="ASL200" s="27"/>
      <c r="ASM200" s="27"/>
      <c r="ASN200" s="27"/>
      <c r="ASO200" s="27"/>
      <c r="ASP200" s="27"/>
      <c r="ASQ200" s="27"/>
      <c r="ASR200" s="27"/>
      <c r="ASS200" s="27"/>
      <c r="AST200" s="27"/>
      <c r="ASU200" s="27"/>
      <c r="ASV200" s="27"/>
      <c r="ASW200" s="27"/>
      <c r="ASX200" s="27"/>
      <c r="ASY200" s="27"/>
      <c r="ASZ200" s="27"/>
      <c r="ATA200" s="27"/>
      <c r="ATB200" s="27"/>
      <c r="ATC200" s="27"/>
      <c r="ATD200" s="27"/>
      <c r="ATE200" s="27"/>
      <c r="ATF200" s="27"/>
      <c r="ATG200" s="27"/>
      <c r="ATH200" s="27"/>
      <c r="ATI200" s="27"/>
      <c r="ATJ200" s="27"/>
      <c r="ATK200" s="27"/>
      <c r="ATL200" s="27"/>
      <c r="ATM200" s="27"/>
      <c r="ATN200" s="27"/>
      <c r="ATO200" s="27"/>
      <c r="ATP200" s="27"/>
      <c r="ATQ200" s="27"/>
      <c r="ATR200" s="27"/>
      <c r="ATS200" s="27"/>
      <c r="ATT200" s="27"/>
      <c r="ATU200" s="27"/>
      <c r="ATV200" s="27"/>
      <c r="ATW200" s="27"/>
      <c r="ATX200" s="27"/>
      <c r="ATY200" s="27"/>
      <c r="ATZ200" s="27"/>
      <c r="AUA200" s="27"/>
      <c r="AUB200" s="27"/>
      <c r="AUC200" s="27"/>
      <c r="AUD200" s="27"/>
      <c r="AUE200" s="27"/>
      <c r="AUF200" s="27"/>
      <c r="AUG200" s="27"/>
      <c r="AUH200" s="27"/>
      <c r="AUI200" s="27"/>
      <c r="AUJ200" s="27"/>
      <c r="AUK200" s="27"/>
      <c r="AUL200" s="27"/>
      <c r="AUM200" s="27"/>
      <c r="AUN200" s="27"/>
      <c r="AUO200" s="27"/>
      <c r="AUP200" s="27"/>
      <c r="AUQ200" s="27"/>
      <c r="AUR200" s="27"/>
      <c r="AUS200" s="27"/>
      <c r="AUT200" s="27"/>
      <c r="AUU200" s="27"/>
      <c r="AUV200" s="27"/>
      <c r="AUW200" s="27"/>
      <c r="AUX200" s="27"/>
      <c r="AUY200" s="27"/>
      <c r="AUZ200" s="27"/>
      <c r="AVA200" s="27"/>
      <c r="AVB200" s="27"/>
      <c r="AVC200" s="27"/>
      <c r="AVD200" s="27"/>
      <c r="AVE200" s="27"/>
      <c r="AVF200" s="27"/>
      <c r="AVG200" s="27"/>
      <c r="AVH200" s="27"/>
      <c r="AVI200" s="27"/>
      <c r="AVJ200" s="27"/>
      <c r="AVK200" s="27"/>
      <c r="AVL200" s="27"/>
      <c r="AVM200" s="27"/>
      <c r="AVN200" s="27"/>
      <c r="AVO200" s="27"/>
      <c r="AVP200" s="27"/>
      <c r="AVQ200" s="27"/>
      <c r="AVR200" s="27"/>
      <c r="AVS200" s="27"/>
      <c r="AVT200" s="27"/>
      <c r="AVU200" s="27"/>
      <c r="AVV200" s="27"/>
      <c r="AVW200" s="27"/>
      <c r="AVX200" s="27"/>
      <c r="AVY200" s="27"/>
      <c r="AVZ200" s="27"/>
      <c r="AWA200" s="27"/>
      <c r="AWB200" s="27"/>
      <c r="AWC200" s="27"/>
      <c r="AWD200" s="27"/>
      <c r="AWE200" s="27"/>
      <c r="AWF200" s="27"/>
      <c r="AWG200" s="27"/>
      <c r="AWH200" s="27"/>
      <c r="AWI200" s="27"/>
      <c r="AWJ200" s="27"/>
      <c r="AWK200" s="27"/>
      <c r="AWL200" s="27"/>
      <c r="AWM200" s="27"/>
      <c r="AWN200" s="27"/>
      <c r="AWO200" s="27"/>
      <c r="AWP200" s="27"/>
      <c r="AWQ200" s="27"/>
      <c r="AWR200" s="27"/>
      <c r="AWS200" s="27"/>
      <c r="AWT200" s="27"/>
      <c r="AWU200" s="27"/>
      <c r="AWV200" s="27"/>
      <c r="AWW200" s="27"/>
      <c r="AWX200" s="27"/>
      <c r="AWY200" s="27"/>
      <c r="AWZ200" s="27"/>
      <c r="AXA200" s="27"/>
      <c r="AXB200" s="27"/>
      <c r="AXC200" s="27"/>
      <c r="AXD200" s="27"/>
      <c r="AXE200" s="27"/>
      <c r="AXF200" s="27"/>
      <c r="AXG200" s="27"/>
      <c r="AXH200" s="27"/>
      <c r="AXI200" s="27"/>
      <c r="AXJ200" s="27"/>
      <c r="AXK200" s="27"/>
      <c r="AXL200" s="27"/>
      <c r="AXM200" s="27"/>
      <c r="AXN200" s="27"/>
      <c r="AXO200" s="27"/>
      <c r="AXP200" s="27"/>
      <c r="AXQ200" s="27"/>
      <c r="AXR200" s="27"/>
      <c r="AXS200" s="27"/>
      <c r="AXT200" s="27"/>
      <c r="AXU200" s="27"/>
      <c r="AXV200" s="27"/>
      <c r="AXW200" s="27"/>
      <c r="AXX200" s="27"/>
      <c r="AXY200" s="27"/>
      <c r="AXZ200" s="27"/>
      <c r="AYA200" s="27"/>
      <c r="AYB200" s="27"/>
      <c r="AYC200" s="27"/>
      <c r="AYD200" s="27"/>
      <c r="AYE200" s="27"/>
      <c r="AYF200" s="27"/>
      <c r="AYG200" s="27"/>
      <c r="AYH200" s="27"/>
      <c r="AYI200" s="27"/>
      <c r="AYJ200" s="27"/>
      <c r="AYK200" s="27"/>
      <c r="AYL200" s="27"/>
      <c r="AYM200" s="27"/>
      <c r="AYN200" s="27"/>
      <c r="AYO200" s="27"/>
      <c r="AYP200" s="27"/>
      <c r="AYQ200" s="27"/>
      <c r="AYR200" s="27"/>
      <c r="AYS200" s="27"/>
      <c r="AYT200" s="27"/>
      <c r="AYU200" s="27"/>
      <c r="AYV200" s="27"/>
      <c r="AYW200" s="27"/>
      <c r="AYX200" s="27"/>
      <c r="AYY200" s="27"/>
      <c r="AYZ200" s="27"/>
      <c r="AZA200" s="27"/>
      <c r="AZB200" s="27"/>
      <c r="AZC200" s="27"/>
      <c r="AZD200" s="27"/>
      <c r="AZE200" s="27"/>
      <c r="AZF200" s="27"/>
      <c r="AZG200" s="27"/>
      <c r="AZH200" s="27"/>
      <c r="AZI200" s="27"/>
      <c r="AZJ200" s="27"/>
      <c r="AZK200" s="27"/>
      <c r="AZL200" s="27"/>
      <c r="AZM200" s="27"/>
      <c r="AZN200" s="27"/>
      <c r="AZO200" s="27"/>
      <c r="AZP200" s="27"/>
      <c r="AZQ200" s="27"/>
      <c r="AZR200" s="27"/>
      <c r="AZS200" s="27"/>
      <c r="AZT200" s="27"/>
      <c r="AZU200" s="27"/>
      <c r="AZV200" s="27"/>
      <c r="AZW200" s="27"/>
      <c r="AZX200" s="27"/>
      <c r="AZY200" s="27"/>
      <c r="AZZ200" s="27"/>
      <c r="BAA200" s="27"/>
      <c r="BAB200" s="27"/>
      <c r="BAC200" s="27"/>
      <c r="BAD200" s="27"/>
      <c r="BAE200" s="27"/>
      <c r="BAF200" s="27"/>
      <c r="BAG200" s="27"/>
      <c r="BAH200" s="27"/>
      <c r="BAI200" s="27"/>
      <c r="BAJ200" s="27"/>
      <c r="BAK200" s="27"/>
      <c r="BAL200" s="27"/>
      <c r="BAM200" s="27"/>
      <c r="BAN200" s="27"/>
      <c r="BAO200" s="27"/>
      <c r="BAP200" s="27"/>
      <c r="BAQ200" s="27"/>
      <c r="BAR200" s="27"/>
      <c r="BAS200" s="27"/>
      <c r="BAT200" s="27"/>
      <c r="BAU200" s="27"/>
      <c r="BAV200" s="27"/>
      <c r="BAW200" s="27"/>
      <c r="BAX200" s="27"/>
      <c r="BAY200" s="27"/>
      <c r="BAZ200" s="27"/>
      <c r="BBA200" s="27"/>
      <c r="BBB200" s="27"/>
      <c r="BBC200" s="27"/>
      <c r="BBD200" s="27"/>
      <c r="BBE200" s="27"/>
      <c r="BBF200" s="27"/>
      <c r="BBG200" s="27"/>
      <c r="BBH200" s="27"/>
      <c r="BBI200" s="27"/>
      <c r="BBJ200" s="27"/>
      <c r="BBK200" s="27"/>
      <c r="BBL200" s="27"/>
      <c r="BBM200" s="27"/>
      <c r="BBN200" s="27"/>
      <c r="BBO200" s="27"/>
      <c r="BBP200" s="27"/>
      <c r="BBQ200" s="27"/>
      <c r="BBR200" s="27"/>
      <c r="BBS200" s="27"/>
      <c r="BBT200" s="27"/>
      <c r="BBU200" s="27"/>
      <c r="BBV200" s="27"/>
      <c r="BBW200" s="27"/>
      <c r="BBX200" s="27"/>
      <c r="BBY200" s="27"/>
      <c r="BBZ200" s="27"/>
      <c r="BCA200" s="27"/>
      <c r="BCB200" s="27"/>
      <c r="BCC200" s="27"/>
      <c r="BCD200" s="27"/>
      <c r="BCE200" s="27"/>
      <c r="BCF200" s="27"/>
      <c r="BCG200" s="27"/>
      <c r="BCH200" s="27"/>
      <c r="BCI200" s="27"/>
      <c r="BCJ200" s="27"/>
      <c r="BCK200" s="27"/>
      <c r="BCL200" s="27"/>
      <c r="BCM200" s="27"/>
      <c r="BCN200" s="27"/>
      <c r="BCO200" s="27"/>
      <c r="BCP200" s="27"/>
      <c r="BCQ200" s="27"/>
      <c r="BCR200" s="27"/>
      <c r="BCS200" s="27"/>
      <c r="BCT200" s="27"/>
      <c r="BCU200" s="27"/>
      <c r="BCV200" s="27"/>
      <c r="BCW200" s="27"/>
      <c r="BCX200" s="27"/>
      <c r="BCY200" s="27"/>
      <c r="BCZ200" s="27"/>
      <c r="BDA200" s="27"/>
      <c r="BDB200" s="27"/>
      <c r="BDC200" s="27"/>
      <c r="BDD200" s="27"/>
      <c r="BDE200" s="27"/>
      <c r="BDF200" s="27"/>
      <c r="BDG200" s="27"/>
      <c r="BDH200" s="27"/>
      <c r="BDI200" s="27"/>
      <c r="BDJ200" s="27"/>
      <c r="BDK200" s="27"/>
      <c r="BDL200" s="27"/>
      <c r="BDM200" s="27"/>
      <c r="BDN200" s="27"/>
      <c r="BDO200" s="27"/>
      <c r="BDP200" s="27"/>
      <c r="BDQ200" s="27"/>
      <c r="BDR200" s="27"/>
      <c r="BDS200" s="27"/>
      <c r="BDT200" s="27"/>
      <c r="BDU200" s="27"/>
      <c r="BDV200" s="27"/>
      <c r="BDW200" s="27"/>
      <c r="BDX200" s="27"/>
      <c r="BDY200" s="27"/>
      <c r="BDZ200" s="27"/>
      <c r="BEA200" s="27"/>
      <c r="BEB200" s="27"/>
      <c r="BEC200" s="27"/>
      <c r="BED200" s="27"/>
      <c r="BEE200" s="27"/>
      <c r="BEF200" s="27"/>
      <c r="BEG200" s="27"/>
      <c r="BEH200" s="27"/>
      <c r="BEI200" s="27"/>
      <c r="BEJ200" s="27"/>
      <c r="BEK200" s="27"/>
      <c r="BEL200" s="27"/>
      <c r="BEM200" s="27"/>
      <c r="BEN200" s="27"/>
      <c r="BEO200" s="27"/>
      <c r="BEP200" s="27"/>
      <c r="BEQ200" s="27"/>
      <c r="BER200" s="27"/>
      <c r="BES200" s="27"/>
      <c r="BET200" s="27"/>
      <c r="BEU200" s="27"/>
      <c r="BEV200" s="27"/>
      <c r="BEW200" s="27"/>
      <c r="BEX200" s="27"/>
      <c r="BEY200" s="27"/>
      <c r="BEZ200" s="27"/>
      <c r="BFA200" s="27"/>
      <c r="BFB200" s="27"/>
      <c r="BFC200" s="27"/>
      <c r="BFD200" s="27"/>
      <c r="BFE200" s="27"/>
      <c r="BFF200" s="27"/>
      <c r="BFG200" s="27"/>
      <c r="BFH200" s="27"/>
      <c r="BFI200" s="27"/>
      <c r="BFJ200" s="27"/>
      <c r="BFK200" s="27"/>
      <c r="BFL200" s="27"/>
      <c r="BFM200" s="27"/>
      <c r="BFN200" s="27"/>
      <c r="BFO200" s="27"/>
      <c r="BFP200" s="27"/>
      <c r="BFQ200" s="27"/>
      <c r="BFR200" s="27"/>
      <c r="BFS200" s="27"/>
      <c r="BFT200" s="27"/>
      <c r="BFU200" s="27"/>
      <c r="BFV200" s="27"/>
      <c r="BFW200" s="27"/>
      <c r="BFX200" s="27"/>
      <c r="BFY200" s="27"/>
      <c r="BFZ200" s="27"/>
      <c r="BGA200" s="27"/>
      <c r="BGB200" s="27"/>
      <c r="BGC200" s="27"/>
      <c r="BGD200" s="27"/>
      <c r="BGE200" s="27"/>
      <c r="BGF200" s="27"/>
      <c r="BGG200" s="27"/>
      <c r="BGH200" s="27"/>
      <c r="BGI200" s="27"/>
      <c r="BGJ200" s="27"/>
      <c r="BGK200" s="27"/>
      <c r="BGL200" s="27"/>
      <c r="BGM200" s="27"/>
      <c r="BGN200" s="27"/>
      <c r="BGO200" s="27"/>
      <c r="BGP200" s="27"/>
      <c r="BGQ200" s="27"/>
      <c r="BGR200" s="27"/>
      <c r="BGS200" s="27"/>
      <c r="BGT200" s="27"/>
      <c r="BGU200" s="27"/>
      <c r="BGV200" s="27"/>
      <c r="BGW200" s="27"/>
      <c r="BGX200" s="27"/>
      <c r="BGY200" s="27"/>
      <c r="BGZ200" s="27"/>
      <c r="BHA200" s="27"/>
      <c r="BHB200" s="27"/>
      <c r="BHC200" s="27"/>
      <c r="BHD200" s="27"/>
      <c r="BHE200" s="27"/>
      <c r="BHF200" s="27"/>
      <c r="BHG200" s="27"/>
      <c r="BHH200" s="27"/>
      <c r="BHI200" s="27"/>
      <c r="BHJ200" s="27"/>
      <c r="BHK200" s="27"/>
      <c r="BHL200" s="27"/>
      <c r="BHM200" s="27"/>
      <c r="BHN200" s="27"/>
      <c r="BHO200" s="27"/>
      <c r="BHP200" s="27"/>
      <c r="BHQ200" s="27"/>
      <c r="BHR200" s="27"/>
      <c r="BHS200" s="27"/>
      <c r="BHT200" s="27"/>
      <c r="BHU200" s="27"/>
      <c r="BHV200" s="27"/>
      <c r="BHW200" s="27"/>
      <c r="BHX200" s="27"/>
      <c r="BHY200" s="27"/>
      <c r="BHZ200" s="27"/>
      <c r="BIA200" s="27"/>
      <c r="BIB200" s="27"/>
      <c r="BIC200" s="27"/>
      <c r="BID200" s="27"/>
      <c r="BIE200" s="27"/>
      <c r="BIF200" s="27"/>
      <c r="BIG200" s="27"/>
      <c r="BIH200" s="27"/>
      <c r="BII200" s="27"/>
      <c r="BIJ200" s="27"/>
      <c r="BIK200" s="27"/>
      <c r="BIL200" s="27"/>
      <c r="BIM200" s="27"/>
      <c r="BIN200" s="27"/>
      <c r="BIO200" s="27"/>
      <c r="BIP200" s="27"/>
      <c r="BIQ200" s="27"/>
      <c r="BIR200" s="27"/>
      <c r="BIS200" s="27"/>
      <c r="BIT200" s="27"/>
      <c r="BIU200" s="27"/>
      <c r="BIV200" s="27"/>
      <c r="BIW200" s="27"/>
      <c r="BIX200" s="27"/>
      <c r="BIY200" s="27"/>
      <c r="BIZ200" s="27"/>
      <c r="BJA200" s="27"/>
      <c r="BJB200" s="27"/>
      <c r="BJC200" s="27"/>
      <c r="BJD200" s="27"/>
      <c r="BJE200" s="27"/>
      <c r="BJF200" s="27"/>
      <c r="BJG200" s="27"/>
      <c r="BJH200" s="27"/>
      <c r="BJI200" s="27"/>
      <c r="BJJ200" s="27"/>
      <c r="BJK200" s="27"/>
      <c r="BJL200" s="27"/>
      <c r="BJM200" s="27"/>
      <c r="BJN200" s="27"/>
      <c r="BJO200" s="27"/>
      <c r="BJP200" s="27"/>
      <c r="BJQ200" s="27"/>
      <c r="BJR200" s="27"/>
      <c r="BJS200" s="27"/>
      <c r="BJT200" s="27"/>
      <c r="BJU200" s="27"/>
      <c r="BJV200" s="27"/>
      <c r="BJW200" s="27"/>
      <c r="BJX200" s="27"/>
      <c r="BJY200" s="27"/>
      <c r="BJZ200" s="27"/>
      <c r="BKA200" s="27"/>
      <c r="BKB200" s="27"/>
      <c r="BKC200" s="27"/>
      <c r="BKD200" s="27"/>
      <c r="BKE200" s="27"/>
      <c r="BKF200" s="27"/>
      <c r="BKG200" s="27"/>
      <c r="BKH200" s="27"/>
      <c r="BKI200" s="27"/>
      <c r="BKJ200" s="27"/>
      <c r="BKK200" s="27"/>
      <c r="BKL200" s="27"/>
      <c r="BKM200" s="27"/>
      <c r="BKN200" s="27"/>
      <c r="BKO200" s="27"/>
      <c r="BKP200" s="27"/>
      <c r="BKQ200" s="27"/>
      <c r="BKR200" s="27"/>
      <c r="BKS200" s="27"/>
      <c r="BKT200" s="27"/>
      <c r="BKU200" s="27"/>
      <c r="BKV200" s="27"/>
      <c r="BKW200" s="27"/>
      <c r="BKX200" s="27"/>
      <c r="BKY200" s="27"/>
      <c r="BKZ200" s="27"/>
      <c r="BLA200" s="27"/>
      <c r="BLB200" s="27"/>
      <c r="BLC200" s="27"/>
      <c r="BLD200" s="27"/>
      <c r="BLE200" s="27"/>
      <c r="BLF200" s="27"/>
      <c r="BLG200" s="27"/>
      <c r="BLH200" s="27"/>
      <c r="BLI200" s="27"/>
      <c r="BLJ200" s="27"/>
      <c r="BLK200" s="27"/>
      <c r="BLL200" s="27"/>
      <c r="BLM200" s="27"/>
      <c r="BLN200" s="27"/>
      <c r="BLO200" s="27"/>
      <c r="BLP200" s="27"/>
      <c r="BLQ200" s="27"/>
      <c r="BLR200" s="27"/>
      <c r="BLS200" s="27"/>
      <c r="BLT200" s="27"/>
      <c r="BLU200" s="27"/>
      <c r="BLV200" s="27"/>
      <c r="BLW200" s="27"/>
      <c r="BLX200" s="27"/>
      <c r="BLY200" s="27"/>
      <c r="BLZ200" s="27"/>
      <c r="BMA200" s="27"/>
      <c r="BMB200" s="27"/>
      <c r="BMC200" s="27"/>
      <c r="BMD200" s="27"/>
      <c r="BME200" s="27"/>
      <c r="BMF200" s="27"/>
      <c r="BMG200" s="27"/>
      <c r="BMH200" s="27"/>
      <c r="BMI200" s="27"/>
      <c r="BMJ200" s="27"/>
      <c r="BMK200" s="27"/>
      <c r="BML200" s="27"/>
      <c r="BMM200" s="27"/>
      <c r="BMN200" s="27"/>
      <c r="BMO200" s="27"/>
      <c r="BMP200" s="27"/>
      <c r="BMQ200" s="27"/>
      <c r="BMR200" s="27"/>
      <c r="BMS200" s="27"/>
      <c r="BMT200" s="27"/>
      <c r="BMU200" s="27"/>
      <c r="BMV200" s="27"/>
      <c r="BMW200" s="27"/>
      <c r="BMX200" s="27"/>
      <c r="BMY200" s="27"/>
      <c r="BMZ200" s="27"/>
      <c r="BNA200" s="27"/>
      <c r="BNB200" s="27"/>
      <c r="BNC200" s="27"/>
      <c r="BND200" s="27"/>
      <c r="BNE200" s="27"/>
      <c r="BNF200" s="27"/>
      <c r="BNG200" s="27"/>
      <c r="BNH200" s="27"/>
      <c r="BNI200" s="27"/>
      <c r="BNJ200" s="27"/>
      <c r="BNK200" s="27"/>
      <c r="BNL200" s="27"/>
      <c r="BNM200" s="27"/>
      <c r="BNN200" s="27"/>
      <c r="BNO200" s="27"/>
      <c r="BNP200" s="27"/>
      <c r="BNQ200" s="27"/>
      <c r="BNR200" s="27"/>
      <c r="BNS200" s="27"/>
      <c r="BNT200" s="27"/>
      <c r="BNU200" s="27"/>
      <c r="BNV200" s="27"/>
      <c r="BNW200" s="27"/>
      <c r="BNX200" s="27"/>
      <c r="BNY200" s="27"/>
      <c r="BNZ200" s="27"/>
      <c r="BOA200" s="27"/>
      <c r="BOB200" s="27"/>
      <c r="BOC200" s="27"/>
      <c r="BOD200" s="27"/>
      <c r="BOE200" s="27"/>
      <c r="BOF200" s="27"/>
      <c r="BOG200" s="27"/>
      <c r="BOH200" s="27"/>
      <c r="BOI200" s="27"/>
      <c r="BOJ200" s="27"/>
      <c r="BOK200" s="27"/>
      <c r="BOL200" s="27"/>
      <c r="BOM200" s="27"/>
      <c r="BON200" s="27"/>
      <c r="BOO200" s="27"/>
      <c r="BOP200" s="27"/>
      <c r="BOQ200" s="27"/>
      <c r="BOR200" s="27"/>
      <c r="BOS200" s="27"/>
      <c r="BOT200" s="27"/>
      <c r="BOU200" s="27"/>
      <c r="BOV200" s="27"/>
      <c r="BOW200" s="27"/>
      <c r="BOX200" s="27"/>
      <c r="BOY200" s="27"/>
      <c r="BOZ200" s="27"/>
      <c r="BPA200" s="27"/>
      <c r="BPB200" s="27"/>
      <c r="BPC200" s="27"/>
      <c r="BPD200" s="27"/>
      <c r="BPE200" s="27"/>
      <c r="BPF200" s="27"/>
      <c r="BPG200" s="27"/>
      <c r="BPH200" s="27"/>
      <c r="BPI200" s="27"/>
      <c r="BPJ200" s="27"/>
      <c r="BPK200" s="27"/>
      <c r="BPL200" s="27"/>
      <c r="BPM200" s="27"/>
      <c r="BPN200" s="27"/>
      <c r="BPO200" s="27"/>
      <c r="BPP200" s="27"/>
      <c r="BPQ200" s="27"/>
      <c r="BPR200" s="27"/>
      <c r="BPS200" s="27"/>
      <c r="BPT200" s="27"/>
      <c r="BPU200" s="27"/>
      <c r="BPV200" s="27"/>
      <c r="BPW200" s="27"/>
      <c r="BPX200" s="27"/>
      <c r="BPY200" s="27"/>
      <c r="BPZ200" s="27"/>
      <c r="BQA200" s="27"/>
      <c r="BQB200" s="27"/>
      <c r="BQC200" s="27"/>
      <c r="BQD200" s="27"/>
      <c r="BQE200" s="27"/>
      <c r="BQF200" s="27"/>
      <c r="BQG200" s="27"/>
      <c r="BQH200" s="27"/>
      <c r="BQI200" s="27"/>
      <c r="BQJ200" s="27"/>
      <c r="BQK200" s="27"/>
      <c r="BQL200" s="27"/>
      <c r="BQM200" s="27"/>
      <c r="BQN200" s="27"/>
      <c r="BQO200" s="27"/>
      <c r="BQP200" s="27"/>
      <c r="BQQ200" s="27"/>
      <c r="BQR200" s="27"/>
      <c r="BQS200" s="27"/>
      <c r="BQT200" s="27"/>
      <c r="BQU200" s="27"/>
      <c r="BQV200" s="27"/>
      <c r="BQW200" s="27"/>
      <c r="BQX200" s="27"/>
      <c r="BQY200" s="27"/>
      <c r="BQZ200" s="27"/>
      <c r="BRA200" s="27"/>
      <c r="BRB200" s="27"/>
      <c r="BRC200" s="27"/>
      <c r="BRD200" s="27"/>
      <c r="BRE200" s="27"/>
      <c r="BRF200" s="27"/>
      <c r="BRG200" s="27"/>
      <c r="BRH200" s="27"/>
      <c r="BRI200" s="27"/>
      <c r="BRJ200" s="27"/>
      <c r="BRK200" s="27"/>
      <c r="BRL200" s="27"/>
      <c r="BRM200" s="27"/>
      <c r="BRN200" s="27"/>
      <c r="BRO200" s="27"/>
      <c r="BRP200" s="27"/>
      <c r="BRQ200" s="27"/>
      <c r="BRR200" s="27"/>
      <c r="BRS200" s="27"/>
      <c r="BRT200" s="27"/>
      <c r="BRU200" s="27"/>
      <c r="BRV200" s="27"/>
      <c r="BRW200" s="27"/>
      <c r="BRX200" s="27"/>
      <c r="BRY200" s="27"/>
      <c r="BRZ200" s="27"/>
      <c r="BSA200" s="27"/>
      <c r="BSB200" s="27"/>
      <c r="BSC200" s="27"/>
      <c r="BSD200" s="27"/>
      <c r="BSE200" s="27"/>
      <c r="BSF200" s="27"/>
      <c r="BSG200" s="27"/>
      <c r="BSH200" s="27"/>
      <c r="BSI200" s="27"/>
      <c r="BSJ200" s="27"/>
      <c r="BSK200" s="27"/>
      <c r="BSL200" s="27"/>
      <c r="BSM200" s="27"/>
      <c r="BSN200" s="27"/>
      <c r="BSO200" s="27"/>
      <c r="BSP200" s="27"/>
      <c r="BSQ200" s="27"/>
      <c r="BSR200" s="27"/>
      <c r="BSS200" s="27"/>
      <c r="BST200" s="27"/>
      <c r="BSU200" s="27"/>
      <c r="BSV200" s="27"/>
      <c r="BSW200" s="27"/>
      <c r="BSX200" s="27"/>
      <c r="BSY200" s="27"/>
      <c r="BSZ200" s="27"/>
      <c r="BTA200" s="27"/>
      <c r="BTB200" s="27"/>
      <c r="BTC200" s="27"/>
      <c r="BTD200" s="27"/>
      <c r="BTE200" s="27"/>
      <c r="BTF200" s="27"/>
      <c r="BTG200" s="27"/>
      <c r="BTH200" s="27"/>
      <c r="BTI200" s="27"/>
      <c r="BTJ200" s="27"/>
      <c r="BTK200" s="27"/>
      <c r="BTL200" s="27"/>
      <c r="BTM200" s="27"/>
      <c r="BTN200" s="27"/>
      <c r="BTO200" s="27"/>
      <c r="BTP200" s="27"/>
      <c r="BTQ200" s="27"/>
      <c r="BTR200" s="27"/>
      <c r="BTS200" s="27"/>
      <c r="BTT200" s="27"/>
      <c r="BTU200" s="27"/>
      <c r="BTV200" s="27"/>
      <c r="BTW200" s="27"/>
      <c r="BTX200" s="27"/>
      <c r="BTY200" s="27"/>
      <c r="BTZ200" s="27"/>
      <c r="BUA200" s="27"/>
      <c r="BUB200" s="27"/>
      <c r="BUC200" s="27"/>
      <c r="BUD200" s="27"/>
      <c r="BUE200" s="27"/>
      <c r="BUF200" s="27"/>
      <c r="BUG200" s="27"/>
      <c r="BUH200" s="27"/>
      <c r="BUI200" s="27"/>
      <c r="BUJ200" s="27"/>
      <c r="BUK200" s="27"/>
      <c r="BUL200" s="27"/>
      <c r="BUM200" s="27"/>
      <c r="BUN200" s="27"/>
      <c r="BUO200" s="27"/>
      <c r="BUP200" s="27"/>
      <c r="BUQ200" s="27"/>
    </row>
    <row r="201" spans="1:1915" s="47" customFormat="1" ht="12.75">
      <c r="A201" s="136"/>
      <c r="B201" s="136"/>
      <c r="C201" s="136"/>
      <c r="D201" s="136"/>
      <c r="E201" s="136"/>
      <c r="F201" s="136"/>
      <c r="G201" s="103"/>
      <c r="H201" s="26"/>
      <c r="I201" s="26"/>
      <c r="J201" s="26"/>
      <c r="K201" s="26"/>
      <c r="L201" s="26"/>
      <c r="M201" s="26"/>
      <c r="N201" s="26"/>
      <c r="O201" s="225" t="s">
        <v>263</v>
      </c>
      <c r="P201" s="224">
        <v>0.35</v>
      </c>
      <c r="Q201" s="26"/>
      <c r="R201" s="26">
        <v>2017</v>
      </c>
      <c r="S201" s="26"/>
      <c r="T201" s="22"/>
      <c r="U201" s="22"/>
      <c r="V201" s="22"/>
      <c r="W201" s="22"/>
      <c r="X201" s="22"/>
      <c r="Y201" s="22"/>
      <c r="Z201" s="22"/>
      <c r="AA201" s="22"/>
      <c r="AB201" s="22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  <c r="FJ201" s="27"/>
      <c r="FK201" s="27"/>
      <c r="FL201" s="27"/>
      <c r="FM201" s="27"/>
      <c r="FN201" s="27"/>
      <c r="FO201" s="27"/>
      <c r="FP201" s="27"/>
      <c r="FQ201" s="27"/>
      <c r="FR201" s="27"/>
      <c r="FS201" s="27"/>
      <c r="FT201" s="27"/>
      <c r="FU201" s="27"/>
      <c r="FV201" s="27"/>
      <c r="FW201" s="27"/>
      <c r="FX201" s="27"/>
      <c r="FY201" s="27"/>
      <c r="FZ201" s="27"/>
      <c r="GA201" s="27"/>
      <c r="GB201" s="27"/>
      <c r="GC201" s="27"/>
      <c r="GD201" s="27"/>
      <c r="GE201" s="27"/>
      <c r="GF201" s="27"/>
      <c r="GG201" s="27"/>
      <c r="GH201" s="27"/>
      <c r="GI201" s="27"/>
      <c r="GJ201" s="27"/>
      <c r="GK201" s="27"/>
      <c r="GL201" s="27"/>
      <c r="GM201" s="27"/>
      <c r="GN201" s="27"/>
      <c r="GO201" s="27"/>
      <c r="GP201" s="27"/>
      <c r="GQ201" s="27"/>
      <c r="GR201" s="27"/>
      <c r="GS201" s="27"/>
      <c r="GT201" s="27"/>
      <c r="GU201" s="27"/>
      <c r="GV201" s="27"/>
      <c r="GW201" s="27"/>
      <c r="GX201" s="27"/>
      <c r="GY201" s="27"/>
      <c r="GZ201" s="27"/>
      <c r="HA201" s="27"/>
      <c r="HB201" s="27"/>
      <c r="HC201" s="27"/>
      <c r="HD201" s="27"/>
      <c r="HE201" s="27"/>
      <c r="HF201" s="27"/>
      <c r="HG201" s="27"/>
      <c r="HH201" s="27"/>
      <c r="HI201" s="27"/>
      <c r="HJ201" s="27"/>
      <c r="HK201" s="27"/>
      <c r="HL201" s="27"/>
      <c r="HM201" s="27"/>
      <c r="HN201" s="27"/>
      <c r="HO201" s="27"/>
      <c r="HP201" s="27"/>
      <c r="HQ201" s="27"/>
      <c r="HR201" s="27"/>
      <c r="HS201" s="27"/>
      <c r="HT201" s="27"/>
      <c r="HU201" s="27"/>
      <c r="HV201" s="27"/>
      <c r="HW201" s="27"/>
      <c r="HX201" s="27"/>
      <c r="HY201" s="27"/>
      <c r="HZ201" s="27"/>
      <c r="IA201" s="27"/>
      <c r="IB201" s="27"/>
      <c r="IC201" s="27"/>
      <c r="ID201" s="27"/>
      <c r="IE201" s="27"/>
      <c r="IF201" s="27"/>
      <c r="IG201" s="27"/>
      <c r="IH201" s="27"/>
      <c r="II201" s="27"/>
      <c r="IJ201" s="27"/>
      <c r="IK201" s="27"/>
      <c r="IL201" s="27"/>
      <c r="IM201" s="27"/>
      <c r="IN201" s="27"/>
      <c r="IO201" s="27"/>
      <c r="IP201" s="27"/>
      <c r="IQ201" s="27"/>
      <c r="IR201" s="27"/>
      <c r="IS201" s="27"/>
      <c r="IT201" s="27"/>
      <c r="IU201" s="27"/>
      <c r="IV201" s="27"/>
      <c r="IW201" s="27"/>
      <c r="IX201" s="27"/>
      <c r="IY201" s="27"/>
      <c r="IZ201" s="27"/>
      <c r="JA201" s="27"/>
      <c r="JB201" s="27"/>
      <c r="JC201" s="27"/>
      <c r="JD201" s="27"/>
      <c r="JE201" s="27"/>
      <c r="JF201" s="27"/>
      <c r="JG201" s="27"/>
      <c r="JH201" s="27"/>
      <c r="JI201" s="27"/>
      <c r="JJ201" s="27"/>
      <c r="JK201" s="27"/>
      <c r="JL201" s="27"/>
      <c r="JM201" s="27"/>
      <c r="JN201" s="27"/>
      <c r="JO201" s="27"/>
      <c r="JP201" s="27"/>
      <c r="JQ201" s="27"/>
      <c r="JR201" s="27"/>
      <c r="JS201" s="27"/>
      <c r="JT201" s="27"/>
      <c r="JU201" s="27"/>
      <c r="JV201" s="27"/>
      <c r="JW201" s="27"/>
      <c r="JX201" s="27"/>
      <c r="JY201" s="27"/>
      <c r="JZ201" s="27"/>
      <c r="KA201" s="27"/>
      <c r="KB201" s="27"/>
      <c r="KC201" s="27"/>
      <c r="KD201" s="27"/>
      <c r="KE201" s="27"/>
      <c r="KF201" s="27"/>
      <c r="KG201" s="27"/>
      <c r="KH201" s="27"/>
      <c r="KI201" s="27"/>
      <c r="KJ201" s="27"/>
      <c r="KK201" s="27"/>
      <c r="KL201" s="27"/>
      <c r="KM201" s="27"/>
      <c r="KN201" s="27"/>
      <c r="KO201" s="27"/>
      <c r="KP201" s="27"/>
      <c r="KQ201" s="27"/>
      <c r="KR201" s="27"/>
      <c r="KS201" s="27"/>
      <c r="KT201" s="27"/>
      <c r="KU201" s="27"/>
      <c r="KV201" s="27"/>
      <c r="KW201" s="27"/>
      <c r="KX201" s="27"/>
      <c r="KY201" s="27"/>
      <c r="KZ201" s="27"/>
      <c r="LA201" s="27"/>
      <c r="LB201" s="27"/>
      <c r="LC201" s="27"/>
      <c r="LD201" s="27"/>
      <c r="LE201" s="27"/>
      <c r="LF201" s="27"/>
      <c r="LG201" s="27"/>
      <c r="LH201" s="27"/>
      <c r="LI201" s="27"/>
      <c r="LJ201" s="27"/>
      <c r="LK201" s="27"/>
      <c r="LL201" s="27"/>
      <c r="LM201" s="27"/>
      <c r="LN201" s="27"/>
      <c r="LO201" s="27"/>
      <c r="LP201" s="27"/>
      <c r="LQ201" s="27"/>
      <c r="LR201" s="27"/>
      <c r="LS201" s="27"/>
      <c r="LT201" s="27"/>
      <c r="LU201" s="27"/>
      <c r="LV201" s="27"/>
      <c r="LW201" s="27"/>
      <c r="LX201" s="27"/>
      <c r="LY201" s="27"/>
      <c r="LZ201" s="27"/>
      <c r="MA201" s="27"/>
      <c r="MB201" s="27"/>
      <c r="MC201" s="27"/>
      <c r="MD201" s="27"/>
      <c r="ME201" s="27"/>
      <c r="MF201" s="27"/>
      <c r="MG201" s="27"/>
      <c r="MH201" s="27"/>
      <c r="MI201" s="27"/>
      <c r="MJ201" s="27"/>
      <c r="MK201" s="27"/>
      <c r="ML201" s="27"/>
      <c r="MM201" s="27"/>
      <c r="MN201" s="27"/>
      <c r="MO201" s="27"/>
      <c r="MP201" s="27"/>
      <c r="MQ201" s="27"/>
      <c r="MR201" s="27"/>
      <c r="MS201" s="27"/>
      <c r="MT201" s="27"/>
      <c r="MU201" s="27"/>
      <c r="MV201" s="27"/>
      <c r="MW201" s="27"/>
      <c r="MX201" s="27"/>
      <c r="MY201" s="27"/>
      <c r="MZ201" s="27"/>
      <c r="NA201" s="27"/>
      <c r="NB201" s="27"/>
      <c r="NC201" s="27"/>
      <c r="ND201" s="27"/>
      <c r="NE201" s="27"/>
      <c r="NF201" s="27"/>
      <c r="NG201" s="27"/>
      <c r="NH201" s="27"/>
      <c r="NI201" s="27"/>
      <c r="NJ201" s="27"/>
      <c r="NK201" s="27"/>
      <c r="NL201" s="27"/>
      <c r="NM201" s="27"/>
      <c r="NN201" s="27"/>
      <c r="NO201" s="27"/>
      <c r="NP201" s="27"/>
      <c r="NQ201" s="27"/>
      <c r="NR201" s="27"/>
      <c r="NS201" s="27"/>
      <c r="NT201" s="27"/>
      <c r="NU201" s="27"/>
      <c r="NV201" s="27"/>
      <c r="NW201" s="27"/>
      <c r="NX201" s="27"/>
      <c r="NY201" s="27"/>
      <c r="NZ201" s="27"/>
      <c r="OA201" s="27"/>
      <c r="OB201" s="27"/>
      <c r="OC201" s="27"/>
      <c r="OD201" s="27"/>
      <c r="OE201" s="27"/>
      <c r="OF201" s="27"/>
      <c r="OG201" s="27"/>
      <c r="OH201" s="27"/>
      <c r="OI201" s="27"/>
      <c r="OJ201" s="27"/>
      <c r="OK201" s="27"/>
      <c r="OL201" s="27"/>
      <c r="OM201" s="27"/>
      <c r="ON201" s="27"/>
      <c r="OO201" s="27"/>
      <c r="OP201" s="27"/>
      <c r="OQ201" s="27"/>
      <c r="OR201" s="27"/>
      <c r="OS201" s="27"/>
      <c r="OT201" s="27"/>
      <c r="OU201" s="27"/>
      <c r="OV201" s="27"/>
      <c r="OW201" s="27"/>
      <c r="OX201" s="27"/>
      <c r="OY201" s="27"/>
      <c r="OZ201" s="27"/>
      <c r="PA201" s="27"/>
      <c r="PB201" s="27"/>
      <c r="PC201" s="27"/>
      <c r="PD201" s="27"/>
      <c r="PE201" s="27"/>
      <c r="PF201" s="27"/>
      <c r="PG201" s="27"/>
      <c r="PH201" s="27"/>
      <c r="PI201" s="27"/>
      <c r="PJ201" s="27"/>
      <c r="PK201" s="27"/>
      <c r="PL201" s="27"/>
      <c r="PM201" s="27"/>
      <c r="PN201" s="27"/>
      <c r="PO201" s="27"/>
      <c r="PP201" s="27"/>
      <c r="PQ201" s="27"/>
      <c r="PR201" s="27"/>
      <c r="PS201" s="27"/>
      <c r="PT201" s="27"/>
      <c r="PU201" s="27"/>
      <c r="PV201" s="27"/>
      <c r="PW201" s="27"/>
      <c r="PX201" s="27"/>
      <c r="PY201" s="27"/>
      <c r="PZ201" s="27"/>
      <c r="QA201" s="27"/>
      <c r="QB201" s="27"/>
      <c r="QC201" s="27"/>
      <c r="QD201" s="27"/>
      <c r="QE201" s="27"/>
      <c r="QF201" s="27"/>
      <c r="QG201" s="27"/>
      <c r="QH201" s="27"/>
      <c r="QI201" s="27"/>
      <c r="QJ201" s="27"/>
      <c r="QK201" s="27"/>
      <c r="QL201" s="27"/>
      <c r="QM201" s="27"/>
      <c r="QN201" s="27"/>
      <c r="QO201" s="27"/>
      <c r="QP201" s="27"/>
      <c r="QQ201" s="27"/>
      <c r="QR201" s="27"/>
      <c r="QS201" s="27"/>
      <c r="QT201" s="27"/>
      <c r="QU201" s="27"/>
      <c r="QV201" s="27"/>
      <c r="QW201" s="27"/>
      <c r="QX201" s="27"/>
      <c r="QY201" s="27"/>
      <c r="QZ201" s="27"/>
      <c r="RA201" s="27"/>
      <c r="RB201" s="27"/>
      <c r="RC201" s="27"/>
      <c r="RD201" s="27"/>
      <c r="RE201" s="27"/>
      <c r="RF201" s="27"/>
      <c r="RG201" s="27"/>
      <c r="RH201" s="27"/>
      <c r="RI201" s="27"/>
      <c r="RJ201" s="27"/>
      <c r="RK201" s="27"/>
      <c r="RL201" s="27"/>
      <c r="RM201" s="27"/>
      <c r="RN201" s="27"/>
      <c r="RO201" s="27"/>
      <c r="RP201" s="27"/>
      <c r="RQ201" s="27"/>
      <c r="RR201" s="27"/>
      <c r="RS201" s="27"/>
      <c r="RT201" s="27"/>
      <c r="RU201" s="27"/>
      <c r="RV201" s="27"/>
      <c r="RW201" s="27"/>
      <c r="RX201" s="27"/>
      <c r="RY201" s="27"/>
      <c r="RZ201" s="27"/>
      <c r="SA201" s="27"/>
      <c r="SB201" s="27"/>
      <c r="SC201" s="27"/>
      <c r="SD201" s="27"/>
      <c r="SE201" s="27"/>
      <c r="SF201" s="27"/>
      <c r="SG201" s="27"/>
      <c r="SH201" s="27"/>
      <c r="SI201" s="27"/>
      <c r="SJ201" s="27"/>
      <c r="SK201" s="27"/>
      <c r="SL201" s="27"/>
      <c r="SM201" s="27"/>
      <c r="SN201" s="27"/>
      <c r="SO201" s="27"/>
      <c r="SP201" s="27"/>
      <c r="SQ201" s="27"/>
      <c r="SR201" s="27"/>
      <c r="SS201" s="27"/>
      <c r="ST201" s="27"/>
      <c r="SU201" s="27"/>
      <c r="SV201" s="27"/>
      <c r="SW201" s="27"/>
      <c r="SX201" s="27"/>
      <c r="SY201" s="27"/>
      <c r="SZ201" s="27"/>
      <c r="TA201" s="27"/>
      <c r="TB201" s="27"/>
      <c r="TC201" s="27"/>
      <c r="TD201" s="27"/>
      <c r="TE201" s="27"/>
      <c r="TF201" s="27"/>
      <c r="TG201" s="27"/>
      <c r="TH201" s="27"/>
      <c r="TI201" s="27"/>
      <c r="TJ201" s="27"/>
      <c r="TK201" s="27"/>
      <c r="TL201" s="27"/>
      <c r="TM201" s="27"/>
      <c r="TN201" s="27"/>
      <c r="TO201" s="27"/>
      <c r="TP201" s="27"/>
      <c r="TQ201" s="27"/>
      <c r="TR201" s="27"/>
      <c r="TS201" s="27"/>
      <c r="TT201" s="27"/>
      <c r="TU201" s="27"/>
      <c r="TV201" s="27"/>
      <c r="TW201" s="27"/>
      <c r="TX201" s="27"/>
      <c r="TY201" s="27"/>
      <c r="TZ201" s="27"/>
      <c r="UA201" s="27"/>
      <c r="UB201" s="27"/>
      <c r="UC201" s="27"/>
      <c r="UD201" s="27"/>
      <c r="UE201" s="27"/>
      <c r="UF201" s="27"/>
      <c r="UG201" s="27"/>
      <c r="UH201" s="27"/>
      <c r="UI201" s="27"/>
      <c r="UJ201" s="27"/>
      <c r="UK201" s="27"/>
      <c r="UL201" s="27"/>
      <c r="UM201" s="27"/>
      <c r="UN201" s="27"/>
      <c r="UO201" s="27"/>
      <c r="UP201" s="27"/>
      <c r="UQ201" s="27"/>
      <c r="UR201" s="27"/>
      <c r="US201" s="27"/>
      <c r="UT201" s="27"/>
      <c r="UU201" s="27"/>
      <c r="UV201" s="27"/>
      <c r="UW201" s="27"/>
      <c r="UX201" s="27"/>
      <c r="UY201" s="27"/>
      <c r="UZ201" s="27"/>
      <c r="VA201" s="27"/>
      <c r="VB201" s="27"/>
      <c r="VC201" s="27"/>
      <c r="VD201" s="27"/>
      <c r="VE201" s="27"/>
      <c r="VF201" s="27"/>
      <c r="VG201" s="27"/>
      <c r="VH201" s="27"/>
      <c r="VI201" s="27"/>
      <c r="VJ201" s="27"/>
      <c r="VK201" s="27"/>
      <c r="VL201" s="27"/>
      <c r="VM201" s="27"/>
      <c r="VN201" s="27"/>
      <c r="VO201" s="27"/>
      <c r="VP201" s="27"/>
      <c r="VQ201" s="27"/>
      <c r="VR201" s="27"/>
      <c r="VS201" s="27"/>
      <c r="VT201" s="27"/>
      <c r="VU201" s="27"/>
      <c r="VV201" s="27"/>
      <c r="VW201" s="27"/>
      <c r="VX201" s="27"/>
      <c r="VY201" s="27"/>
      <c r="VZ201" s="27"/>
      <c r="WA201" s="27"/>
      <c r="WB201" s="27"/>
      <c r="WC201" s="27"/>
      <c r="WD201" s="27"/>
      <c r="WE201" s="27"/>
      <c r="WF201" s="27"/>
      <c r="WG201" s="27"/>
      <c r="WH201" s="27"/>
      <c r="WI201" s="27"/>
      <c r="WJ201" s="27"/>
      <c r="WK201" s="27"/>
      <c r="WL201" s="27"/>
      <c r="WM201" s="27"/>
      <c r="WN201" s="27"/>
      <c r="WO201" s="27"/>
      <c r="WP201" s="27"/>
      <c r="WQ201" s="27"/>
      <c r="WR201" s="27"/>
      <c r="WS201" s="27"/>
      <c r="WT201" s="27"/>
      <c r="WU201" s="27"/>
      <c r="WV201" s="27"/>
      <c r="WW201" s="27"/>
      <c r="WX201" s="27"/>
      <c r="WY201" s="27"/>
      <c r="WZ201" s="27"/>
      <c r="XA201" s="27"/>
      <c r="XB201" s="27"/>
      <c r="XC201" s="27"/>
      <c r="XD201" s="27"/>
      <c r="XE201" s="27"/>
      <c r="XF201" s="27"/>
      <c r="XG201" s="27"/>
      <c r="XH201" s="27"/>
      <c r="XI201" s="27"/>
      <c r="XJ201" s="27"/>
      <c r="XK201" s="27"/>
      <c r="XL201" s="27"/>
      <c r="XM201" s="27"/>
      <c r="XN201" s="27"/>
      <c r="XO201" s="27"/>
      <c r="XP201" s="27"/>
      <c r="XQ201" s="27"/>
      <c r="XR201" s="27"/>
      <c r="XS201" s="27"/>
      <c r="XT201" s="27"/>
      <c r="XU201" s="27"/>
      <c r="XV201" s="27"/>
      <c r="XW201" s="27"/>
      <c r="XX201" s="27"/>
      <c r="XY201" s="27"/>
      <c r="XZ201" s="27"/>
      <c r="YA201" s="27"/>
      <c r="YB201" s="27"/>
      <c r="YC201" s="27"/>
      <c r="YD201" s="27"/>
      <c r="YE201" s="27"/>
      <c r="YF201" s="27"/>
      <c r="YG201" s="27"/>
      <c r="YH201" s="27"/>
      <c r="YI201" s="27"/>
      <c r="YJ201" s="27"/>
      <c r="YK201" s="27"/>
      <c r="YL201" s="27"/>
      <c r="YM201" s="27"/>
      <c r="YN201" s="27"/>
      <c r="YO201" s="27"/>
      <c r="YP201" s="27"/>
      <c r="YQ201" s="27"/>
      <c r="YR201" s="27"/>
      <c r="YS201" s="27"/>
      <c r="YT201" s="27"/>
      <c r="YU201" s="27"/>
      <c r="YV201" s="27"/>
      <c r="YW201" s="27"/>
      <c r="YX201" s="27"/>
      <c r="YY201" s="27"/>
      <c r="YZ201" s="27"/>
      <c r="ZA201" s="27"/>
      <c r="ZB201" s="27"/>
      <c r="ZC201" s="27"/>
      <c r="ZD201" s="27"/>
      <c r="ZE201" s="27"/>
      <c r="ZF201" s="27"/>
      <c r="ZG201" s="27"/>
      <c r="ZH201" s="27"/>
      <c r="ZI201" s="27"/>
      <c r="ZJ201" s="27"/>
      <c r="ZK201" s="27"/>
      <c r="ZL201" s="27"/>
      <c r="ZM201" s="27"/>
      <c r="ZN201" s="27"/>
      <c r="ZO201" s="27"/>
      <c r="ZP201" s="27"/>
      <c r="ZQ201" s="27"/>
      <c r="ZR201" s="27"/>
      <c r="ZS201" s="27"/>
      <c r="ZT201" s="27"/>
      <c r="ZU201" s="27"/>
      <c r="ZV201" s="27"/>
      <c r="ZW201" s="27"/>
      <c r="ZX201" s="27"/>
      <c r="ZY201" s="27"/>
      <c r="ZZ201" s="27"/>
      <c r="AAA201" s="27"/>
      <c r="AAB201" s="27"/>
      <c r="AAC201" s="27"/>
      <c r="AAD201" s="27"/>
      <c r="AAE201" s="27"/>
      <c r="AAF201" s="27"/>
      <c r="AAG201" s="27"/>
      <c r="AAH201" s="27"/>
      <c r="AAI201" s="27"/>
      <c r="AAJ201" s="27"/>
      <c r="AAK201" s="27"/>
      <c r="AAL201" s="27"/>
      <c r="AAM201" s="27"/>
      <c r="AAN201" s="27"/>
      <c r="AAO201" s="27"/>
      <c r="AAP201" s="27"/>
      <c r="AAQ201" s="27"/>
      <c r="AAR201" s="27"/>
      <c r="AAS201" s="27"/>
      <c r="AAT201" s="27"/>
      <c r="AAU201" s="27"/>
      <c r="AAV201" s="27"/>
      <c r="AAW201" s="27"/>
      <c r="AAX201" s="27"/>
      <c r="AAY201" s="27"/>
      <c r="AAZ201" s="27"/>
      <c r="ABA201" s="27"/>
      <c r="ABB201" s="27"/>
      <c r="ABC201" s="27"/>
      <c r="ABD201" s="27"/>
      <c r="ABE201" s="27"/>
      <c r="ABF201" s="27"/>
      <c r="ABG201" s="27"/>
      <c r="ABH201" s="27"/>
      <c r="ABI201" s="27"/>
      <c r="ABJ201" s="27"/>
      <c r="ABK201" s="27"/>
      <c r="ABL201" s="27"/>
      <c r="ABM201" s="27"/>
      <c r="ABN201" s="27"/>
      <c r="ABO201" s="27"/>
      <c r="ABP201" s="27"/>
      <c r="ABQ201" s="27"/>
      <c r="ABR201" s="27"/>
      <c r="ABS201" s="27"/>
      <c r="ABT201" s="27"/>
      <c r="ABU201" s="27"/>
      <c r="ABV201" s="27"/>
      <c r="ABW201" s="27"/>
      <c r="ABX201" s="27"/>
      <c r="ABY201" s="27"/>
      <c r="ABZ201" s="27"/>
      <c r="ACA201" s="27"/>
      <c r="ACB201" s="27"/>
      <c r="ACC201" s="27"/>
      <c r="ACD201" s="27"/>
      <c r="ACE201" s="27"/>
      <c r="ACF201" s="27"/>
      <c r="ACG201" s="27"/>
      <c r="ACH201" s="27"/>
      <c r="ACI201" s="27"/>
      <c r="ACJ201" s="27"/>
      <c r="ACK201" s="27"/>
      <c r="ACL201" s="27"/>
      <c r="ACM201" s="27"/>
      <c r="ACN201" s="27"/>
      <c r="ACO201" s="27"/>
      <c r="ACP201" s="27"/>
      <c r="ACQ201" s="27"/>
      <c r="ACR201" s="27"/>
      <c r="ACS201" s="27"/>
      <c r="ACT201" s="27"/>
      <c r="ACU201" s="27"/>
      <c r="ACV201" s="27"/>
      <c r="ACW201" s="27"/>
      <c r="ACX201" s="27"/>
      <c r="ACY201" s="27"/>
      <c r="ACZ201" s="27"/>
      <c r="ADA201" s="27"/>
      <c r="ADB201" s="27"/>
      <c r="ADC201" s="27"/>
      <c r="ADD201" s="27"/>
      <c r="ADE201" s="27"/>
      <c r="ADF201" s="27"/>
      <c r="ADG201" s="27"/>
      <c r="ADH201" s="27"/>
      <c r="ADI201" s="27"/>
      <c r="ADJ201" s="27"/>
      <c r="ADK201" s="27"/>
      <c r="ADL201" s="27"/>
      <c r="ADM201" s="27"/>
      <c r="ADN201" s="27"/>
      <c r="ADO201" s="27"/>
      <c r="ADP201" s="27"/>
      <c r="ADQ201" s="27"/>
      <c r="ADR201" s="27"/>
      <c r="ADS201" s="27"/>
      <c r="ADT201" s="27"/>
      <c r="ADU201" s="27"/>
      <c r="ADV201" s="27"/>
      <c r="ADW201" s="27"/>
      <c r="ADX201" s="27"/>
      <c r="ADY201" s="27"/>
      <c r="ADZ201" s="27"/>
      <c r="AEA201" s="27"/>
      <c r="AEB201" s="27"/>
      <c r="AEC201" s="27"/>
      <c r="AED201" s="27"/>
      <c r="AEE201" s="27"/>
      <c r="AEF201" s="27"/>
      <c r="AEG201" s="27"/>
      <c r="AEH201" s="27"/>
      <c r="AEI201" s="27"/>
      <c r="AEJ201" s="27"/>
      <c r="AEK201" s="27"/>
      <c r="AEL201" s="27"/>
      <c r="AEM201" s="27"/>
      <c r="AEN201" s="27"/>
      <c r="AEO201" s="27"/>
      <c r="AEP201" s="27"/>
      <c r="AEQ201" s="27"/>
      <c r="AER201" s="27"/>
      <c r="AES201" s="27"/>
      <c r="AET201" s="27"/>
      <c r="AEU201" s="27"/>
      <c r="AEV201" s="27"/>
      <c r="AEW201" s="27"/>
      <c r="AEX201" s="27"/>
      <c r="AEY201" s="27"/>
      <c r="AEZ201" s="27"/>
      <c r="AFA201" s="27"/>
      <c r="AFB201" s="27"/>
      <c r="AFC201" s="27"/>
      <c r="AFD201" s="27"/>
      <c r="AFE201" s="27"/>
      <c r="AFF201" s="27"/>
      <c r="AFG201" s="27"/>
      <c r="AFH201" s="27"/>
      <c r="AFI201" s="27"/>
      <c r="AFJ201" s="27"/>
      <c r="AFK201" s="27"/>
      <c r="AFL201" s="27"/>
      <c r="AFM201" s="27"/>
      <c r="AFN201" s="27"/>
      <c r="AFO201" s="27"/>
      <c r="AFP201" s="27"/>
      <c r="AFQ201" s="27"/>
      <c r="AFR201" s="27"/>
      <c r="AFS201" s="27"/>
      <c r="AFT201" s="27"/>
      <c r="AFU201" s="27"/>
      <c r="AFV201" s="27"/>
      <c r="AFW201" s="27"/>
      <c r="AFX201" s="27"/>
      <c r="AFY201" s="27"/>
      <c r="AFZ201" s="27"/>
      <c r="AGA201" s="27"/>
      <c r="AGB201" s="27"/>
      <c r="AGC201" s="27"/>
      <c r="AGD201" s="27"/>
      <c r="AGE201" s="27"/>
      <c r="AGF201" s="27"/>
      <c r="AGG201" s="27"/>
      <c r="AGH201" s="27"/>
      <c r="AGI201" s="27"/>
      <c r="AGJ201" s="27"/>
      <c r="AGK201" s="27"/>
      <c r="AGL201" s="27"/>
      <c r="AGM201" s="27"/>
      <c r="AGN201" s="27"/>
      <c r="AGO201" s="27"/>
      <c r="AGP201" s="27"/>
      <c r="AGQ201" s="27"/>
      <c r="AGR201" s="27"/>
      <c r="AGS201" s="27"/>
      <c r="AGT201" s="27"/>
      <c r="AGU201" s="27"/>
      <c r="AGV201" s="27"/>
      <c r="AGW201" s="27"/>
      <c r="AGX201" s="27"/>
      <c r="AGY201" s="27"/>
      <c r="AGZ201" s="27"/>
      <c r="AHA201" s="27"/>
      <c r="AHB201" s="27"/>
      <c r="AHC201" s="27"/>
      <c r="AHD201" s="27"/>
      <c r="AHE201" s="27"/>
      <c r="AHF201" s="27"/>
      <c r="AHG201" s="27"/>
      <c r="AHH201" s="27"/>
      <c r="AHI201" s="27"/>
      <c r="AHJ201" s="27"/>
      <c r="AHK201" s="27"/>
      <c r="AHL201" s="27"/>
      <c r="AHM201" s="27"/>
      <c r="AHN201" s="27"/>
      <c r="AHO201" s="27"/>
      <c r="AHP201" s="27"/>
      <c r="AHQ201" s="27"/>
      <c r="AHR201" s="27"/>
      <c r="AHS201" s="27"/>
      <c r="AHT201" s="27"/>
      <c r="AHU201" s="27"/>
      <c r="AHV201" s="27"/>
      <c r="AHW201" s="27"/>
      <c r="AHX201" s="27"/>
      <c r="AHY201" s="27"/>
      <c r="AHZ201" s="27"/>
      <c r="AIA201" s="27"/>
      <c r="AIB201" s="27"/>
      <c r="AIC201" s="27"/>
      <c r="AID201" s="27"/>
      <c r="AIE201" s="27"/>
      <c r="AIF201" s="27"/>
      <c r="AIG201" s="27"/>
      <c r="AIH201" s="27"/>
      <c r="AII201" s="27"/>
      <c r="AIJ201" s="27"/>
      <c r="AIK201" s="27"/>
      <c r="AIL201" s="27"/>
      <c r="AIM201" s="27"/>
      <c r="AIN201" s="27"/>
      <c r="AIO201" s="27"/>
      <c r="AIP201" s="27"/>
      <c r="AIQ201" s="27"/>
      <c r="AIR201" s="27"/>
      <c r="AIS201" s="27"/>
      <c r="AIT201" s="27"/>
      <c r="AIU201" s="27"/>
      <c r="AIV201" s="27"/>
      <c r="AIW201" s="27"/>
      <c r="AIX201" s="27"/>
      <c r="AIY201" s="27"/>
      <c r="AIZ201" s="27"/>
      <c r="AJA201" s="27"/>
      <c r="AJB201" s="27"/>
      <c r="AJC201" s="27"/>
      <c r="AJD201" s="27"/>
      <c r="AJE201" s="27"/>
      <c r="AJF201" s="27"/>
      <c r="AJG201" s="27"/>
      <c r="AJH201" s="27"/>
      <c r="AJI201" s="27"/>
      <c r="AJJ201" s="27"/>
      <c r="AJK201" s="27"/>
      <c r="AJL201" s="27"/>
      <c r="AJM201" s="27"/>
      <c r="AJN201" s="27"/>
      <c r="AJO201" s="27"/>
      <c r="AJP201" s="27"/>
      <c r="AJQ201" s="27"/>
      <c r="AJR201" s="27"/>
      <c r="AJS201" s="27"/>
      <c r="AJT201" s="27"/>
      <c r="AJU201" s="27"/>
      <c r="AJV201" s="27"/>
      <c r="AJW201" s="27"/>
      <c r="AJX201" s="27"/>
      <c r="AJY201" s="27"/>
      <c r="AJZ201" s="27"/>
      <c r="AKA201" s="27"/>
      <c r="AKB201" s="27"/>
      <c r="AKC201" s="27"/>
      <c r="AKD201" s="27"/>
      <c r="AKE201" s="27"/>
      <c r="AKF201" s="27"/>
      <c r="AKG201" s="27"/>
      <c r="AKH201" s="27"/>
      <c r="AKI201" s="27"/>
      <c r="AKJ201" s="27"/>
      <c r="AKK201" s="27"/>
      <c r="AKL201" s="27"/>
      <c r="AKM201" s="27"/>
      <c r="AKN201" s="27"/>
      <c r="AKO201" s="27"/>
      <c r="AKP201" s="27"/>
      <c r="AKQ201" s="27"/>
      <c r="AKR201" s="27"/>
      <c r="AKS201" s="27"/>
      <c r="AKT201" s="27"/>
      <c r="AKU201" s="27"/>
      <c r="AKV201" s="27"/>
      <c r="AKW201" s="27"/>
      <c r="AKX201" s="27"/>
      <c r="AKY201" s="27"/>
      <c r="AKZ201" s="27"/>
      <c r="ALA201" s="27"/>
      <c r="ALB201" s="27"/>
      <c r="ALC201" s="27"/>
      <c r="ALD201" s="27"/>
      <c r="ALE201" s="27"/>
      <c r="ALF201" s="27"/>
      <c r="ALG201" s="27"/>
      <c r="ALH201" s="27"/>
      <c r="ALI201" s="27"/>
      <c r="ALJ201" s="27"/>
      <c r="ALK201" s="27"/>
      <c r="ALL201" s="27"/>
      <c r="ALM201" s="27"/>
      <c r="ALN201" s="27"/>
      <c r="ALO201" s="27"/>
      <c r="ALP201" s="27"/>
      <c r="ALQ201" s="27"/>
      <c r="ALR201" s="27"/>
      <c r="ALS201" s="27"/>
      <c r="ALT201" s="27"/>
      <c r="ALU201" s="27"/>
      <c r="ALV201" s="27"/>
      <c r="ALW201" s="27"/>
      <c r="ALX201" s="27"/>
      <c r="ALY201" s="27"/>
      <c r="ALZ201" s="27"/>
      <c r="AMA201" s="27"/>
      <c r="AMB201" s="27"/>
      <c r="AMC201" s="27"/>
      <c r="AMD201" s="27"/>
      <c r="AME201" s="27"/>
      <c r="AMF201" s="27"/>
      <c r="AMG201" s="27"/>
      <c r="AMH201" s="27"/>
      <c r="AMI201" s="27"/>
      <c r="AMJ201" s="27"/>
      <c r="AMK201" s="27"/>
      <c r="AML201" s="27"/>
      <c r="AMM201" s="27"/>
      <c r="AMN201" s="27"/>
      <c r="AMO201" s="27"/>
      <c r="AMP201" s="27"/>
      <c r="AMQ201" s="27"/>
      <c r="AMR201" s="27"/>
      <c r="AMS201" s="27"/>
      <c r="AMT201" s="27"/>
      <c r="AMU201" s="27"/>
      <c r="AMV201" s="27"/>
      <c r="AMW201" s="27"/>
      <c r="AMX201" s="27"/>
      <c r="AMY201" s="27"/>
      <c r="AMZ201" s="27"/>
      <c r="ANA201" s="27"/>
      <c r="ANB201" s="27"/>
      <c r="ANC201" s="27"/>
      <c r="AND201" s="27"/>
      <c r="ANE201" s="27"/>
      <c r="ANF201" s="27"/>
      <c r="ANG201" s="27"/>
      <c r="ANH201" s="27"/>
      <c r="ANI201" s="27"/>
      <c r="ANJ201" s="27"/>
      <c r="ANK201" s="27"/>
      <c r="ANL201" s="27"/>
      <c r="ANM201" s="27"/>
      <c r="ANN201" s="27"/>
      <c r="ANO201" s="27"/>
      <c r="ANP201" s="27"/>
      <c r="ANQ201" s="27"/>
      <c r="ANR201" s="27"/>
      <c r="ANS201" s="27"/>
      <c r="ANT201" s="27"/>
      <c r="ANU201" s="27"/>
      <c r="ANV201" s="27"/>
      <c r="ANW201" s="27"/>
      <c r="ANX201" s="27"/>
      <c r="ANY201" s="27"/>
      <c r="ANZ201" s="27"/>
      <c r="AOA201" s="27"/>
      <c r="AOB201" s="27"/>
      <c r="AOC201" s="27"/>
      <c r="AOD201" s="27"/>
      <c r="AOE201" s="27"/>
      <c r="AOF201" s="27"/>
      <c r="AOG201" s="27"/>
      <c r="AOH201" s="27"/>
      <c r="AOI201" s="27"/>
      <c r="AOJ201" s="27"/>
      <c r="AOK201" s="27"/>
      <c r="AOL201" s="27"/>
      <c r="AOM201" s="27"/>
      <c r="AON201" s="27"/>
      <c r="AOO201" s="27"/>
      <c r="AOP201" s="27"/>
      <c r="AOQ201" s="27"/>
      <c r="AOR201" s="27"/>
      <c r="AOS201" s="27"/>
      <c r="AOT201" s="27"/>
      <c r="AOU201" s="27"/>
      <c r="AOV201" s="27"/>
      <c r="AOW201" s="27"/>
      <c r="AOX201" s="27"/>
      <c r="AOY201" s="27"/>
      <c r="AOZ201" s="27"/>
      <c r="APA201" s="27"/>
      <c r="APB201" s="27"/>
      <c r="APC201" s="27"/>
      <c r="APD201" s="27"/>
      <c r="APE201" s="27"/>
      <c r="APF201" s="27"/>
      <c r="APG201" s="27"/>
      <c r="APH201" s="27"/>
      <c r="API201" s="27"/>
      <c r="APJ201" s="27"/>
      <c r="APK201" s="27"/>
      <c r="APL201" s="27"/>
      <c r="APM201" s="27"/>
      <c r="APN201" s="27"/>
      <c r="APO201" s="27"/>
      <c r="APP201" s="27"/>
      <c r="APQ201" s="27"/>
      <c r="APR201" s="27"/>
      <c r="APS201" s="27"/>
      <c r="APT201" s="27"/>
      <c r="APU201" s="27"/>
      <c r="APV201" s="27"/>
      <c r="APW201" s="27"/>
      <c r="APX201" s="27"/>
      <c r="APY201" s="27"/>
      <c r="APZ201" s="27"/>
      <c r="AQA201" s="27"/>
      <c r="AQB201" s="27"/>
      <c r="AQC201" s="27"/>
      <c r="AQD201" s="27"/>
      <c r="AQE201" s="27"/>
      <c r="AQF201" s="27"/>
      <c r="AQG201" s="27"/>
      <c r="AQH201" s="27"/>
      <c r="AQI201" s="27"/>
      <c r="AQJ201" s="27"/>
      <c r="AQK201" s="27"/>
      <c r="AQL201" s="27"/>
      <c r="AQM201" s="27"/>
      <c r="AQN201" s="27"/>
      <c r="AQO201" s="27"/>
      <c r="AQP201" s="27"/>
      <c r="AQQ201" s="27"/>
      <c r="AQR201" s="27"/>
      <c r="AQS201" s="27"/>
      <c r="AQT201" s="27"/>
      <c r="AQU201" s="27"/>
      <c r="AQV201" s="27"/>
      <c r="AQW201" s="27"/>
      <c r="AQX201" s="27"/>
      <c r="AQY201" s="27"/>
      <c r="AQZ201" s="27"/>
      <c r="ARA201" s="27"/>
      <c r="ARB201" s="27"/>
      <c r="ARC201" s="27"/>
      <c r="ARD201" s="27"/>
      <c r="ARE201" s="27"/>
      <c r="ARF201" s="27"/>
      <c r="ARG201" s="27"/>
      <c r="ARH201" s="27"/>
      <c r="ARI201" s="27"/>
      <c r="ARJ201" s="27"/>
      <c r="ARK201" s="27"/>
      <c r="ARL201" s="27"/>
      <c r="ARM201" s="27"/>
      <c r="ARN201" s="27"/>
      <c r="ARO201" s="27"/>
      <c r="ARP201" s="27"/>
      <c r="ARQ201" s="27"/>
      <c r="ARR201" s="27"/>
      <c r="ARS201" s="27"/>
      <c r="ART201" s="27"/>
      <c r="ARU201" s="27"/>
      <c r="ARV201" s="27"/>
      <c r="ARW201" s="27"/>
      <c r="ARX201" s="27"/>
      <c r="ARY201" s="27"/>
      <c r="ARZ201" s="27"/>
      <c r="ASA201" s="27"/>
      <c r="ASB201" s="27"/>
      <c r="ASC201" s="27"/>
      <c r="ASD201" s="27"/>
      <c r="ASE201" s="27"/>
      <c r="ASF201" s="27"/>
      <c r="ASG201" s="27"/>
      <c r="ASH201" s="27"/>
      <c r="ASI201" s="27"/>
      <c r="ASJ201" s="27"/>
      <c r="ASK201" s="27"/>
      <c r="ASL201" s="27"/>
      <c r="ASM201" s="27"/>
      <c r="ASN201" s="27"/>
      <c r="ASO201" s="27"/>
      <c r="ASP201" s="27"/>
      <c r="ASQ201" s="27"/>
      <c r="ASR201" s="27"/>
      <c r="ASS201" s="27"/>
      <c r="AST201" s="27"/>
      <c r="ASU201" s="27"/>
      <c r="ASV201" s="27"/>
      <c r="ASW201" s="27"/>
      <c r="ASX201" s="27"/>
      <c r="ASY201" s="27"/>
      <c r="ASZ201" s="27"/>
      <c r="ATA201" s="27"/>
      <c r="ATB201" s="27"/>
      <c r="ATC201" s="27"/>
      <c r="ATD201" s="27"/>
      <c r="ATE201" s="27"/>
      <c r="ATF201" s="27"/>
      <c r="ATG201" s="27"/>
      <c r="ATH201" s="27"/>
      <c r="ATI201" s="27"/>
      <c r="ATJ201" s="27"/>
      <c r="ATK201" s="27"/>
      <c r="ATL201" s="27"/>
      <c r="ATM201" s="27"/>
      <c r="ATN201" s="27"/>
      <c r="ATO201" s="27"/>
      <c r="ATP201" s="27"/>
      <c r="ATQ201" s="27"/>
      <c r="ATR201" s="27"/>
      <c r="ATS201" s="27"/>
      <c r="ATT201" s="27"/>
      <c r="ATU201" s="27"/>
      <c r="ATV201" s="27"/>
      <c r="ATW201" s="27"/>
      <c r="ATX201" s="27"/>
      <c r="ATY201" s="27"/>
      <c r="ATZ201" s="27"/>
      <c r="AUA201" s="27"/>
      <c r="AUB201" s="27"/>
      <c r="AUC201" s="27"/>
      <c r="AUD201" s="27"/>
      <c r="AUE201" s="27"/>
      <c r="AUF201" s="27"/>
      <c r="AUG201" s="27"/>
      <c r="AUH201" s="27"/>
      <c r="AUI201" s="27"/>
      <c r="AUJ201" s="27"/>
      <c r="AUK201" s="27"/>
      <c r="AUL201" s="27"/>
      <c r="AUM201" s="27"/>
      <c r="AUN201" s="27"/>
      <c r="AUO201" s="27"/>
      <c r="AUP201" s="27"/>
      <c r="AUQ201" s="27"/>
      <c r="AUR201" s="27"/>
      <c r="AUS201" s="27"/>
      <c r="AUT201" s="27"/>
      <c r="AUU201" s="27"/>
      <c r="AUV201" s="27"/>
      <c r="AUW201" s="27"/>
      <c r="AUX201" s="27"/>
      <c r="AUY201" s="27"/>
      <c r="AUZ201" s="27"/>
      <c r="AVA201" s="27"/>
      <c r="AVB201" s="27"/>
      <c r="AVC201" s="27"/>
      <c r="AVD201" s="27"/>
      <c r="AVE201" s="27"/>
      <c r="AVF201" s="27"/>
      <c r="AVG201" s="27"/>
      <c r="AVH201" s="27"/>
      <c r="AVI201" s="27"/>
      <c r="AVJ201" s="27"/>
      <c r="AVK201" s="27"/>
      <c r="AVL201" s="27"/>
      <c r="AVM201" s="27"/>
      <c r="AVN201" s="27"/>
      <c r="AVO201" s="27"/>
      <c r="AVP201" s="27"/>
      <c r="AVQ201" s="27"/>
      <c r="AVR201" s="27"/>
      <c r="AVS201" s="27"/>
      <c r="AVT201" s="27"/>
      <c r="AVU201" s="27"/>
      <c r="AVV201" s="27"/>
      <c r="AVW201" s="27"/>
      <c r="AVX201" s="27"/>
      <c r="AVY201" s="27"/>
      <c r="AVZ201" s="27"/>
      <c r="AWA201" s="27"/>
      <c r="AWB201" s="27"/>
      <c r="AWC201" s="27"/>
      <c r="AWD201" s="27"/>
      <c r="AWE201" s="27"/>
      <c r="AWF201" s="27"/>
      <c r="AWG201" s="27"/>
      <c r="AWH201" s="27"/>
      <c r="AWI201" s="27"/>
      <c r="AWJ201" s="27"/>
      <c r="AWK201" s="27"/>
      <c r="AWL201" s="27"/>
      <c r="AWM201" s="27"/>
      <c r="AWN201" s="27"/>
      <c r="AWO201" s="27"/>
      <c r="AWP201" s="27"/>
      <c r="AWQ201" s="27"/>
      <c r="AWR201" s="27"/>
      <c r="AWS201" s="27"/>
      <c r="AWT201" s="27"/>
      <c r="AWU201" s="27"/>
      <c r="AWV201" s="27"/>
      <c r="AWW201" s="27"/>
      <c r="AWX201" s="27"/>
      <c r="AWY201" s="27"/>
      <c r="AWZ201" s="27"/>
      <c r="AXA201" s="27"/>
      <c r="AXB201" s="27"/>
      <c r="AXC201" s="27"/>
      <c r="AXD201" s="27"/>
      <c r="AXE201" s="27"/>
      <c r="AXF201" s="27"/>
      <c r="AXG201" s="27"/>
      <c r="AXH201" s="27"/>
      <c r="AXI201" s="27"/>
      <c r="AXJ201" s="27"/>
      <c r="AXK201" s="27"/>
      <c r="AXL201" s="27"/>
      <c r="AXM201" s="27"/>
      <c r="AXN201" s="27"/>
      <c r="AXO201" s="27"/>
      <c r="AXP201" s="27"/>
      <c r="AXQ201" s="27"/>
      <c r="AXR201" s="27"/>
      <c r="AXS201" s="27"/>
      <c r="AXT201" s="27"/>
      <c r="AXU201" s="27"/>
      <c r="AXV201" s="27"/>
      <c r="AXW201" s="27"/>
      <c r="AXX201" s="27"/>
      <c r="AXY201" s="27"/>
      <c r="AXZ201" s="27"/>
      <c r="AYA201" s="27"/>
      <c r="AYB201" s="27"/>
      <c r="AYC201" s="27"/>
      <c r="AYD201" s="27"/>
      <c r="AYE201" s="27"/>
      <c r="AYF201" s="27"/>
      <c r="AYG201" s="27"/>
      <c r="AYH201" s="27"/>
      <c r="AYI201" s="27"/>
      <c r="AYJ201" s="27"/>
      <c r="AYK201" s="27"/>
      <c r="AYL201" s="27"/>
      <c r="AYM201" s="27"/>
      <c r="AYN201" s="27"/>
      <c r="AYO201" s="27"/>
      <c r="AYP201" s="27"/>
      <c r="AYQ201" s="27"/>
      <c r="AYR201" s="27"/>
      <c r="AYS201" s="27"/>
      <c r="AYT201" s="27"/>
      <c r="AYU201" s="27"/>
      <c r="AYV201" s="27"/>
      <c r="AYW201" s="27"/>
      <c r="AYX201" s="27"/>
      <c r="AYY201" s="27"/>
      <c r="AYZ201" s="27"/>
      <c r="AZA201" s="27"/>
      <c r="AZB201" s="27"/>
      <c r="AZC201" s="27"/>
      <c r="AZD201" s="27"/>
      <c r="AZE201" s="27"/>
      <c r="AZF201" s="27"/>
      <c r="AZG201" s="27"/>
      <c r="AZH201" s="27"/>
      <c r="AZI201" s="27"/>
      <c r="AZJ201" s="27"/>
      <c r="AZK201" s="27"/>
      <c r="AZL201" s="27"/>
      <c r="AZM201" s="27"/>
      <c r="AZN201" s="27"/>
      <c r="AZO201" s="27"/>
      <c r="AZP201" s="27"/>
      <c r="AZQ201" s="27"/>
      <c r="AZR201" s="27"/>
      <c r="AZS201" s="27"/>
      <c r="AZT201" s="27"/>
      <c r="AZU201" s="27"/>
      <c r="AZV201" s="27"/>
      <c r="AZW201" s="27"/>
      <c r="AZX201" s="27"/>
      <c r="AZY201" s="27"/>
      <c r="AZZ201" s="27"/>
      <c r="BAA201" s="27"/>
      <c r="BAB201" s="27"/>
      <c r="BAC201" s="27"/>
      <c r="BAD201" s="27"/>
      <c r="BAE201" s="27"/>
      <c r="BAF201" s="27"/>
      <c r="BAG201" s="27"/>
      <c r="BAH201" s="27"/>
      <c r="BAI201" s="27"/>
      <c r="BAJ201" s="27"/>
      <c r="BAK201" s="27"/>
      <c r="BAL201" s="27"/>
      <c r="BAM201" s="27"/>
      <c r="BAN201" s="27"/>
      <c r="BAO201" s="27"/>
      <c r="BAP201" s="27"/>
      <c r="BAQ201" s="27"/>
      <c r="BAR201" s="27"/>
      <c r="BAS201" s="27"/>
      <c r="BAT201" s="27"/>
      <c r="BAU201" s="27"/>
      <c r="BAV201" s="27"/>
      <c r="BAW201" s="27"/>
      <c r="BAX201" s="27"/>
      <c r="BAY201" s="27"/>
      <c r="BAZ201" s="27"/>
      <c r="BBA201" s="27"/>
      <c r="BBB201" s="27"/>
      <c r="BBC201" s="27"/>
      <c r="BBD201" s="27"/>
      <c r="BBE201" s="27"/>
      <c r="BBF201" s="27"/>
      <c r="BBG201" s="27"/>
      <c r="BBH201" s="27"/>
      <c r="BBI201" s="27"/>
      <c r="BBJ201" s="27"/>
      <c r="BBK201" s="27"/>
      <c r="BBL201" s="27"/>
      <c r="BBM201" s="27"/>
      <c r="BBN201" s="27"/>
      <c r="BBO201" s="27"/>
      <c r="BBP201" s="27"/>
      <c r="BBQ201" s="27"/>
      <c r="BBR201" s="27"/>
      <c r="BBS201" s="27"/>
      <c r="BBT201" s="27"/>
      <c r="BBU201" s="27"/>
      <c r="BBV201" s="27"/>
      <c r="BBW201" s="27"/>
      <c r="BBX201" s="27"/>
      <c r="BBY201" s="27"/>
      <c r="BBZ201" s="27"/>
      <c r="BCA201" s="27"/>
      <c r="BCB201" s="27"/>
      <c r="BCC201" s="27"/>
      <c r="BCD201" s="27"/>
      <c r="BCE201" s="27"/>
      <c r="BCF201" s="27"/>
      <c r="BCG201" s="27"/>
      <c r="BCH201" s="27"/>
      <c r="BCI201" s="27"/>
      <c r="BCJ201" s="27"/>
      <c r="BCK201" s="27"/>
      <c r="BCL201" s="27"/>
      <c r="BCM201" s="27"/>
      <c r="BCN201" s="27"/>
      <c r="BCO201" s="27"/>
      <c r="BCP201" s="27"/>
      <c r="BCQ201" s="27"/>
      <c r="BCR201" s="27"/>
      <c r="BCS201" s="27"/>
      <c r="BCT201" s="27"/>
      <c r="BCU201" s="27"/>
      <c r="BCV201" s="27"/>
      <c r="BCW201" s="27"/>
      <c r="BCX201" s="27"/>
      <c r="BCY201" s="27"/>
      <c r="BCZ201" s="27"/>
      <c r="BDA201" s="27"/>
      <c r="BDB201" s="27"/>
      <c r="BDC201" s="27"/>
      <c r="BDD201" s="27"/>
      <c r="BDE201" s="27"/>
      <c r="BDF201" s="27"/>
      <c r="BDG201" s="27"/>
      <c r="BDH201" s="27"/>
      <c r="BDI201" s="27"/>
      <c r="BDJ201" s="27"/>
      <c r="BDK201" s="27"/>
      <c r="BDL201" s="27"/>
      <c r="BDM201" s="27"/>
      <c r="BDN201" s="27"/>
      <c r="BDO201" s="27"/>
      <c r="BDP201" s="27"/>
      <c r="BDQ201" s="27"/>
      <c r="BDR201" s="27"/>
      <c r="BDS201" s="27"/>
      <c r="BDT201" s="27"/>
      <c r="BDU201" s="27"/>
      <c r="BDV201" s="27"/>
      <c r="BDW201" s="27"/>
      <c r="BDX201" s="27"/>
      <c r="BDY201" s="27"/>
      <c r="BDZ201" s="27"/>
      <c r="BEA201" s="27"/>
      <c r="BEB201" s="27"/>
      <c r="BEC201" s="27"/>
      <c r="BED201" s="27"/>
      <c r="BEE201" s="27"/>
      <c r="BEF201" s="27"/>
      <c r="BEG201" s="27"/>
      <c r="BEH201" s="27"/>
      <c r="BEI201" s="27"/>
      <c r="BEJ201" s="27"/>
      <c r="BEK201" s="27"/>
      <c r="BEL201" s="27"/>
      <c r="BEM201" s="27"/>
      <c r="BEN201" s="27"/>
      <c r="BEO201" s="27"/>
      <c r="BEP201" s="27"/>
      <c r="BEQ201" s="27"/>
      <c r="BER201" s="27"/>
      <c r="BES201" s="27"/>
      <c r="BET201" s="27"/>
      <c r="BEU201" s="27"/>
      <c r="BEV201" s="27"/>
      <c r="BEW201" s="27"/>
      <c r="BEX201" s="27"/>
      <c r="BEY201" s="27"/>
      <c r="BEZ201" s="27"/>
      <c r="BFA201" s="27"/>
      <c r="BFB201" s="27"/>
      <c r="BFC201" s="27"/>
      <c r="BFD201" s="27"/>
      <c r="BFE201" s="27"/>
      <c r="BFF201" s="27"/>
      <c r="BFG201" s="27"/>
      <c r="BFH201" s="27"/>
      <c r="BFI201" s="27"/>
      <c r="BFJ201" s="27"/>
      <c r="BFK201" s="27"/>
      <c r="BFL201" s="27"/>
      <c r="BFM201" s="27"/>
      <c r="BFN201" s="27"/>
      <c r="BFO201" s="27"/>
      <c r="BFP201" s="27"/>
      <c r="BFQ201" s="27"/>
      <c r="BFR201" s="27"/>
      <c r="BFS201" s="27"/>
      <c r="BFT201" s="27"/>
      <c r="BFU201" s="27"/>
      <c r="BFV201" s="27"/>
      <c r="BFW201" s="27"/>
      <c r="BFX201" s="27"/>
      <c r="BFY201" s="27"/>
      <c r="BFZ201" s="27"/>
      <c r="BGA201" s="27"/>
      <c r="BGB201" s="27"/>
      <c r="BGC201" s="27"/>
      <c r="BGD201" s="27"/>
      <c r="BGE201" s="27"/>
      <c r="BGF201" s="27"/>
      <c r="BGG201" s="27"/>
      <c r="BGH201" s="27"/>
      <c r="BGI201" s="27"/>
      <c r="BGJ201" s="27"/>
      <c r="BGK201" s="27"/>
      <c r="BGL201" s="27"/>
      <c r="BGM201" s="27"/>
      <c r="BGN201" s="27"/>
      <c r="BGO201" s="27"/>
      <c r="BGP201" s="27"/>
      <c r="BGQ201" s="27"/>
      <c r="BGR201" s="27"/>
      <c r="BGS201" s="27"/>
      <c r="BGT201" s="27"/>
      <c r="BGU201" s="27"/>
      <c r="BGV201" s="27"/>
      <c r="BGW201" s="27"/>
      <c r="BGX201" s="27"/>
      <c r="BGY201" s="27"/>
      <c r="BGZ201" s="27"/>
      <c r="BHA201" s="27"/>
      <c r="BHB201" s="27"/>
      <c r="BHC201" s="27"/>
      <c r="BHD201" s="27"/>
      <c r="BHE201" s="27"/>
      <c r="BHF201" s="27"/>
      <c r="BHG201" s="27"/>
      <c r="BHH201" s="27"/>
      <c r="BHI201" s="27"/>
      <c r="BHJ201" s="27"/>
      <c r="BHK201" s="27"/>
      <c r="BHL201" s="27"/>
      <c r="BHM201" s="27"/>
      <c r="BHN201" s="27"/>
      <c r="BHO201" s="27"/>
      <c r="BHP201" s="27"/>
      <c r="BHQ201" s="27"/>
      <c r="BHR201" s="27"/>
      <c r="BHS201" s="27"/>
      <c r="BHT201" s="27"/>
      <c r="BHU201" s="27"/>
      <c r="BHV201" s="27"/>
      <c r="BHW201" s="27"/>
      <c r="BHX201" s="27"/>
      <c r="BHY201" s="27"/>
      <c r="BHZ201" s="27"/>
      <c r="BIA201" s="27"/>
      <c r="BIB201" s="27"/>
      <c r="BIC201" s="27"/>
      <c r="BID201" s="27"/>
      <c r="BIE201" s="27"/>
      <c r="BIF201" s="27"/>
      <c r="BIG201" s="27"/>
      <c r="BIH201" s="27"/>
      <c r="BII201" s="27"/>
      <c r="BIJ201" s="27"/>
      <c r="BIK201" s="27"/>
      <c r="BIL201" s="27"/>
      <c r="BIM201" s="27"/>
      <c r="BIN201" s="27"/>
      <c r="BIO201" s="27"/>
      <c r="BIP201" s="27"/>
      <c r="BIQ201" s="27"/>
      <c r="BIR201" s="27"/>
      <c r="BIS201" s="27"/>
      <c r="BIT201" s="27"/>
      <c r="BIU201" s="27"/>
      <c r="BIV201" s="27"/>
      <c r="BIW201" s="27"/>
      <c r="BIX201" s="27"/>
      <c r="BIY201" s="27"/>
      <c r="BIZ201" s="27"/>
      <c r="BJA201" s="27"/>
      <c r="BJB201" s="27"/>
      <c r="BJC201" s="27"/>
      <c r="BJD201" s="27"/>
      <c r="BJE201" s="27"/>
      <c r="BJF201" s="27"/>
      <c r="BJG201" s="27"/>
      <c r="BJH201" s="27"/>
      <c r="BJI201" s="27"/>
      <c r="BJJ201" s="27"/>
      <c r="BJK201" s="27"/>
      <c r="BJL201" s="27"/>
      <c r="BJM201" s="27"/>
      <c r="BJN201" s="27"/>
      <c r="BJO201" s="27"/>
      <c r="BJP201" s="27"/>
      <c r="BJQ201" s="27"/>
      <c r="BJR201" s="27"/>
      <c r="BJS201" s="27"/>
      <c r="BJT201" s="27"/>
      <c r="BJU201" s="27"/>
      <c r="BJV201" s="27"/>
      <c r="BJW201" s="27"/>
      <c r="BJX201" s="27"/>
      <c r="BJY201" s="27"/>
      <c r="BJZ201" s="27"/>
      <c r="BKA201" s="27"/>
      <c r="BKB201" s="27"/>
      <c r="BKC201" s="27"/>
      <c r="BKD201" s="27"/>
      <c r="BKE201" s="27"/>
      <c r="BKF201" s="27"/>
      <c r="BKG201" s="27"/>
      <c r="BKH201" s="27"/>
      <c r="BKI201" s="27"/>
      <c r="BKJ201" s="27"/>
      <c r="BKK201" s="27"/>
      <c r="BKL201" s="27"/>
      <c r="BKM201" s="27"/>
      <c r="BKN201" s="27"/>
      <c r="BKO201" s="27"/>
      <c r="BKP201" s="27"/>
      <c r="BKQ201" s="27"/>
      <c r="BKR201" s="27"/>
      <c r="BKS201" s="27"/>
      <c r="BKT201" s="27"/>
      <c r="BKU201" s="27"/>
      <c r="BKV201" s="27"/>
      <c r="BKW201" s="27"/>
      <c r="BKX201" s="27"/>
      <c r="BKY201" s="27"/>
      <c r="BKZ201" s="27"/>
      <c r="BLA201" s="27"/>
      <c r="BLB201" s="27"/>
      <c r="BLC201" s="27"/>
      <c r="BLD201" s="27"/>
      <c r="BLE201" s="27"/>
      <c r="BLF201" s="27"/>
      <c r="BLG201" s="27"/>
      <c r="BLH201" s="27"/>
      <c r="BLI201" s="27"/>
      <c r="BLJ201" s="27"/>
      <c r="BLK201" s="27"/>
      <c r="BLL201" s="27"/>
      <c r="BLM201" s="27"/>
      <c r="BLN201" s="27"/>
      <c r="BLO201" s="27"/>
      <c r="BLP201" s="27"/>
      <c r="BLQ201" s="27"/>
      <c r="BLR201" s="27"/>
      <c r="BLS201" s="27"/>
      <c r="BLT201" s="27"/>
      <c r="BLU201" s="27"/>
      <c r="BLV201" s="27"/>
      <c r="BLW201" s="27"/>
      <c r="BLX201" s="27"/>
      <c r="BLY201" s="27"/>
      <c r="BLZ201" s="27"/>
      <c r="BMA201" s="27"/>
      <c r="BMB201" s="27"/>
      <c r="BMC201" s="27"/>
      <c r="BMD201" s="27"/>
      <c r="BME201" s="27"/>
      <c r="BMF201" s="27"/>
      <c r="BMG201" s="27"/>
      <c r="BMH201" s="27"/>
      <c r="BMI201" s="27"/>
      <c r="BMJ201" s="27"/>
      <c r="BMK201" s="27"/>
      <c r="BML201" s="27"/>
      <c r="BMM201" s="27"/>
      <c r="BMN201" s="27"/>
      <c r="BMO201" s="27"/>
      <c r="BMP201" s="27"/>
      <c r="BMQ201" s="27"/>
      <c r="BMR201" s="27"/>
      <c r="BMS201" s="27"/>
      <c r="BMT201" s="27"/>
      <c r="BMU201" s="27"/>
      <c r="BMV201" s="27"/>
      <c r="BMW201" s="27"/>
      <c r="BMX201" s="27"/>
      <c r="BMY201" s="27"/>
      <c r="BMZ201" s="27"/>
      <c r="BNA201" s="27"/>
      <c r="BNB201" s="27"/>
      <c r="BNC201" s="27"/>
      <c r="BND201" s="27"/>
      <c r="BNE201" s="27"/>
      <c r="BNF201" s="27"/>
      <c r="BNG201" s="27"/>
      <c r="BNH201" s="27"/>
      <c r="BNI201" s="27"/>
      <c r="BNJ201" s="27"/>
      <c r="BNK201" s="27"/>
      <c r="BNL201" s="27"/>
      <c r="BNM201" s="27"/>
      <c r="BNN201" s="27"/>
      <c r="BNO201" s="27"/>
      <c r="BNP201" s="27"/>
      <c r="BNQ201" s="27"/>
      <c r="BNR201" s="27"/>
      <c r="BNS201" s="27"/>
      <c r="BNT201" s="27"/>
      <c r="BNU201" s="27"/>
      <c r="BNV201" s="27"/>
      <c r="BNW201" s="27"/>
      <c r="BNX201" s="27"/>
      <c r="BNY201" s="27"/>
      <c r="BNZ201" s="27"/>
      <c r="BOA201" s="27"/>
      <c r="BOB201" s="27"/>
      <c r="BOC201" s="27"/>
      <c r="BOD201" s="27"/>
      <c r="BOE201" s="27"/>
      <c r="BOF201" s="27"/>
      <c r="BOG201" s="27"/>
      <c r="BOH201" s="27"/>
      <c r="BOI201" s="27"/>
      <c r="BOJ201" s="27"/>
      <c r="BOK201" s="27"/>
      <c r="BOL201" s="27"/>
      <c r="BOM201" s="27"/>
      <c r="BON201" s="27"/>
      <c r="BOO201" s="27"/>
      <c r="BOP201" s="27"/>
      <c r="BOQ201" s="27"/>
      <c r="BOR201" s="27"/>
      <c r="BOS201" s="27"/>
      <c r="BOT201" s="27"/>
      <c r="BOU201" s="27"/>
      <c r="BOV201" s="27"/>
      <c r="BOW201" s="27"/>
      <c r="BOX201" s="27"/>
      <c r="BOY201" s="27"/>
      <c r="BOZ201" s="27"/>
      <c r="BPA201" s="27"/>
      <c r="BPB201" s="27"/>
      <c r="BPC201" s="27"/>
      <c r="BPD201" s="27"/>
      <c r="BPE201" s="27"/>
      <c r="BPF201" s="27"/>
      <c r="BPG201" s="27"/>
      <c r="BPH201" s="27"/>
      <c r="BPI201" s="27"/>
      <c r="BPJ201" s="27"/>
      <c r="BPK201" s="27"/>
      <c r="BPL201" s="27"/>
      <c r="BPM201" s="27"/>
      <c r="BPN201" s="27"/>
      <c r="BPO201" s="27"/>
      <c r="BPP201" s="27"/>
      <c r="BPQ201" s="27"/>
      <c r="BPR201" s="27"/>
      <c r="BPS201" s="27"/>
      <c r="BPT201" s="27"/>
      <c r="BPU201" s="27"/>
      <c r="BPV201" s="27"/>
      <c r="BPW201" s="27"/>
      <c r="BPX201" s="27"/>
      <c r="BPY201" s="27"/>
      <c r="BPZ201" s="27"/>
      <c r="BQA201" s="27"/>
      <c r="BQB201" s="27"/>
      <c r="BQC201" s="27"/>
      <c r="BQD201" s="27"/>
      <c r="BQE201" s="27"/>
      <c r="BQF201" s="27"/>
      <c r="BQG201" s="27"/>
      <c r="BQH201" s="27"/>
      <c r="BQI201" s="27"/>
      <c r="BQJ201" s="27"/>
      <c r="BQK201" s="27"/>
      <c r="BQL201" s="27"/>
      <c r="BQM201" s="27"/>
      <c r="BQN201" s="27"/>
      <c r="BQO201" s="27"/>
      <c r="BQP201" s="27"/>
      <c r="BQQ201" s="27"/>
      <c r="BQR201" s="27"/>
      <c r="BQS201" s="27"/>
      <c r="BQT201" s="27"/>
      <c r="BQU201" s="27"/>
      <c r="BQV201" s="27"/>
      <c r="BQW201" s="27"/>
      <c r="BQX201" s="27"/>
      <c r="BQY201" s="27"/>
      <c r="BQZ201" s="27"/>
      <c r="BRA201" s="27"/>
      <c r="BRB201" s="27"/>
      <c r="BRC201" s="27"/>
      <c r="BRD201" s="27"/>
      <c r="BRE201" s="27"/>
      <c r="BRF201" s="27"/>
      <c r="BRG201" s="27"/>
      <c r="BRH201" s="27"/>
      <c r="BRI201" s="27"/>
      <c r="BRJ201" s="27"/>
      <c r="BRK201" s="27"/>
      <c r="BRL201" s="27"/>
      <c r="BRM201" s="27"/>
      <c r="BRN201" s="27"/>
      <c r="BRO201" s="27"/>
      <c r="BRP201" s="27"/>
      <c r="BRQ201" s="27"/>
      <c r="BRR201" s="27"/>
      <c r="BRS201" s="27"/>
      <c r="BRT201" s="27"/>
      <c r="BRU201" s="27"/>
      <c r="BRV201" s="27"/>
      <c r="BRW201" s="27"/>
      <c r="BRX201" s="27"/>
      <c r="BRY201" s="27"/>
      <c r="BRZ201" s="27"/>
      <c r="BSA201" s="27"/>
      <c r="BSB201" s="27"/>
      <c r="BSC201" s="27"/>
      <c r="BSD201" s="27"/>
      <c r="BSE201" s="27"/>
      <c r="BSF201" s="27"/>
      <c r="BSG201" s="27"/>
      <c r="BSH201" s="27"/>
      <c r="BSI201" s="27"/>
      <c r="BSJ201" s="27"/>
      <c r="BSK201" s="27"/>
      <c r="BSL201" s="27"/>
      <c r="BSM201" s="27"/>
      <c r="BSN201" s="27"/>
      <c r="BSO201" s="27"/>
      <c r="BSP201" s="27"/>
      <c r="BSQ201" s="27"/>
      <c r="BSR201" s="27"/>
      <c r="BSS201" s="27"/>
      <c r="BST201" s="27"/>
      <c r="BSU201" s="27"/>
      <c r="BSV201" s="27"/>
      <c r="BSW201" s="27"/>
      <c r="BSX201" s="27"/>
      <c r="BSY201" s="27"/>
      <c r="BSZ201" s="27"/>
      <c r="BTA201" s="27"/>
      <c r="BTB201" s="27"/>
      <c r="BTC201" s="27"/>
      <c r="BTD201" s="27"/>
      <c r="BTE201" s="27"/>
      <c r="BTF201" s="27"/>
      <c r="BTG201" s="27"/>
      <c r="BTH201" s="27"/>
      <c r="BTI201" s="27"/>
      <c r="BTJ201" s="27"/>
      <c r="BTK201" s="27"/>
      <c r="BTL201" s="27"/>
      <c r="BTM201" s="27"/>
      <c r="BTN201" s="27"/>
      <c r="BTO201" s="27"/>
      <c r="BTP201" s="27"/>
      <c r="BTQ201" s="27"/>
      <c r="BTR201" s="27"/>
      <c r="BTS201" s="27"/>
      <c r="BTT201" s="27"/>
      <c r="BTU201" s="27"/>
      <c r="BTV201" s="27"/>
      <c r="BTW201" s="27"/>
      <c r="BTX201" s="27"/>
      <c r="BTY201" s="27"/>
      <c r="BTZ201" s="27"/>
      <c r="BUA201" s="27"/>
      <c r="BUB201" s="27"/>
      <c r="BUC201" s="27"/>
      <c r="BUD201" s="27"/>
      <c r="BUE201" s="27"/>
      <c r="BUF201" s="27"/>
      <c r="BUG201" s="27"/>
      <c r="BUH201" s="27"/>
      <c r="BUI201" s="27"/>
      <c r="BUJ201" s="27"/>
      <c r="BUK201" s="27"/>
      <c r="BUL201" s="27"/>
      <c r="BUM201" s="27"/>
      <c r="BUN201" s="27"/>
      <c r="BUO201" s="27"/>
      <c r="BUP201" s="27"/>
      <c r="BUQ201" s="27"/>
    </row>
    <row r="202" spans="1:1915" s="47" customFormat="1" ht="12.75">
      <c r="A202" s="136"/>
      <c r="B202" s="136"/>
      <c r="C202" s="136"/>
      <c r="D202" s="136"/>
      <c r="E202" s="136"/>
      <c r="F202" s="136"/>
      <c r="G202" s="103"/>
      <c r="H202" s="26"/>
      <c r="I202" s="26"/>
      <c r="J202" s="26"/>
      <c r="K202" s="26"/>
      <c r="L202" s="26"/>
      <c r="M202" s="26"/>
      <c r="N202" s="26"/>
      <c r="O202" s="225" t="s">
        <v>264</v>
      </c>
      <c r="P202" s="224">
        <v>0.3</v>
      </c>
      <c r="Q202" s="26"/>
      <c r="R202" s="26">
        <v>2018</v>
      </c>
      <c r="S202" s="26"/>
      <c r="T202" s="22"/>
      <c r="U202" s="22"/>
      <c r="V202" s="22"/>
      <c r="W202" s="22"/>
      <c r="X202" s="22"/>
      <c r="Y202" s="22"/>
      <c r="Z202" s="22"/>
      <c r="AA202" s="22"/>
      <c r="AB202" s="22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  <c r="FJ202" s="27"/>
      <c r="FK202" s="27"/>
      <c r="FL202" s="27"/>
      <c r="FM202" s="27"/>
      <c r="FN202" s="27"/>
      <c r="FO202" s="27"/>
      <c r="FP202" s="27"/>
      <c r="FQ202" s="27"/>
      <c r="FR202" s="27"/>
      <c r="FS202" s="27"/>
      <c r="FT202" s="27"/>
      <c r="FU202" s="27"/>
      <c r="FV202" s="27"/>
      <c r="FW202" s="27"/>
      <c r="FX202" s="27"/>
      <c r="FY202" s="27"/>
      <c r="FZ202" s="27"/>
      <c r="GA202" s="27"/>
      <c r="GB202" s="27"/>
      <c r="GC202" s="27"/>
      <c r="GD202" s="27"/>
      <c r="GE202" s="27"/>
      <c r="GF202" s="27"/>
      <c r="GG202" s="27"/>
      <c r="GH202" s="27"/>
      <c r="GI202" s="27"/>
      <c r="GJ202" s="27"/>
      <c r="GK202" s="27"/>
      <c r="GL202" s="27"/>
      <c r="GM202" s="27"/>
      <c r="GN202" s="27"/>
      <c r="GO202" s="27"/>
      <c r="GP202" s="27"/>
      <c r="GQ202" s="27"/>
      <c r="GR202" s="27"/>
      <c r="GS202" s="27"/>
      <c r="GT202" s="27"/>
      <c r="GU202" s="27"/>
      <c r="GV202" s="27"/>
      <c r="GW202" s="27"/>
      <c r="GX202" s="27"/>
      <c r="GY202" s="27"/>
      <c r="GZ202" s="27"/>
      <c r="HA202" s="27"/>
      <c r="HB202" s="27"/>
      <c r="HC202" s="27"/>
      <c r="HD202" s="27"/>
      <c r="HE202" s="27"/>
      <c r="HF202" s="27"/>
      <c r="HG202" s="27"/>
      <c r="HH202" s="27"/>
      <c r="HI202" s="27"/>
      <c r="HJ202" s="27"/>
      <c r="HK202" s="27"/>
      <c r="HL202" s="27"/>
      <c r="HM202" s="27"/>
      <c r="HN202" s="27"/>
      <c r="HO202" s="27"/>
      <c r="HP202" s="27"/>
      <c r="HQ202" s="27"/>
      <c r="HR202" s="27"/>
      <c r="HS202" s="27"/>
      <c r="HT202" s="27"/>
      <c r="HU202" s="27"/>
      <c r="HV202" s="27"/>
      <c r="HW202" s="27"/>
      <c r="HX202" s="27"/>
      <c r="HY202" s="27"/>
      <c r="HZ202" s="27"/>
      <c r="IA202" s="27"/>
      <c r="IB202" s="27"/>
      <c r="IC202" s="27"/>
      <c r="ID202" s="27"/>
      <c r="IE202" s="27"/>
      <c r="IF202" s="27"/>
      <c r="IG202" s="27"/>
      <c r="IH202" s="27"/>
      <c r="II202" s="27"/>
      <c r="IJ202" s="27"/>
      <c r="IK202" s="27"/>
      <c r="IL202" s="27"/>
      <c r="IM202" s="27"/>
      <c r="IN202" s="27"/>
      <c r="IO202" s="27"/>
      <c r="IP202" s="27"/>
      <c r="IQ202" s="27"/>
      <c r="IR202" s="27"/>
      <c r="IS202" s="27"/>
      <c r="IT202" s="27"/>
      <c r="IU202" s="27"/>
      <c r="IV202" s="27"/>
      <c r="IW202" s="27"/>
      <c r="IX202" s="27"/>
      <c r="IY202" s="27"/>
      <c r="IZ202" s="27"/>
      <c r="JA202" s="27"/>
      <c r="JB202" s="27"/>
      <c r="JC202" s="27"/>
      <c r="JD202" s="27"/>
      <c r="JE202" s="27"/>
      <c r="JF202" s="27"/>
      <c r="JG202" s="27"/>
      <c r="JH202" s="27"/>
      <c r="JI202" s="27"/>
      <c r="JJ202" s="27"/>
      <c r="JK202" s="27"/>
      <c r="JL202" s="27"/>
      <c r="JM202" s="27"/>
      <c r="JN202" s="27"/>
      <c r="JO202" s="27"/>
      <c r="JP202" s="27"/>
      <c r="JQ202" s="27"/>
      <c r="JR202" s="27"/>
      <c r="JS202" s="27"/>
      <c r="JT202" s="27"/>
      <c r="JU202" s="27"/>
      <c r="JV202" s="27"/>
      <c r="JW202" s="27"/>
      <c r="JX202" s="27"/>
      <c r="JY202" s="27"/>
      <c r="JZ202" s="27"/>
      <c r="KA202" s="27"/>
      <c r="KB202" s="27"/>
      <c r="KC202" s="27"/>
      <c r="KD202" s="27"/>
      <c r="KE202" s="27"/>
      <c r="KF202" s="27"/>
      <c r="KG202" s="27"/>
      <c r="KH202" s="27"/>
      <c r="KI202" s="27"/>
      <c r="KJ202" s="27"/>
      <c r="KK202" s="27"/>
      <c r="KL202" s="27"/>
      <c r="KM202" s="27"/>
      <c r="KN202" s="27"/>
      <c r="KO202" s="27"/>
      <c r="KP202" s="27"/>
      <c r="KQ202" s="27"/>
      <c r="KR202" s="27"/>
      <c r="KS202" s="27"/>
      <c r="KT202" s="27"/>
      <c r="KU202" s="27"/>
      <c r="KV202" s="27"/>
      <c r="KW202" s="27"/>
      <c r="KX202" s="27"/>
      <c r="KY202" s="27"/>
      <c r="KZ202" s="27"/>
      <c r="LA202" s="27"/>
      <c r="LB202" s="27"/>
      <c r="LC202" s="27"/>
      <c r="LD202" s="27"/>
      <c r="LE202" s="27"/>
      <c r="LF202" s="27"/>
      <c r="LG202" s="27"/>
      <c r="LH202" s="27"/>
      <c r="LI202" s="27"/>
      <c r="LJ202" s="27"/>
      <c r="LK202" s="27"/>
      <c r="LL202" s="27"/>
      <c r="LM202" s="27"/>
      <c r="LN202" s="27"/>
      <c r="LO202" s="27"/>
      <c r="LP202" s="27"/>
      <c r="LQ202" s="27"/>
      <c r="LR202" s="27"/>
      <c r="LS202" s="27"/>
      <c r="LT202" s="27"/>
      <c r="LU202" s="27"/>
      <c r="LV202" s="27"/>
      <c r="LW202" s="27"/>
      <c r="LX202" s="27"/>
      <c r="LY202" s="27"/>
      <c r="LZ202" s="27"/>
      <c r="MA202" s="27"/>
      <c r="MB202" s="27"/>
      <c r="MC202" s="27"/>
      <c r="MD202" s="27"/>
      <c r="ME202" s="27"/>
      <c r="MF202" s="27"/>
      <c r="MG202" s="27"/>
      <c r="MH202" s="27"/>
      <c r="MI202" s="27"/>
      <c r="MJ202" s="27"/>
      <c r="MK202" s="27"/>
      <c r="ML202" s="27"/>
      <c r="MM202" s="27"/>
      <c r="MN202" s="27"/>
      <c r="MO202" s="27"/>
      <c r="MP202" s="27"/>
      <c r="MQ202" s="27"/>
      <c r="MR202" s="27"/>
      <c r="MS202" s="27"/>
      <c r="MT202" s="27"/>
      <c r="MU202" s="27"/>
      <c r="MV202" s="27"/>
      <c r="MW202" s="27"/>
      <c r="MX202" s="27"/>
      <c r="MY202" s="27"/>
      <c r="MZ202" s="27"/>
      <c r="NA202" s="27"/>
      <c r="NB202" s="27"/>
      <c r="NC202" s="27"/>
      <c r="ND202" s="27"/>
      <c r="NE202" s="27"/>
      <c r="NF202" s="27"/>
      <c r="NG202" s="27"/>
      <c r="NH202" s="27"/>
      <c r="NI202" s="27"/>
      <c r="NJ202" s="27"/>
      <c r="NK202" s="27"/>
      <c r="NL202" s="27"/>
      <c r="NM202" s="27"/>
      <c r="NN202" s="27"/>
      <c r="NO202" s="27"/>
      <c r="NP202" s="27"/>
      <c r="NQ202" s="27"/>
      <c r="NR202" s="27"/>
      <c r="NS202" s="27"/>
      <c r="NT202" s="27"/>
      <c r="NU202" s="27"/>
      <c r="NV202" s="27"/>
      <c r="NW202" s="27"/>
      <c r="NX202" s="27"/>
      <c r="NY202" s="27"/>
      <c r="NZ202" s="27"/>
      <c r="OA202" s="27"/>
      <c r="OB202" s="27"/>
      <c r="OC202" s="27"/>
      <c r="OD202" s="27"/>
      <c r="OE202" s="27"/>
      <c r="OF202" s="27"/>
      <c r="OG202" s="27"/>
      <c r="OH202" s="27"/>
      <c r="OI202" s="27"/>
      <c r="OJ202" s="27"/>
      <c r="OK202" s="27"/>
      <c r="OL202" s="27"/>
      <c r="OM202" s="27"/>
      <c r="ON202" s="27"/>
      <c r="OO202" s="27"/>
      <c r="OP202" s="27"/>
      <c r="OQ202" s="27"/>
      <c r="OR202" s="27"/>
      <c r="OS202" s="27"/>
      <c r="OT202" s="27"/>
      <c r="OU202" s="27"/>
      <c r="OV202" s="27"/>
      <c r="OW202" s="27"/>
      <c r="OX202" s="27"/>
      <c r="OY202" s="27"/>
      <c r="OZ202" s="27"/>
      <c r="PA202" s="27"/>
      <c r="PB202" s="27"/>
      <c r="PC202" s="27"/>
      <c r="PD202" s="27"/>
      <c r="PE202" s="27"/>
      <c r="PF202" s="27"/>
      <c r="PG202" s="27"/>
      <c r="PH202" s="27"/>
      <c r="PI202" s="27"/>
      <c r="PJ202" s="27"/>
      <c r="PK202" s="27"/>
      <c r="PL202" s="27"/>
      <c r="PM202" s="27"/>
      <c r="PN202" s="27"/>
      <c r="PO202" s="27"/>
      <c r="PP202" s="27"/>
      <c r="PQ202" s="27"/>
      <c r="PR202" s="27"/>
      <c r="PS202" s="27"/>
      <c r="PT202" s="27"/>
      <c r="PU202" s="27"/>
      <c r="PV202" s="27"/>
      <c r="PW202" s="27"/>
      <c r="PX202" s="27"/>
      <c r="PY202" s="27"/>
      <c r="PZ202" s="27"/>
      <c r="QA202" s="27"/>
      <c r="QB202" s="27"/>
      <c r="QC202" s="27"/>
      <c r="QD202" s="27"/>
      <c r="QE202" s="27"/>
      <c r="QF202" s="27"/>
      <c r="QG202" s="27"/>
      <c r="QH202" s="27"/>
      <c r="QI202" s="27"/>
      <c r="QJ202" s="27"/>
      <c r="QK202" s="27"/>
      <c r="QL202" s="27"/>
      <c r="QM202" s="27"/>
      <c r="QN202" s="27"/>
      <c r="QO202" s="27"/>
      <c r="QP202" s="27"/>
      <c r="QQ202" s="27"/>
      <c r="QR202" s="27"/>
      <c r="QS202" s="27"/>
      <c r="QT202" s="27"/>
      <c r="QU202" s="27"/>
      <c r="QV202" s="27"/>
      <c r="QW202" s="27"/>
      <c r="QX202" s="27"/>
      <c r="QY202" s="27"/>
      <c r="QZ202" s="27"/>
      <c r="RA202" s="27"/>
      <c r="RB202" s="27"/>
      <c r="RC202" s="27"/>
      <c r="RD202" s="27"/>
      <c r="RE202" s="27"/>
      <c r="RF202" s="27"/>
      <c r="RG202" s="27"/>
      <c r="RH202" s="27"/>
      <c r="RI202" s="27"/>
      <c r="RJ202" s="27"/>
      <c r="RK202" s="27"/>
      <c r="RL202" s="27"/>
      <c r="RM202" s="27"/>
      <c r="RN202" s="27"/>
      <c r="RO202" s="27"/>
      <c r="RP202" s="27"/>
      <c r="RQ202" s="27"/>
      <c r="RR202" s="27"/>
      <c r="RS202" s="27"/>
      <c r="RT202" s="27"/>
      <c r="RU202" s="27"/>
      <c r="RV202" s="27"/>
      <c r="RW202" s="27"/>
      <c r="RX202" s="27"/>
      <c r="RY202" s="27"/>
      <c r="RZ202" s="27"/>
      <c r="SA202" s="27"/>
      <c r="SB202" s="27"/>
      <c r="SC202" s="27"/>
      <c r="SD202" s="27"/>
      <c r="SE202" s="27"/>
      <c r="SF202" s="27"/>
      <c r="SG202" s="27"/>
      <c r="SH202" s="27"/>
      <c r="SI202" s="27"/>
      <c r="SJ202" s="27"/>
      <c r="SK202" s="27"/>
      <c r="SL202" s="27"/>
      <c r="SM202" s="27"/>
      <c r="SN202" s="27"/>
      <c r="SO202" s="27"/>
      <c r="SP202" s="27"/>
      <c r="SQ202" s="27"/>
      <c r="SR202" s="27"/>
      <c r="SS202" s="27"/>
      <c r="ST202" s="27"/>
      <c r="SU202" s="27"/>
      <c r="SV202" s="27"/>
      <c r="SW202" s="27"/>
      <c r="SX202" s="27"/>
      <c r="SY202" s="27"/>
      <c r="SZ202" s="27"/>
      <c r="TA202" s="27"/>
      <c r="TB202" s="27"/>
      <c r="TC202" s="27"/>
      <c r="TD202" s="27"/>
      <c r="TE202" s="27"/>
      <c r="TF202" s="27"/>
      <c r="TG202" s="27"/>
      <c r="TH202" s="27"/>
      <c r="TI202" s="27"/>
      <c r="TJ202" s="27"/>
      <c r="TK202" s="27"/>
      <c r="TL202" s="27"/>
      <c r="TM202" s="27"/>
      <c r="TN202" s="27"/>
      <c r="TO202" s="27"/>
      <c r="TP202" s="27"/>
      <c r="TQ202" s="27"/>
      <c r="TR202" s="27"/>
      <c r="TS202" s="27"/>
      <c r="TT202" s="27"/>
      <c r="TU202" s="27"/>
      <c r="TV202" s="27"/>
      <c r="TW202" s="27"/>
      <c r="TX202" s="27"/>
      <c r="TY202" s="27"/>
      <c r="TZ202" s="27"/>
      <c r="UA202" s="27"/>
      <c r="UB202" s="27"/>
      <c r="UC202" s="27"/>
      <c r="UD202" s="27"/>
      <c r="UE202" s="27"/>
      <c r="UF202" s="27"/>
      <c r="UG202" s="27"/>
      <c r="UH202" s="27"/>
      <c r="UI202" s="27"/>
      <c r="UJ202" s="27"/>
      <c r="UK202" s="27"/>
      <c r="UL202" s="27"/>
      <c r="UM202" s="27"/>
      <c r="UN202" s="27"/>
      <c r="UO202" s="27"/>
      <c r="UP202" s="27"/>
      <c r="UQ202" s="27"/>
      <c r="UR202" s="27"/>
      <c r="US202" s="27"/>
      <c r="UT202" s="27"/>
      <c r="UU202" s="27"/>
      <c r="UV202" s="27"/>
      <c r="UW202" s="27"/>
      <c r="UX202" s="27"/>
      <c r="UY202" s="27"/>
      <c r="UZ202" s="27"/>
      <c r="VA202" s="27"/>
      <c r="VB202" s="27"/>
      <c r="VC202" s="27"/>
      <c r="VD202" s="27"/>
      <c r="VE202" s="27"/>
      <c r="VF202" s="27"/>
      <c r="VG202" s="27"/>
      <c r="VH202" s="27"/>
      <c r="VI202" s="27"/>
      <c r="VJ202" s="27"/>
      <c r="VK202" s="27"/>
      <c r="VL202" s="27"/>
      <c r="VM202" s="27"/>
      <c r="VN202" s="27"/>
      <c r="VO202" s="27"/>
      <c r="VP202" s="27"/>
      <c r="VQ202" s="27"/>
      <c r="VR202" s="27"/>
      <c r="VS202" s="27"/>
      <c r="VT202" s="27"/>
      <c r="VU202" s="27"/>
      <c r="VV202" s="27"/>
      <c r="VW202" s="27"/>
      <c r="VX202" s="27"/>
      <c r="VY202" s="27"/>
      <c r="VZ202" s="27"/>
      <c r="WA202" s="27"/>
      <c r="WB202" s="27"/>
      <c r="WC202" s="27"/>
      <c r="WD202" s="27"/>
      <c r="WE202" s="27"/>
      <c r="WF202" s="27"/>
      <c r="WG202" s="27"/>
      <c r="WH202" s="27"/>
      <c r="WI202" s="27"/>
      <c r="WJ202" s="27"/>
      <c r="WK202" s="27"/>
      <c r="WL202" s="27"/>
      <c r="WM202" s="27"/>
      <c r="WN202" s="27"/>
      <c r="WO202" s="27"/>
      <c r="WP202" s="27"/>
      <c r="WQ202" s="27"/>
      <c r="WR202" s="27"/>
      <c r="WS202" s="27"/>
      <c r="WT202" s="27"/>
      <c r="WU202" s="27"/>
      <c r="WV202" s="27"/>
      <c r="WW202" s="27"/>
      <c r="WX202" s="27"/>
      <c r="WY202" s="27"/>
      <c r="WZ202" s="27"/>
      <c r="XA202" s="27"/>
      <c r="XB202" s="27"/>
      <c r="XC202" s="27"/>
      <c r="XD202" s="27"/>
      <c r="XE202" s="27"/>
      <c r="XF202" s="27"/>
      <c r="XG202" s="27"/>
      <c r="XH202" s="27"/>
      <c r="XI202" s="27"/>
      <c r="XJ202" s="27"/>
      <c r="XK202" s="27"/>
      <c r="XL202" s="27"/>
      <c r="XM202" s="27"/>
      <c r="XN202" s="27"/>
      <c r="XO202" s="27"/>
      <c r="XP202" s="27"/>
      <c r="XQ202" s="27"/>
      <c r="XR202" s="27"/>
      <c r="XS202" s="27"/>
      <c r="XT202" s="27"/>
      <c r="XU202" s="27"/>
      <c r="XV202" s="27"/>
      <c r="XW202" s="27"/>
      <c r="XX202" s="27"/>
      <c r="XY202" s="27"/>
      <c r="XZ202" s="27"/>
      <c r="YA202" s="27"/>
      <c r="YB202" s="27"/>
      <c r="YC202" s="27"/>
      <c r="YD202" s="27"/>
      <c r="YE202" s="27"/>
      <c r="YF202" s="27"/>
      <c r="YG202" s="27"/>
      <c r="YH202" s="27"/>
      <c r="YI202" s="27"/>
      <c r="YJ202" s="27"/>
      <c r="YK202" s="27"/>
      <c r="YL202" s="27"/>
      <c r="YM202" s="27"/>
      <c r="YN202" s="27"/>
      <c r="YO202" s="27"/>
      <c r="YP202" s="27"/>
      <c r="YQ202" s="27"/>
      <c r="YR202" s="27"/>
      <c r="YS202" s="27"/>
      <c r="YT202" s="27"/>
      <c r="YU202" s="27"/>
      <c r="YV202" s="27"/>
      <c r="YW202" s="27"/>
      <c r="YX202" s="27"/>
      <c r="YY202" s="27"/>
      <c r="YZ202" s="27"/>
      <c r="ZA202" s="27"/>
      <c r="ZB202" s="27"/>
      <c r="ZC202" s="27"/>
      <c r="ZD202" s="27"/>
      <c r="ZE202" s="27"/>
      <c r="ZF202" s="27"/>
      <c r="ZG202" s="27"/>
      <c r="ZH202" s="27"/>
      <c r="ZI202" s="27"/>
      <c r="ZJ202" s="27"/>
      <c r="ZK202" s="27"/>
      <c r="ZL202" s="27"/>
      <c r="ZM202" s="27"/>
      <c r="ZN202" s="27"/>
      <c r="ZO202" s="27"/>
      <c r="ZP202" s="27"/>
      <c r="ZQ202" s="27"/>
      <c r="ZR202" s="27"/>
      <c r="ZS202" s="27"/>
      <c r="ZT202" s="27"/>
      <c r="ZU202" s="27"/>
      <c r="ZV202" s="27"/>
      <c r="ZW202" s="27"/>
      <c r="ZX202" s="27"/>
      <c r="ZY202" s="27"/>
      <c r="ZZ202" s="27"/>
      <c r="AAA202" s="27"/>
      <c r="AAB202" s="27"/>
      <c r="AAC202" s="27"/>
      <c r="AAD202" s="27"/>
      <c r="AAE202" s="27"/>
      <c r="AAF202" s="27"/>
      <c r="AAG202" s="27"/>
      <c r="AAH202" s="27"/>
      <c r="AAI202" s="27"/>
      <c r="AAJ202" s="27"/>
      <c r="AAK202" s="27"/>
      <c r="AAL202" s="27"/>
      <c r="AAM202" s="27"/>
      <c r="AAN202" s="27"/>
      <c r="AAO202" s="27"/>
      <c r="AAP202" s="27"/>
      <c r="AAQ202" s="27"/>
      <c r="AAR202" s="27"/>
      <c r="AAS202" s="27"/>
      <c r="AAT202" s="27"/>
      <c r="AAU202" s="27"/>
      <c r="AAV202" s="27"/>
      <c r="AAW202" s="27"/>
      <c r="AAX202" s="27"/>
      <c r="AAY202" s="27"/>
      <c r="AAZ202" s="27"/>
      <c r="ABA202" s="27"/>
      <c r="ABB202" s="27"/>
      <c r="ABC202" s="27"/>
      <c r="ABD202" s="27"/>
      <c r="ABE202" s="27"/>
      <c r="ABF202" s="27"/>
      <c r="ABG202" s="27"/>
      <c r="ABH202" s="27"/>
      <c r="ABI202" s="27"/>
      <c r="ABJ202" s="27"/>
      <c r="ABK202" s="27"/>
      <c r="ABL202" s="27"/>
      <c r="ABM202" s="27"/>
      <c r="ABN202" s="27"/>
      <c r="ABO202" s="27"/>
      <c r="ABP202" s="27"/>
      <c r="ABQ202" s="27"/>
      <c r="ABR202" s="27"/>
      <c r="ABS202" s="27"/>
      <c r="ABT202" s="27"/>
      <c r="ABU202" s="27"/>
      <c r="ABV202" s="27"/>
      <c r="ABW202" s="27"/>
      <c r="ABX202" s="27"/>
      <c r="ABY202" s="27"/>
      <c r="ABZ202" s="27"/>
      <c r="ACA202" s="27"/>
      <c r="ACB202" s="27"/>
      <c r="ACC202" s="27"/>
      <c r="ACD202" s="27"/>
      <c r="ACE202" s="27"/>
      <c r="ACF202" s="27"/>
      <c r="ACG202" s="27"/>
      <c r="ACH202" s="27"/>
      <c r="ACI202" s="27"/>
      <c r="ACJ202" s="27"/>
      <c r="ACK202" s="27"/>
      <c r="ACL202" s="27"/>
      <c r="ACM202" s="27"/>
      <c r="ACN202" s="27"/>
      <c r="ACO202" s="27"/>
      <c r="ACP202" s="27"/>
      <c r="ACQ202" s="27"/>
      <c r="ACR202" s="27"/>
      <c r="ACS202" s="27"/>
      <c r="ACT202" s="27"/>
      <c r="ACU202" s="27"/>
      <c r="ACV202" s="27"/>
      <c r="ACW202" s="27"/>
      <c r="ACX202" s="27"/>
      <c r="ACY202" s="27"/>
      <c r="ACZ202" s="27"/>
      <c r="ADA202" s="27"/>
      <c r="ADB202" s="27"/>
      <c r="ADC202" s="27"/>
      <c r="ADD202" s="27"/>
      <c r="ADE202" s="27"/>
      <c r="ADF202" s="27"/>
      <c r="ADG202" s="27"/>
      <c r="ADH202" s="27"/>
      <c r="ADI202" s="27"/>
      <c r="ADJ202" s="27"/>
      <c r="ADK202" s="27"/>
      <c r="ADL202" s="27"/>
      <c r="ADM202" s="27"/>
      <c r="ADN202" s="27"/>
      <c r="ADO202" s="27"/>
      <c r="ADP202" s="27"/>
      <c r="ADQ202" s="27"/>
      <c r="ADR202" s="27"/>
      <c r="ADS202" s="27"/>
      <c r="ADT202" s="27"/>
      <c r="ADU202" s="27"/>
      <c r="ADV202" s="27"/>
      <c r="ADW202" s="27"/>
      <c r="ADX202" s="27"/>
      <c r="ADY202" s="27"/>
      <c r="ADZ202" s="27"/>
      <c r="AEA202" s="27"/>
      <c r="AEB202" s="27"/>
      <c r="AEC202" s="27"/>
      <c r="AED202" s="27"/>
      <c r="AEE202" s="27"/>
      <c r="AEF202" s="27"/>
      <c r="AEG202" s="27"/>
      <c r="AEH202" s="27"/>
      <c r="AEI202" s="27"/>
      <c r="AEJ202" s="27"/>
      <c r="AEK202" s="27"/>
      <c r="AEL202" s="27"/>
      <c r="AEM202" s="27"/>
      <c r="AEN202" s="27"/>
      <c r="AEO202" s="27"/>
      <c r="AEP202" s="27"/>
      <c r="AEQ202" s="27"/>
      <c r="AER202" s="27"/>
      <c r="AES202" s="27"/>
      <c r="AET202" s="27"/>
      <c r="AEU202" s="27"/>
      <c r="AEV202" s="27"/>
      <c r="AEW202" s="27"/>
      <c r="AEX202" s="27"/>
      <c r="AEY202" s="27"/>
      <c r="AEZ202" s="27"/>
      <c r="AFA202" s="27"/>
      <c r="AFB202" s="27"/>
      <c r="AFC202" s="27"/>
      <c r="AFD202" s="27"/>
      <c r="AFE202" s="27"/>
      <c r="AFF202" s="27"/>
      <c r="AFG202" s="27"/>
      <c r="AFH202" s="27"/>
      <c r="AFI202" s="27"/>
      <c r="AFJ202" s="27"/>
      <c r="AFK202" s="27"/>
      <c r="AFL202" s="27"/>
      <c r="AFM202" s="27"/>
      <c r="AFN202" s="27"/>
      <c r="AFO202" s="27"/>
      <c r="AFP202" s="27"/>
      <c r="AFQ202" s="27"/>
      <c r="AFR202" s="27"/>
      <c r="AFS202" s="27"/>
      <c r="AFT202" s="27"/>
      <c r="AFU202" s="27"/>
      <c r="AFV202" s="27"/>
      <c r="AFW202" s="27"/>
      <c r="AFX202" s="27"/>
      <c r="AFY202" s="27"/>
      <c r="AFZ202" s="27"/>
      <c r="AGA202" s="27"/>
      <c r="AGB202" s="27"/>
      <c r="AGC202" s="27"/>
      <c r="AGD202" s="27"/>
      <c r="AGE202" s="27"/>
      <c r="AGF202" s="27"/>
      <c r="AGG202" s="27"/>
      <c r="AGH202" s="27"/>
      <c r="AGI202" s="27"/>
      <c r="AGJ202" s="27"/>
      <c r="AGK202" s="27"/>
      <c r="AGL202" s="27"/>
      <c r="AGM202" s="27"/>
      <c r="AGN202" s="27"/>
      <c r="AGO202" s="27"/>
      <c r="AGP202" s="27"/>
      <c r="AGQ202" s="27"/>
      <c r="AGR202" s="27"/>
      <c r="AGS202" s="27"/>
      <c r="AGT202" s="27"/>
      <c r="AGU202" s="27"/>
      <c r="AGV202" s="27"/>
      <c r="AGW202" s="27"/>
      <c r="AGX202" s="27"/>
      <c r="AGY202" s="27"/>
      <c r="AGZ202" s="27"/>
      <c r="AHA202" s="27"/>
      <c r="AHB202" s="27"/>
      <c r="AHC202" s="27"/>
      <c r="AHD202" s="27"/>
      <c r="AHE202" s="27"/>
      <c r="AHF202" s="27"/>
      <c r="AHG202" s="27"/>
      <c r="AHH202" s="27"/>
      <c r="AHI202" s="27"/>
      <c r="AHJ202" s="27"/>
      <c r="AHK202" s="27"/>
      <c r="AHL202" s="27"/>
      <c r="AHM202" s="27"/>
      <c r="AHN202" s="27"/>
      <c r="AHO202" s="27"/>
      <c r="AHP202" s="27"/>
      <c r="AHQ202" s="27"/>
      <c r="AHR202" s="27"/>
      <c r="AHS202" s="27"/>
      <c r="AHT202" s="27"/>
      <c r="AHU202" s="27"/>
      <c r="AHV202" s="27"/>
      <c r="AHW202" s="27"/>
      <c r="AHX202" s="27"/>
      <c r="AHY202" s="27"/>
      <c r="AHZ202" s="27"/>
      <c r="AIA202" s="27"/>
      <c r="AIB202" s="27"/>
      <c r="AIC202" s="27"/>
      <c r="AID202" s="27"/>
      <c r="AIE202" s="27"/>
      <c r="AIF202" s="27"/>
      <c r="AIG202" s="27"/>
      <c r="AIH202" s="27"/>
      <c r="AII202" s="27"/>
      <c r="AIJ202" s="27"/>
      <c r="AIK202" s="27"/>
      <c r="AIL202" s="27"/>
      <c r="AIM202" s="27"/>
      <c r="AIN202" s="27"/>
      <c r="AIO202" s="27"/>
      <c r="AIP202" s="27"/>
      <c r="AIQ202" s="27"/>
      <c r="AIR202" s="27"/>
      <c r="AIS202" s="27"/>
      <c r="AIT202" s="27"/>
      <c r="AIU202" s="27"/>
      <c r="AIV202" s="27"/>
      <c r="AIW202" s="27"/>
      <c r="AIX202" s="27"/>
      <c r="AIY202" s="27"/>
      <c r="AIZ202" s="27"/>
      <c r="AJA202" s="27"/>
      <c r="AJB202" s="27"/>
      <c r="AJC202" s="27"/>
      <c r="AJD202" s="27"/>
      <c r="AJE202" s="27"/>
      <c r="AJF202" s="27"/>
      <c r="AJG202" s="27"/>
      <c r="AJH202" s="27"/>
      <c r="AJI202" s="27"/>
      <c r="AJJ202" s="27"/>
      <c r="AJK202" s="27"/>
      <c r="AJL202" s="27"/>
      <c r="AJM202" s="27"/>
      <c r="AJN202" s="27"/>
      <c r="AJO202" s="27"/>
      <c r="AJP202" s="27"/>
      <c r="AJQ202" s="27"/>
      <c r="AJR202" s="27"/>
      <c r="AJS202" s="27"/>
      <c r="AJT202" s="27"/>
      <c r="AJU202" s="27"/>
      <c r="AJV202" s="27"/>
      <c r="AJW202" s="27"/>
      <c r="AJX202" s="27"/>
      <c r="AJY202" s="27"/>
      <c r="AJZ202" s="27"/>
      <c r="AKA202" s="27"/>
      <c r="AKB202" s="27"/>
      <c r="AKC202" s="27"/>
      <c r="AKD202" s="27"/>
      <c r="AKE202" s="27"/>
      <c r="AKF202" s="27"/>
      <c r="AKG202" s="27"/>
      <c r="AKH202" s="27"/>
      <c r="AKI202" s="27"/>
      <c r="AKJ202" s="27"/>
      <c r="AKK202" s="27"/>
      <c r="AKL202" s="27"/>
      <c r="AKM202" s="27"/>
      <c r="AKN202" s="27"/>
      <c r="AKO202" s="27"/>
      <c r="AKP202" s="27"/>
      <c r="AKQ202" s="27"/>
      <c r="AKR202" s="27"/>
      <c r="AKS202" s="27"/>
      <c r="AKT202" s="27"/>
      <c r="AKU202" s="27"/>
      <c r="AKV202" s="27"/>
      <c r="AKW202" s="27"/>
      <c r="AKX202" s="27"/>
      <c r="AKY202" s="27"/>
      <c r="AKZ202" s="27"/>
      <c r="ALA202" s="27"/>
      <c r="ALB202" s="27"/>
      <c r="ALC202" s="27"/>
      <c r="ALD202" s="27"/>
      <c r="ALE202" s="27"/>
      <c r="ALF202" s="27"/>
      <c r="ALG202" s="27"/>
      <c r="ALH202" s="27"/>
      <c r="ALI202" s="27"/>
      <c r="ALJ202" s="27"/>
      <c r="ALK202" s="27"/>
      <c r="ALL202" s="27"/>
      <c r="ALM202" s="27"/>
      <c r="ALN202" s="27"/>
      <c r="ALO202" s="27"/>
      <c r="ALP202" s="27"/>
      <c r="ALQ202" s="27"/>
      <c r="ALR202" s="27"/>
      <c r="ALS202" s="27"/>
      <c r="ALT202" s="27"/>
      <c r="ALU202" s="27"/>
      <c r="ALV202" s="27"/>
      <c r="ALW202" s="27"/>
      <c r="ALX202" s="27"/>
      <c r="ALY202" s="27"/>
      <c r="ALZ202" s="27"/>
      <c r="AMA202" s="27"/>
      <c r="AMB202" s="27"/>
      <c r="AMC202" s="27"/>
      <c r="AMD202" s="27"/>
      <c r="AME202" s="27"/>
      <c r="AMF202" s="27"/>
      <c r="AMG202" s="27"/>
      <c r="AMH202" s="27"/>
      <c r="AMI202" s="27"/>
      <c r="AMJ202" s="27"/>
      <c r="AMK202" s="27"/>
      <c r="AML202" s="27"/>
      <c r="AMM202" s="27"/>
      <c r="AMN202" s="27"/>
      <c r="AMO202" s="27"/>
      <c r="AMP202" s="27"/>
      <c r="AMQ202" s="27"/>
      <c r="AMR202" s="27"/>
      <c r="AMS202" s="27"/>
      <c r="AMT202" s="27"/>
      <c r="AMU202" s="27"/>
      <c r="AMV202" s="27"/>
      <c r="AMW202" s="27"/>
      <c r="AMX202" s="27"/>
      <c r="AMY202" s="27"/>
      <c r="AMZ202" s="27"/>
      <c r="ANA202" s="27"/>
      <c r="ANB202" s="27"/>
      <c r="ANC202" s="27"/>
      <c r="AND202" s="27"/>
      <c r="ANE202" s="27"/>
      <c r="ANF202" s="27"/>
      <c r="ANG202" s="27"/>
      <c r="ANH202" s="27"/>
      <c r="ANI202" s="27"/>
      <c r="ANJ202" s="27"/>
      <c r="ANK202" s="27"/>
      <c r="ANL202" s="27"/>
      <c r="ANM202" s="27"/>
      <c r="ANN202" s="27"/>
      <c r="ANO202" s="27"/>
      <c r="ANP202" s="27"/>
      <c r="ANQ202" s="27"/>
      <c r="ANR202" s="27"/>
      <c r="ANS202" s="27"/>
      <c r="ANT202" s="27"/>
      <c r="ANU202" s="27"/>
      <c r="ANV202" s="27"/>
      <c r="ANW202" s="27"/>
      <c r="ANX202" s="27"/>
      <c r="ANY202" s="27"/>
      <c r="ANZ202" s="27"/>
      <c r="AOA202" s="27"/>
      <c r="AOB202" s="27"/>
      <c r="AOC202" s="27"/>
      <c r="AOD202" s="27"/>
      <c r="AOE202" s="27"/>
      <c r="AOF202" s="27"/>
      <c r="AOG202" s="27"/>
      <c r="AOH202" s="27"/>
      <c r="AOI202" s="27"/>
      <c r="AOJ202" s="27"/>
      <c r="AOK202" s="27"/>
      <c r="AOL202" s="27"/>
      <c r="AOM202" s="27"/>
      <c r="AON202" s="27"/>
      <c r="AOO202" s="27"/>
      <c r="AOP202" s="27"/>
      <c r="AOQ202" s="27"/>
      <c r="AOR202" s="27"/>
      <c r="AOS202" s="27"/>
      <c r="AOT202" s="27"/>
      <c r="AOU202" s="27"/>
      <c r="AOV202" s="27"/>
      <c r="AOW202" s="27"/>
      <c r="AOX202" s="27"/>
      <c r="AOY202" s="27"/>
      <c r="AOZ202" s="27"/>
      <c r="APA202" s="27"/>
      <c r="APB202" s="27"/>
      <c r="APC202" s="27"/>
      <c r="APD202" s="27"/>
      <c r="APE202" s="27"/>
      <c r="APF202" s="27"/>
      <c r="APG202" s="27"/>
      <c r="APH202" s="27"/>
      <c r="API202" s="27"/>
      <c r="APJ202" s="27"/>
      <c r="APK202" s="27"/>
      <c r="APL202" s="27"/>
      <c r="APM202" s="27"/>
      <c r="APN202" s="27"/>
      <c r="APO202" s="27"/>
      <c r="APP202" s="27"/>
      <c r="APQ202" s="27"/>
      <c r="APR202" s="27"/>
      <c r="APS202" s="27"/>
      <c r="APT202" s="27"/>
      <c r="APU202" s="27"/>
      <c r="APV202" s="27"/>
      <c r="APW202" s="27"/>
      <c r="APX202" s="27"/>
      <c r="APY202" s="27"/>
      <c r="APZ202" s="27"/>
      <c r="AQA202" s="27"/>
      <c r="AQB202" s="27"/>
      <c r="AQC202" s="27"/>
      <c r="AQD202" s="27"/>
      <c r="AQE202" s="27"/>
      <c r="AQF202" s="27"/>
      <c r="AQG202" s="27"/>
      <c r="AQH202" s="27"/>
      <c r="AQI202" s="27"/>
      <c r="AQJ202" s="27"/>
      <c r="AQK202" s="27"/>
      <c r="AQL202" s="27"/>
      <c r="AQM202" s="27"/>
      <c r="AQN202" s="27"/>
      <c r="AQO202" s="27"/>
      <c r="AQP202" s="27"/>
      <c r="AQQ202" s="27"/>
      <c r="AQR202" s="27"/>
      <c r="AQS202" s="27"/>
      <c r="AQT202" s="27"/>
      <c r="AQU202" s="27"/>
      <c r="AQV202" s="27"/>
      <c r="AQW202" s="27"/>
      <c r="AQX202" s="27"/>
      <c r="AQY202" s="27"/>
      <c r="AQZ202" s="27"/>
      <c r="ARA202" s="27"/>
      <c r="ARB202" s="27"/>
      <c r="ARC202" s="27"/>
      <c r="ARD202" s="27"/>
      <c r="ARE202" s="27"/>
      <c r="ARF202" s="27"/>
      <c r="ARG202" s="27"/>
      <c r="ARH202" s="27"/>
      <c r="ARI202" s="27"/>
      <c r="ARJ202" s="27"/>
      <c r="ARK202" s="27"/>
      <c r="ARL202" s="27"/>
      <c r="ARM202" s="27"/>
      <c r="ARN202" s="27"/>
      <c r="ARO202" s="27"/>
      <c r="ARP202" s="27"/>
      <c r="ARQ202" s="27"/>
      <c r="ARR202" s="27"/>
      <c r="ARS202" s="27"/>
      <c r="ART202" s="27"/>
      <c r="ARU202" s="27"/>
      <c r="ARV202" s="27"/>
      <c r="ARW202" s="27"/>
      <c r="ARX202" s="27"/>
      <c r="ARY202" s="27"/>
      <c r="ARZ202" s="27"/>
      <c r="ASA202" s="27"/>
      <c r="ASB202" s="27"/>
      <c r="ASC202" s="27"/>
      <c r="ASD202" s="27"/>
      <c r="ASE202" s="27"/>
      <c r="ASF202" s="27"/>
      <c r="ASG202" s="27"/>
      <c r="ASH202" s="27"/>
      <c r="ASI202" s="27"/>
      <c r="ASJ202" s="27"/>
      <c r="ASK202" s="27"/>
      <c r="ASL202" s="27"/>
      <c r="ASM202" s="27"/>
      <c r="ASN202" s="27"/>
      <c r="ASO202" s="27"/>
      <c r="ASP202" s="27"/>
      <c r="ASQ202" s="27"/>
      <c r="ASR202" s="27"/>
      <c r="ASS202" s="27"/>
      <c r="AST202" s="27"/>
      <c r="ASU202" s="27"/>
      <c r="ASV202" s="27"/>
      <c r="ASW202" s="27"/>
      <c r="ASX202" s="27"/>
      <c r="ASY202" s="27"/>
      <c r="ASZ202" s="27"/>
      <c r="ATA202" s="27"/>
      <c r="ATB202" s="27"/>
      <c r="ATC202" s="27"/>
      <c r="ATD202" s="27"/>
      <c r="ATE202" s="27"/>
      <c r="ATF202" s="27"/>
      <c r="ATG202" s="27"/>
      <c r="ATH202" s="27"/>
      <c r="ATI202" s="27"/>
      <c r="ATJ202" s="27"/>
      <c r="ATK202" s="27"/>
      <c r="ATL202" s="27"/>
      <c r="ATM202" s="27"/>
      <c r="ATN202" s="27"/>
      <c r="ATO202" s="27"/>
      <c r="ATP202" s="27"/>
      <c r="ATQ202" s="27"/>
      <c r="ATR202" s="27"/>
      <c r="ATS202" s="27"/>
      <c r="ATT202" s="27"/>
      <c r="ATU202" s="27"/>
      <c r="ATV202" s="27"/>
      <c r="ATW202" s="27"/>
      <c r="ATX202" s="27"/>
      <c r="ATY202" s="27"/>
      <c r="ATZ202" s="27"/>
      <c r="AUA202" s="27"/>
      <c r="AUB202" s="27"/>
      <c r="AUC202" s="27"/>
      <c r="AUD202" s="27"/>
      <c r="AUE202" s="27"/>
      <c r="AUF202" s="27"/>
      <c r="AUG202" s="27"/>
      <c r="AUH202" s="27"/>
      <c r="AUI202" s="27"/>
      <c r="AUJ202" s="27"/>
      <c r="AUK202" s="27"/>
      <c r="AUL202" s="27"/>
      <c r="AUM202" s="27"/>
      <c r="AUN202" s="27"/>
      <c r="AUO202" s="27"/>
      <c r="AUP202" s="27"/>
      <c r="AUQ202" s="27"/>
      <c r="AUR202" s="27"/>
      <c r="AUS202" s="27"/>
      <c r="AUT202" s="27"/>
      <c r="AUU202" s="27"/>
      <c r="AUV202" s="27"/>
      <c r="AUW202" s="27"/>
      <c r="AUX202" s="27"/>
      <c r="AUY202" s="27"/>
      <c r="AUZ202" s="27"/>
      <c r="AVA202" s="27"/>
      <c r="AVB202" s="27"/>
      <c r="AVC202" s="27"/>
      <c r="AVD202" s="27"/>
      <c r="AVE202" s="27"/>
      <c r="AVF202" s="27"/>
      <c r="AVG202" s="27"/>
      <c r="AVH202" s="27"/>
      <c r="AVI202" s="27"/>
      <c r="AVJ202" s="27"/>
      <c r="AVK202" s="27"/>
      <c r="AVL202" s="27"/>
      <c r="AVM202" s="27"/>
      <c r="AVN202" s="27"/>
      <c r="AVO202" s="27"/>
      <c r="AVP202" s="27"/>
      <c r="AVQ202" s="27"/>
      <c r="AVR202" s="27"/>
      <c r="AVS202" s="27"/>
      <c r="AVT202" s="27"/>
      <c r="AVU202" s="27"/>
      <c r="AVV202" s="27"/>
      <c r="AVW202" s="27"/>
      <c r="AVX202" s="27"/>
      <c r="AVY202" s="27"/>
      <c r="AVZ202" s="27"/>
      <c r="AWA202" s="27"/>
      <c r="AWB202" s="27"/>
      <c r="AWC202" s="27"/>
      <c r="AWD202" s="27"/>
      <c r="AWE202" s="27"/>
      <c r="AWF202" s="27"/>
      <c r="AWG202" s="27"/>
      <c r="AWH202" s="27"/>
      <c r="AWI202" s="27"/>
      <c r="AWJ202" s="27"/>
      <c r="AWK202" s="27"/>
      <c r="AWL202" s="27"/>
      <c r="AWM202" s="27"/>
      <c r="AWN202" s="27"/>
      <c r="AWO202" s="27"/>
      <c r="AWP202" s="27"/>
      <c r="AWQ202" s="27"/>
      <c r="AWR202" s="27"/>
      <c r="AWS202" s="27"/>
      <c r="AWT202" s="27"/>
      <c r="AWU202" s="27"/>
      <c r="AWV202" s="27"/>
      <c r="AWW202" s="27"/>
      <c r="AWX202" s="27"/>
      <c r="AWY202" s="27"/>
      <c r="AWZ202" s="27"/>
      <c r="AXA202" s="27"/>
      <c r="AXB202" s="27"/>
      <c r="AXC202" s="27"/>
      <c r="AXD202" s="27"/>
      <c r="AXE202" s="27"/>
      <c r="AXF202" s="27"/>
      <c r="AXG202" s="27"/>
      <c r="AXH202" s="27"/>
      <c r="AXI202" s="27"/>
      <c r="AXJ202" s="27"/>
      <c r="AXK202" s="27"/>
      <c r="AXL202" s="27"/>
      <c r="AXM202" s="27"/>
      <c r="AXN202" s="27"/>
      <c r="AXO202" s="27"/>
      <c r="AXP202" s="27"/>
      <c r="AXQ202" s="27"/>
      <c r="AXR202" s="27"/>
      <c r="AXS202" s="27"/>
      <c r="AXT202" s="27"/>
      <c r="AXU202" s="27"/>
      <c r="AXV202" s="27"/>
      <c r="AXW202" s="27"/>
      <c r="AXX202" s="27"/>
      <c r="AXY202" s="27"/>
      <c r="AXZ202" s="27"/>
      <c r="AYA202" s="27"/>
      <c r="AYB202" s="27"/>
      <c r="AYC202" s="27"/>
      <c r="AYD202" s="27"/>
      <c r="AYE202" s="27"/>
      <c r="AYF202" s="27"/>
      <c r="AYG202" s="27"/>
      <c r="AYH202" s="27"/>
      <c r="AYI202" s="27"/>
      <c r="AYJ202" s="27"/>
      <c r="AYK202" s="27"/>
      <c r="AYL202" s="27"/>
      <c r="AYM202" s="27"/>
      <c r="AYN202" s="27"/>
      <c r="AYO202" s="27"/>
      <c r="AYP202" s="27"/>
      <c r="AYQ202" s="27"/>
      <c r="AYR202" s="27"/>
      <c r="AYS202" s="27"/>
      <c r="AYT202" s="27"/>
      <c r="AYU202" s="27"/>
      <c r="AYV202" s="27"/>
      <c r="AYW202" s="27"/>
      <c r="AYX202" s="27"/>
      <c r="AYY202" s="27"/>
      <c r="AYZ202" s="27"/>
      <c r="AZA202" s="27"/>
      <c r="AZB202" s="27"/>
      <c r="AZC202" s="27"/>
      <c r="AZD202" s="27"/>
      <c r="AZE202" s="27"/>
      <c r="AZF202" s="27"/>
      <c r="AZG202" s="27"/>
      <c r="AZH202" s="27"/>
      <c r="AZI202" s="27"/>
      <c r="AZJ202" s="27"/>
      <c r="AZK202" s="27"/>
      <c r="AZL202" s="27"/>
      <c r="AZM202" s="27"/>
      <c r="AZN202" s="27"/>
      <c r="AZO202" s="27"/>
      <c r="AZP202" s="27"/>
      <c r="AZQ202" s="27"/>
      <c r="AZR202" s="27"/>
      <c r="AZS202" s="27"/>
      <c r="AZT202" s="27"/>
      <c r="AZU202" s="27"/>
      <c r="AZV202" s="27"/>
      <c r="AZW202" s="27"/>
      <c r="AZX202" s="27"/>
      <c r="AZY202" s="27"/>
      <c r="AZZ202" s="27"/>
      <c r="BAA202" s="27"/>
      <c r="BAB202" s="27"/>
      <c r="BAC202" s="27"/>
      <c r="BAD202" s="27"/>
      <c r="BAE202" s="27"/>
      <c r="BAF202" s="27"/>
      <c r="BAG202" s="27"/>
      <c r="BAH202" s="27"/>
      <c r="BAI202" s="27"/>
      <c r="BAJ202" s="27"/>
      <c r="BAK202" s="27"/>
      <c r="BAL202" s="27"/>
      <c r="BAM202" s="27"/>
      <c r="BAN202" s="27"/>
      <c r="BAO202" s="27"/>
      <c r="BAP202" s="27"/>
      <c r="BAQ202" s="27"/>
      <c r="BAR202" s="27"/>
      <c r="BAS202" s="27"/>
      <c r="BAT202" s="27"/>
      <c r="BAU202" s="27"/>
      <c r="BAV202" s="27"/>
      <c r="BAW202" s="27"/>
      <c r="BAX202" s="27"/>
      <c r="BAY202" s="27"/>
      <c r="BAZ202" s="27"/>
      <c r="BBA202" s="27"/>
      <c r="BBB202" s="27"/>
      <c r="BBC202" s="27"/>
      <c r="BBD202" s="27"/>
      <c r="BBE202" s="27"/>
      <c r="BBF202" s="27"/>
      <c r="BBG202" s="27"/>
      <c r="BBH202" s="27"/>
      <c r="BBI202" s="27"/>
      <c r="BBJ202" s="27"/>
      <c r="BBK202" s="27"/>
      <c r="BBL202" s="27"/>
      <c r="BBM202" s="27"/>
      <c r="BBN202" s="27"/>
      <c r="BBO202" s="27"/>
      <c r="BBP202" s="27"/>
      <c r="BBQ202" s="27"/>
      <c r="BBR202" s="27"/>
      <c r="BBS202" s="27"/>
      <c r="BBT202" s="27"/>
      <c r="BBU202" s="27"/>
      <c r="BBV202" s="27"/>
      <c r="BBW202" s="27"/>
      <c r="BBX202" s="27"/>
      <c r="BBY202" s="27"/>
      <c r="BBZ202" s="27"/>
      <c r="BCA202" s="27"/>
      <c r="BCB202" s="27"/>
      <c r="BCC202" s="27"/>
      <c r="BCD202" s="27"/>
      <c r="BCE202" s="27"/>
      <c r="BCF202" s="27"/>
      <c r="BCG202" s="27"/>
      <c r="BCH202" s="27"/>
      <c r="BCI202" s="27"/>
      <c r="BCJ202" s="27"/>
      <c r="BCK202" s="27"/>
      <c r="BCL202" s="27"/>
      <c r="BCM202" s="27"/>
      <c r="BCN202" s="27"/>
      <c r="BCO202" s="27"/>
      <c r="BCP202" s="27"/>
      <c r="BCQ202" s="27"/>
      <c r="BCR202" s="27"/>
      <c r="BCS202" s="27"/>
      <c r="BCT202" s="27"/>
      <c r="BCU202" s="27"/>
      <c r="BCV202" s="27"/>
      <c r="BCW202" s="27"/>
      <c r="BCX202" s="27"/>
      <c r="BCY202" s="27"/>
      <c r="BCZ202" s="27"/>
      <c r="BDA202" s="27"/>
      <c r="BDB202" s="27"/>
      <c r="BDC202" s="27"/>
      <c r="BDD202" s="27"/>
      <c r="BDE202" s="27"/>
      <c r="BDF202" s="27"/>
      <c r="BDG202" s="27"/>
      <c r="BDH202" s="27"/>
      <c r="BDI202" s="27"/>
      <c r="BDJ202" s="27"/>
      <c r="BDK202" s="27"/>
      <c r="BDL202" s="27"/>
      <c r="BDM202" s="27"/>
      <c r="BDN202" s="27"/>
      <c r="BDO202" s="27"/>
      <c r="BDP202" s="27"/>
      <c r="BDQ202" s="27"/>
      <c r="BDR202" s="27"/>
      <c r="BDS202" s="27"/>
      <c r="BDT202" s="27"/>
      <c r="BDU202" s="27"/>
      <c r="BDV202" s="27"/>
      <c r="BDW202" s="27"/>
      <c r="BDX202" s="27"/>
      <c r="BDY202" s="27"/>
      <c r="BDZ202" s="27"/>
      <c r="BEA202" s="27"/>
      <c r="BEB202" s="27"/>
      <c r="BEC202" s="27"/>
      <c r="BED202" s="27"/>
      <c r="BEE202" s="27"/>
      <c r="BEF202" s="27"/>
      <c r="BEG202" s="27"/>
      <c r="BEH202" s="27"/>
      <c r="BEI202" s="27"/>
      <c r="BEJ202" s="27"/>
      <c r="BEK202" s="27"/>
      <c r="BEL202" s="27"/>
      <c r="BEM202" s="27"/>
      <c r="BEN202" s="27"/>
      <c r="BEO202" s="27"/>
      <c r="BEP202" s="27"/>
      <c r="BEQ202" s="27"/>
      <c r="BER202" s="27"/>
      <c r="BES202" s="27"/>
      <c r="BET202" s="27"/>
      <c r="BEU202" s="27"/>
      <c r="BEV202" s="27"/>
      <c r="BEW202" s="27"/>
      <c r="BEX202" s="27"/>
      <c r="BEY202" s="27"/>
      <c r="BEZ202" s="27"/>
      <c r="BFA202" s="27"/>
      <c r="BFB202" s="27"/>
      <c r="BFC202" s="27"/>
      <c r="BFD202" s="27"/>
      <c r="BFE202" s="27"/>
      <c r="BFF202" s="27"/>
      <c r="BFG202" s="27"/>
      <c r="BFH202" s="27"/>
      <c r="BFI202" s="27"/>
      <c r="BFJ202" s="27"/>
      <c r="BFK202" s="27"/>
      <c r="BFL202" s="27"/>
      <c r="BFM202" s="27"/>
      <c r="BFN202" s="27"/>
      <c r="BFO202" s="27"/>
      <c r="BFP202" s="27"/>
      <c r="BFQ202" s="27"/>
      <c r="BFR202" s="27"/>
      <c r="BFS202" s="27"/>
      <c r="BFT202" s="27"/>
      <c r="BFU202" s="27"/>
      <c r="BFV202" s="27"/>
      <c r="BFW202" s="27"/>
      <c r="BFX202" s="27"/>
      <c r="BFY202" s="27"/>
      <c r="BFZ202" s="27"/>
      <c r="BGA202" s="27"/>
      <c r="BGB202" s="27"/>
      <c r="BGC202" s="27"/>
      <c r="BGD202" s="27"/>
      <c r="BGE202" s="27"/>
      <c r="BGF202" s="27"/>
      <c r="BGG202" s="27"/>
      <c r="BGH202" s="27"/>
      <c r="BGI202" s="27"/>
      <c r="BGJ202" s="27"/>
      <c r="BGK202" s="27"/>
      <c r="BGL202" s="27"/>
      <c r="BGM202" s="27"/>
      <c r="BGN202" s="27"/>
      <c r="BGO202" s="27"/>
      <c r="BGP202" s="27"/>
      <c r="BGQ202" s="27"/>
      <c r="BGR202" s="27"/>
      <c r="BGS202" s="27"/>
      <c r="BGT202" s="27"/>
      <c r="BGU202" s="27"/>
      <c r="BGV202" s="27"/>
      <c r="BGW202" s="27"/>
      <c r="BGX202" s="27"/>
      <c r="BGY202" s="27"/>
      <c r="BGZ202" s="27"/>
      <c r="BHA202" s="27"/>
      <c r="BHB202" s="27"/>
      <c r="BHC202" s="27"/>
      <c r="BHD202" s="27"/>
      <c r="BHE202" s="27"/>
      <c r="BHF202" s="27"/>
      <c r="BHG202" s="27"/>
      <c r="BHH202" s="27"/>
      <c r="BHI202" s="27"/>
      <c r="BHJ202" s="27"/>
      <c r="BHK202" s="27"/>
      <c r="BHL202" s="27"/>
      <c r="BHM202" s="27"/>
      <c r="BHN202" s="27"/>
      <c r="BHO202" s="27"/>
      <c r="BHP202" s="27"/>
      <c r="BHQ202" s="27"/>
      <c r="BHR202" s="27"/>
      <c r="BHS202" s="27"/>
      <c r="BHT202" s="27"/>
      <c r="BHU202" s="27"/>
      <c r="BHV202" s="27"/>
      <c r="BHW202" s="27"/>
      <c r="BHX202" s="27"/>
      <c r="BHY202" s="27"/>
      <c r="BHZ202" s="27"/>
      <c r="BIA202" s="27"/>
      <c r="BIB202" s="27"/>
      <c r="BIC202" s="27"/>
      <c r="BID202" s="27"/>
      <c r="BIE202" s="27"/>
      <c r="BIF202" s="27"/>
      <c r="BIG202" s="27"/>
      <c r="BIH202" s="27"/>
      <c r="BII202" s="27"/>
      <c r="BIJ202" s="27"/>
      <c r="BIK202" s="27"/>
      <c r="BIL202" s="27"/>
      <c r="BIM202" s="27"/>
      <c r="BIN202" s="27"/>
      <c r="BIO202" s="27"/>
      <c r="BIP202" s="27"/>
      <c r="BIQ202" s="27"/>
      <c r="BIR202" s="27"/>
      <c r="BIS202" s="27"/>
      <c r="BIT202" s="27"/>
      <c r="BIU202" s="27"/>
      <c r="BIV202" s="27"/>
      <c r="BIW202" s="27"/>
      <c r="BIX202" s="27"/>
      <c r="BIY202" s="27"/>
      <c r="BIZ202" s="27"/>
      <c r="BJA202" s="27"/>
      <c r="BJB202" s="27"/>
      <c r="BJC202" s="27"/>
      <c r="BJD202" s="27"/>
      <c r="BJE202" s="27"/>
      <c r="BJF202" s="27"/>
      <c r="BJG202" s="27"/>
      <c r="BJH202" s="27"/>
      <c r="BJI202" s="27"/>
      <c r="BJJ202" s="27"/>
      <c r="BJK202" s="27"/>
      <c r="BJL202" s="27"/>
      <c r="BJM202" s="27"/>
      <c r="BJN202" s="27"/>
      <c r="BJO202" s="27"/>
      <c r="BJP202" s="27"/>
      <c r="BJQ202" s="27"/>
      <c r="BJR202" s="27"/>
      <c r="BJS202" s="27"/>
      <c r="BJT202" s="27"/>
      <c r="BJU202" s="27"/>
      <c r="BJV202" s="27"/>
      <c r="BJW202" s="27"/>
      <c r="BJX202" s="27"/>
      <c r="BJY202" s="27"/>
      <c r="BJZ202" s="27"/>
      <c r="BKA202" s="27"/>
      <c r="BKB202" s="27"/>
      <c r="BKC202" s="27"/>
      <c r="BKD202" s="27"/>
      <c r="BKE202" s="27"/>
      <c r="BKF202" s="27"/>
      <c r="BKG202" s="27"/>
      <c r="BKH202" s="27"/>
      <c r="BKI202" s="27"/>
      <c r="BKJ202" s="27"/>
      <c r="BKK202" s="27"/>
      <c r="BKL202" s="27"/>
      <c r="BKM202" s="27"/>
      <c r="BKN202" s="27"/>
      <c r="BKO202" s="27"/>
      <c r="BKP202" s="27"/>
      <c r="BKQ202" s="27"/>
      <c r="BKR202" s="27"/>
      <c r="BKS202" s="27"/>
      <c r="BKT202" s="27"/>
      <c r="BKU202" s="27"/>
      <c r="BKV202" s="27"/>
      <c r="BKW202" s="27"/>
      <c r="BKX202" s="27"/>
      <c r="BKY202" s="27"/>
      <c r="BKZ202" s="27"/>
      <c r="BLA202" s="27"/>
      <c r="BLB202" s="27"/>
      <c r="BLC202" s="27"/>
      <c r="BLD202" s="27"/>
      <c r="BLE202" s="27"/>
      <c r="BLF202" s="27"/>
      <c r="BLG202" s="27"/>
      <c r="BLH202" s="27"/>
      <c r="BLI202" s="27"/>
      <c r="BLJ202" s="27"/>
      <c r="BLK202" s="27"/>
      <c r="BLL202" s="27"/>
      <c r="BLM202" s="27"/>
      <c r="BLN202" s="27"/>
      <c r="BLO202" s="27"/>
      <c r="BLP202" s="27"/>
      <c r="BLQ202" s="27"/>
      <c r="BLR202" s="27"/>
      <c r="BLS202" s="27"/>
      <c r="BLT202" s="27"/>
      <c r="BLU202" s="27"/>
      <c r="BLV202" s="27"/>
      <c r="BLW202" s="27"/>
      <c r="BLX202" s="27"/>
      <c r="BLY202" s="27"/>
      <c r="BLZ202" s="27"/>
      <c r="BMA202" s="27"/>
      <c r="BMB202" s="27"/>
      <c r="BMC202" s="27"/>
      <c r="BMD202" s="27"/>
      <c r="BME202" s="27"/>
      <c r="BMF202" s="27"/>
      <c r="BMG202" s="27"/>
      <c r="BMH202" s="27"/>
      <c r="BMI202" s="27"/>
      <c r="BMJ202" s="27"/>
      <c r="BMK202" s="27"/>
      <c r="BML202" s="27"/>
      <c r="BMM202" s="27"/>
      <c r="BMN202" s="27"/>
      <c r="BMO202" s="27"/>
      <c r="BMP202" s="27"/>
      <c r="BMQ202" s="27"/>
      <c r="BMR202" s="27"/>
      <c r="BMS202" s="27"/>
      <c r="BMT202" s="27"/>
      <c r="BMU202" s="27"/>
      <c r="BMV202" s="27"/>
      <c r="BMW202" s="27"/>
      <c r="BMX202" s="27"/>
      <c r="BMY202" s="27"/>
      <c r="BMZ202" s="27"/>
      <c r="BNA202" s="27"/>
      <c r="BNB202" s="27"/>
      <c r="BNC202" s="27"/>
      <c r="BND202" s="27"/>
      <c r="BNE202" s="27"/>
      <c r="BNF202" s="27"/>
      <c r="BNG202" s="27"/>
      <c r="BNH202" s="27"/>
      <c r="BNI202" s="27"/>
      <c r="BNJ202" s="27"/>
      <c r="BNK202" s="27"/>
      <c r="BNL202" s="27"/>
      <c r="BNM202" s="27"/>
      <c r="BNN202" s="27"/>
      <c r="BNO202" s="27"/>
      <c r="BNP202" s="27"/>
      <c r="BNQ202" s="27"/>
      <c r="BNR202" s="27"/>
      <c r="BNS202" s="27"/>
      <c r="BNT202" s="27"/>
      <c r="BNU202" s="27"/>
      <c r="BNV202" s="27"/>
      <c r="BNW202" s="27"/>
      <c r="BNX202" s="27"/>
      <c r="BNY202" s="27"/>
      <c r="BNZ202" s="27"/>
      <c r="BOA202" s="27"/>
      <c r="BOB202" s="27"/>
      <c r="BOC202" s="27"/>
      <c r="BOD202" s="27"/>
      <c r="BOE202" s="27"/>
      <c r="BOF202" s="27"/>
      <c r="BOG202" s="27"/>
      <c r="BOH202" s="27"/>
      <c r="BOI202" s="27"/>
      <c r="BOJ202" s="27"/>
      <c r="BOK202" s="27"/>
      <c r="BOL202" s="27"/>
      <c r="BOM202" s="27"/>
      <c r="BON202" s="27"/>
      <c r="BOO202" s="27"/>
      <c r="BOP202" s="27"/>
      <c r="BOQ202" s="27"/>
      <c r="BOR202" s="27"/>
      <c r="BOS202" s="27"/>
      <c r="BOT202" s="27"/>
      <c r="BOU202" s="27"/>
      <c r="BOV202" s="27"/>
      <c r="BOW202" s="27"/>
      <c r="BOX202" s="27"/>
      <c r="BOY202" s="27"/>
      <c r="BOZ202" s="27"/>
      <c r="BPA202" s="27"/>
      <c r="BPB202" s="27"/>
      <c r="BPC202" s="27"/>
      <c r="BPD202" s="27"/>
      <c r="BPE202" s="27"/>
      <c r="BPF202" s="27"/>
      <c r="BPG202" s="27"/>
      <c r="BPH202" s="27"/>
      <c r="BPI202" s="27"/>
      <c r="BPJ202" s="27"/>
      <c r="BPK202" s="27"/>
      <c r="BPL202" s="27"/>
      <c r="BPM202" s="27"/>
      <c r="BPN202" s="27"/>
      <c r="BPO202" s="27"/>
      <c r="BPP202" s="27"/>
      <c r="BPQ202" s="27"/>
      <c r="BPR202" s="27"/>
      <c r="BPS202" s="27"/>
      <c r="BPT202" s="27"/>
      <c r="BPU202" s="27"/>
      <c r="BPV202" s="27"/>
      <c r="BPW202" s="27"/>
      <c r="BPX202" s="27"/>
      <c r="BPY202" s="27"/>
      <c r="BPZ202" s="27"/>
      <c r="BQA202" s="27"/>
      <c r="BQB202" s="27"/>
      <c r="BQC202" s="27"/>
      <c r="BQD202" s="27"/>
      <c r="BQE202" s="27"/>
      <c r="BQF202" s="27"/>
      <c r="BQG202" s="27"/>
      <c r="BQH202" s="27"/>
      <c r="BQI202" s="27"/>
      <c r="BQJ202" s="27"/>
      <c r="BQK202" s="27"/>
      <c r="BQL202" s="27"/>
      <c r="BQM202" s="27"/>
      <c r="BQN202" s="27"/>
      <c r="BQO202" s="27"/>
      <c r="BQP202" s="27"/>
      <c r="BQQ202" s="27"/>
      <c r="BQR202" s="27"/>
      <c r="BQS202" s="27"/>
      <c r="BQT202" s="27"/>
      <c r="BQU202" s="27"/>
      <c r="BQV202" s="27"/>
      <c r="BQW202" s="27"/>
      <c r="BQX202" s="27"/>
      <c r="BQY202" s="27"/>
      <c r="BQZ202" s="27"/>
      <c r="BRA202" s="27"/>
      <c r="BRB202" s="27"/>
      <c r="BRC202" s="27"/>
      <c r="BRD202" s="27"/>
      <c r="BRE202" s="27"/>
      <c r="BRF202" s="27"/>
      <c r="BRG202" s="27"/>
      <c r="BRH202" s="27"/>
      <c r="BRI202" s="27"/>
      <c r="BRJ202" s="27"/>
      <c r="BRK202" s="27"/>
      <c r="BRL202" s="27"/>
      <c r="BRM202" s="27"/>
      <c r="BRN202" s="27"/>
      <c r="BRO202" s="27"/>
      <c r="BRP202" s="27"/>
      <c r="BRQ202" s="27"/>
      <c r="BRR202" s="27"/>
      <c r="BRS202" s="27"/>
      <c r="BRT202" s="27"/>
      <c r="BRU202" s="27"/>
      <c r="BRV202" s="27"/>
      <c r="BRW202" s="27"/>
      <c r="BRX202" s="27"/>
      <c r="BRY202" s="27"/>
      <c r="BRZ202" s="27"/>
      <c r="BSA202" s="27"/>
      <c r="BSB202" s="27"/>
      <c r="BSC202" s="27"/>
      <c r="BSD202" s="27"/>
      <c r="BSE202" s="27"/>
      <c r="BSF202" s="27"/>
      <c r="BSG202" s="27"/>
      <c r="BSH202" s="27"/>
      <c r="BSI202" s="27"/>
      <c r="BSJ202" s="27"/>
      <c r="BSK202" s="27"/>
      <c r="BSL202" s="27"/>
      <c r="BSM202" s="27"/>
      <c r="BSN202" s="27"/>
      <c r="BSO202" s="27"/>
      <c r="BSP202" s="27"/>
      <c r="BSQ202" s="27"/>
      <c r="BSR202" s="27"/>
      <c r="BSS202" s="27"/>
      <c r="BST202" s="27"/>
      <c r="BSU202" s="27"/>
      <c r="BSV202" s="27"/>
      <c r="BSW202" s="27"/>
      <c r="BSX202" s="27"/>
      <c r="BSY202" s="27"/>
      <c r="BSZ202" s="27"/>
      <c r="BTA202" s="27"/>
      <c r="BTB202" s="27"/>
      <c r="BTC202" s="27"/>
      <c r="BTD202" s="27"/>
      <c r="BTE202" s="27"/>
      <c r="BTF202" s="27"/>
      <c r="BTG202" s="27"/>
      <c r="BTH202" s="27"/>
      <c r="BTI202" s="27"/>
      <c r="BTJ202" s="27"/>
      <c r="BTK202" s="27"/>
      <c r="BTL202" s="27"/>
      <c r="BTM202" s="27"/>
      <c r="BTN202" s="27"/>
      <c r="BTO202" s="27"/>
      <c r="BTP202" s="27"/>
      <c r="BTQ202" s="27"/>
      <c r="BTR202" s="27"/>
      <c r="BTS202" s="27"/>
      <c r="BTT202" s="27"/>
      <c r="BTU202" s="27"/>
      <c r="BTV202" s="27"/>
      <c r="BTW202" s="27"/>
      <c r="BTX202" s="27"/>
      <c r="BTY202" s="27"/>
      <c r="BTZ202" s="27"/>
      <c r="BUA202" s="27"/>
      <c r="BUB202" s="27"/>
      <c r="BUC202" s="27"/>
      <c r="BUD202" s="27"/>
      <c r="BUE202" s="27"/>
      <c r="BUF202" s="27"/>
      <c r="BUG202" s="27"/>
      <c r="BUH202" s="27"/>
      <c r="BUI202" s="27"/>
      <c r="BUJ202" s="27"/>
      <c r="BUK202" s="27"/>
      <c r="BUL202" s="27"/>
      <c r="BUM202" s="27"/>
      <c r="BUN202" s="27"/>
      <c r="BUO202" s="27"/>
      <c r="BUP202" s="27"/>
      <c r="BUQ202" s="27"/>
    </row>
    <row r="203" spans="1:1915" s="47" customFormat="1" ht="12.75">
      <c r="A203" s="136"/>
      <c r="B203" s="136"/>
      <c r="C203" s="136"/>
      <c r="D203" s="136"/>
      <c r="E203" s="136"/>
      <c r="F203" s="136"/>
      <c r="G203" s="103"/>
      <c r="H203" s="26"/>
      <c r="I203" s="26"/>
      <c r="J203" s="26"/>
      <c r="K203" s="26"/>
      <c r="L203" s="26"/>
      <c r="M203" s="26"/>
      <c r="N203" s="26"/>
      <c r="O203" s="225" t="s">
        <v>265</v>
      </c>
      <c r="P203" s="224">
        <v>0.4</v>
      </c>
      <c r="Q203" s="26"/>
      <c r="R203" s="26">
        <v>2019</v>
      </c>
      <c r="S203" s="26"/>
      <c r="T203" s="22"/>
      <c r="U203" s="22"/>
      <c r="V203" s="22"/>
      <c r="W203" s="22"/>
      <c r="X203" s="22"/>
      <c r="Y203" s="22"/>
      <c r="Z203" s="22"/>
      <c r="AA203" s="22"/>
      <c r="AB203" s="22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  <c r="FJ203" s="27"/>
      <c r="FK203" s="27"/>
      <c r="FL203" s="27"/>
      <c r="FM203" s="27"/>
      <c r="FN203" s="27"/>
      <c r="FO203" s="27"/>
      <c r="FP203" s="27"/>
      <c r="FQ203" s="27"/>
      <c r="FR203" s="27"/>
      <c r="FS203" s="27"/>
      <c r="FT203" s="27"/>
      <c r="FU203" s="27"/>
      <c r="FV203" s="27"/>
      <c r="FW203" s="27"/>
      <c r="FX203" s="27"/>
      <c r="FY203" s="27"/>
      <c r="FZ203" s="27"/>
      <c r="GA203" s="27"/>
      <c r="GB203" s="27"/>
      <c r="GC203" s="27"/>
      <c r="GD203" s="27"/>
      <c r="GE203" s="27"/>
      <c r="GF203" s="27"/>
      <c r="GG203" s="27"/>
      <c r="GH203" s="27"/>
      <c r="GI203" s="27"/>
      <c r="GJ203" s="27"/>
      <c r="GK203" s="27"/>
      <c r="GL203" s="27"/>
      <c r="GM203" s="27"/>
      <c r="GN203" s="27"/>
      <c r="GO203" s="27"/>
      <c r="GP203" s="27"/>
      <c r="GQ203" s="27"/>
      <c r="GR203" s="27"/>
      <c r="GS203" s="27"/>
      <c r="GT203" s="27"/>
      <c r="GU203" s="27"/>
      <c r="GV203" s="27"/>
      <c r="GW203" s="27"/>
      <c r="GX203" s="27"/>
      <c r="GY203" s="27"/>
      <c r="GZ203" s="27"/>
      <c r="HA203" s="27"/>
      <c r="HB203" s="27"/>
      <c r="HC203" s="27"/>
      <c r="HD203" s="27"/>
      <c r="HE203" s="27"/>
      <c r="HF203" s="27"/>
      <c r="HG203" s="27"/>
      <c r="HH203" s="27"/>
      <c r="HI203" s="27"/>
      <c r="HJ203" s="27"/>
      <c r="HK203" s="27"/>
      <c r="HL203" s="27"/>
      <c r="HM203" s="27"/>
      <c r="HN203" s="27"/>
      <c r="HO203" s="27"/>
      <c r="HP203" s="27"/>
      <c r="HQ203" s="27"/>
      <c r="HR203" s="27"/>
      <c r="HS203" s="27"/>
      <c r="HT203" s="27"/>
      <c r="HU203" s="27"/>
      <c r="HV203" s="27"/>
      <c r="HW203" s="27"/>
      <c r="HX203" s="27"/>
      <c r="HY203" s="27"/>
      <c r="HZ203" s="27"/>
      <c r="IA203" s="27"/>
      <c r="IB203" s="27"/>
      <c r="IC203" s="27"/>
      <c r="ID203" s="27"/>
      <c r="IE203" s="27"/>
      <c r="IF203" s="27"/>
      <c r="IG203" s="27"/>
      <c r="IH203" s="27"/>
      <c r="II203" s="27"/>
      <c r="IJ203" s="27"/>
      <c r="IK203" s="27"/>
      <c r="IL203" s="27"/>
      <c r="IM203" s="27"/>
      <c r="IN203" s="27"/>
      <c r="IO203" s="27"/>
      <c r="IP203" s="27"/>
      <c r="IQ203" s="27"/>
      <c r="IR203" s="27"/>
      <c r="IS203" s="27"/>
      <c r="IT203" s="27"/>
      <c r="IU203" s="27"/>
      <c r="IV203" s="27"/>
      <c r="IW203" s="27"/>
      <c r="IX203" s="27"/>
      <c r="IY203" s="27"/>
      <c r="IZ203" s="27"/>
      <c r="JA203" s="27"/>
      <c r="JB203" s="27"/>
      <c r="JC203" s="27"/>
      <c r="JD203" s="27"/>
      <c r="JE203" s="27"/>
      <c r="JF203" s="27"/>
      <c r="JG203" s="27"/>
      <c r="JH203" s="27"/>
      <c r="JI203" s="27"/>
      <c r="JJ203" s="27"/>
      <c r="JK203" s="27"/>
      <c r="JL203" s="27"/>
      <c r="JM203" s="27"/>
      <c r="JN203" s="27"/>
      <c r="JO203" s="27"/>
      <c r="JP203" s="27"/>
      <c r="JQ203" s="27"/>
      <c r="JR203" s="27"/>
      <c r="JS203" s="27"/>
      <c r="JT203" s="27"/>
      <c r="JU203" s="27"/>
      <c r="JV203" s="27"/>
      <c r="JW203" s="27"/>
      <c r="JX203" s="27"/>
      <c r="JY203" s="27"/>
      <c r="JZ203" s="27"/>
      <c r="KA203" s="27"/>
      <c r="KB203" s="27"/>
      <c r="KC203" s="27"/>
      <c r="KD203" s="27"/>
      <c r="KE203" s="27"/>
      <c r="KF203" s="27"/>
      <c r="KG203" s="27"/>
      <c r="KH203" s="27"/>
      <c r="KI203" s="27"/>
      <c r="KJ203" s="27"/>
      <c r="KK203" s="27"/>
      <c r="KL203" s="27"/>
      <c r="KM203" s="27"/>
      <c r="KN203" s="27"/>
      <c r="KO203" s="27"/>
      <c r="KP203" s="27"/>
      <c r="KQ203" s="27"/>
      <c r="KR203" s="27"/>
      <c r="KS203" s="27"/>
      <c r="KT203" s="27"/>
      <c r="KU203" s="27"/>
      <c r="KV203" s="27"/>
      <c r="KW203" s="27"/>
      <c r="KX203" s="27"/>
      <c r="KY203" s="27"/>
      <c r="KZ203" s="27"/>
      <c r="LA203" s="27"/>
      <c r="LB203" s="27"/>
      <c r="LC203" s="27"/>
      <c r="LD203" s="27"/>
      <c r="LE203" s="27"/>
      <c r="LF203" s="27"/>
      <c r="LG203" s="27"/>
      <c r="LH203" s="27"/>
      <c r="LI203" s="27"/>
      <c r="LJ203" s="27"/>
      <c r="LK203" s="27"/>
      <c r="LL203" s="27"/>
      <c r="LM203" s="27"/>
      <c r="LN203" s="27"/>
      <c r="LO203" s="27"/>
      <c r="LP203" s="27"/>
      <c r="LQ203" s="27"/>
      <c r="LR203" s="27"/>
      <c r="LS203" s="27"/>
      <c r="LT203" s="27"/>
      <c r="LU203" s="27"/>
      <c r="LV203" s="27"/>
      <c r="LW203" s="27"/>
      <c r="LX203" s="27"/>
      <c r="LY203" s="27"/>
      <c r="LZ203" s="27"/>
      <c r="MA203" s="27"/>
      <c r="MB203" s="27"/>
      <c r="MC203" s="27"/>
      <c r="MD203" s="27"/>
      <c r="ME203" s="27"/>
      <c r="MF203" s="27"/>
      <c r="MG203" s="27"/>
      <c r="MH203" s="27"/>
      <c r="MI203" s="27"/>
      <c r="MJ203" s="27"/>
      <c r="MK203" s="27"/>
      <c r="ML203" s="27"/>
      <c r="MM203" s="27"/>
      <c r="MN203" s="27"/>
      <c r="MO203" s="27"/>
      <c r="MP203" s="27"/>
      <c r="MQ203" s="27"/>
      <c r="MR203" s="27"/>
      <c r="MS203" s="27"/>
      <c r="MT203" s="27"/>
      <c r="MU203" s="27"/>
      <c r="MV203" s="27"/>
      <c r="MW203" s="27"/>
      <c r="MX203" s="27"/>
      <c r="MY203" s="27"/>
      <c r="MZ203" s="27"/>
      <c r="NA203" s="27"/>
      <c r="NB203" s="27"/>
      <c r="NC203" s="27"/>
      <c r="ND203" s="27"/>
      <c r="NE203" s="27"/>
      <c r="NF203" s="27"/>
      <c r="NG203" s="27"/>
      <c r="NH203" s="27"/>
      <c r="NI203" s="27"/>
      <c r="NJ203" s="27"/>
      <c r="NK203" s="27"/>
      <c r="NL203" s="27"/>
      <c r="NM203" s="27"/>
      <c r="NN203" s="27"/>
      <c r="NO203" s="27"/>
      <c r="NP203" s="27"/>
      <c r="NQ203" s="27"/>
      <c r="NR203" s="27"/>
      <c r="NS203" s="27"/>
      <c r="NT203" s="27"/>
      <c r="NU203" s="27"/>
      <c r="NV203" s="27"/>
      <c r="NW203" s="27"/>
      <c r="NX203" s="27"/>
      <c r="NY203" s="27"/>
      <c r="NZ203" s="27"/>
      <c r="OA203" s="27"/>
      <c r="OB203" s="27"/>
      <c r="OC203" s="27"/>
      <c r="OD203" s="27"/>
      <c r="OE203" s="27"/>
      <c r="OF203" s="27"/>
      <c r="OG203" s="27"/>
      <c r="OH203" s="27"/>
      <c r="OI203" s="27"/>
      <c r="OJ203" s="27"/>
      <c r="OK203" s="27"/>
      <c r="OL203" s="27"/>
      <c r="OM203" s="27"/>
      <c r="ON203" s="27"/>
      <c r="OO203" s="27"/>
      <c r="OP203" s="27"/>
      <c r="OQ203" s="27"/>
      <c r="OR203" s="27"/>
      <c r="OS203" s="27"/>
      <c r="OT203" s="27"/>
      <c r="OU203" s="27"/>
      <c r="OV203" s="27"/>
      <c r="OW203" s="27"/>
      <c r="OX203" s="27"/>
      <c r="OY203" s="27"/>
      <c r="OZ203" s="27"/>
      <c r="PA203" s="27"/>
      <c r="PB203" s="27"/>
      <c r="PC203" s="27"/>
      <c r="PD203" s="27"/>
      <c r="PE203" s="27"/>
      <c r="PF203" s="27"/>
      <c r="PG203" s="27"/>
      <c r="PH203" s="27"/>
      <c r="PI203" s="27"/>
      <c r="PJ203" s="27"/>
      <c r="PK203" s="27"/>
      <c r="PL203" s="27"/>
      <c r="PM203" s="27"/>
      <c r="PN203" s="27"/>
      <c r="PO203" s="27"/>
      <c r="PP203" s="27"/>
      <c r="PQ203" s="27"/>
      <c r="PR203" s="27"/>
      <c r="PS203" s="27"/>
      <c r="PT203" s="27"/>
      <c r="PU203" s="27"/>
      <c r="PV203" s="27"/>
      <c r="PW203" s="27"/>
      <c r="PX203" s="27"/>
      <c r="PY203" s="27"/>
      <c r="PZ203" s="27"/>
      <c r="QA203" s="27"/>
      <c r="QB203" s="27"/>
      <c r="QC203" s="27"/>
      <c r="QD203" s="27"/>
      <c r="QE203" s="27"/>
      <c r="QF203" s="27"/>
      <c r="QG203" s="27"/>
      <c r="QH203" s="27"/>
      <c r="QI203" s="27"/>
      <c r="QJ203" s="27"/>
      <c r="QK203" s="27"/>
      <c r="QL203" s="27"/>
      <c r="QM203" s="27"/>
      <c r="QN203" s="27"/>
      <c r="QO203" s="27"/>
      <c r="QP203" s="27"/>
      <c r="QQ203" s="27"/>
      <c r="QR203" s="27"/>
      <c r="QS203" s="27"/>
      <c r="QT203" s="27"/>
      <c r="QU203" s="27"/>
      <c r="QV203" s="27"/>
      <c r="QW203" s="27"/>
      <c r="QX203" s="27"/>
      <c r="QY203" s="27"/>
      <c r="QZ203" s="27"/>
      <c r="RA203" s="27"/>
      <c r="RB203" s="27"/>
      <c r="RC203" s="27"/>
      <c r="RD203" s="27"/>
      <c r="RE203" s="27"/>
      <c r="RF203" s="27"/>
      <c r="RG203" s="27"/>
      <c r="RH203" s="27"/>
      <c r="RI203" s="27"/>
      <c r="RJ203" s="27"/>
      <c r="RK203" s="27"/>
      <c r="RL203" s="27"/>
      <c r="RM203" s="27"/>
      <c r="RN203" s="27"/>
      <c r="RO203" s="27"/>
      <c r="RP203" s="27"/>
      <c r="RQ203" s="27"/>
      <c r="RR203" s="27"/>
      <c r="RS203" s="27"/>
      <c r="RT203" s="27"/>
      <c r="RU203" s="27"/>
      <c r="RV203" s="27"/>
      <c r="RW203" s="27"/>
      <c r="RX203" s="27"/>
      <c r="RY203" s="27"/>
      <c r="RZ203" s="27"/>
      <c r="SA203" s="27"/>
      <c r="SB203" s="27"/>
      <c r="SC203" s="27"/>
      <c r="SD203" s="27"/>
      <c r="SE203" s="27"/>
      <c r="SF203" s="27"/>
      <c r="SG203" s="27"/>
      <c r="SH203" s="27"/>
      <c r="SI203" s="27"/>
      <c r="SJ203" s="27"/>
      <c r="SK203" s="27"/>
      <c r="SL203" s="27"/>
      <c r="SM203" s="27"/>
      <c r="SN203" s="27"/>
      <c r="SO203" s="27"/>
      <c r="SP203" s="27"/>
      <c r="SQ203" s="27"/>
      <c r="SR203" s="27"/>
      <c r="SS203" s="27"/>
      <c r="ST203" s="27"/>
      <c r="SU203" s="27"/>
      <c r="SV203" s="27"/>
      <c r="SW203" s="27"/>
      <c r="SX203" s="27"/>
      <c r="SY203" s="27"/>
      <c r="SZ203" s="27"/>
      <c r="TA203" s="27"/>
      <c r="TB203" s="27"/>
      <c r="TC203" s="27"/>
      <c r="TD203" s="27"/>
      <c r="TE203" s="27"/>
      <c r="TF203" s="27"/>
      <c r="TG203" s="27"/>
      <c r="TH203" s="27"/>
      <c r="TI203" s="27"/>
      <c r="TJ203" s="27"/>
      <c r="TK203" s="27"/>
      <c r="TL203" s="27"/>
      <c r="TM203" s="27"/>
      <c r="TN203" s="27"/>
      <c r="TO203" s="27"/>
      <c r="TP203" s="27"/>
      <c r="TQ203" s="27"/>
      <c r="TR203" s="27"/>
      <c r="TS203" s="27"/>
      <c r="TT203" s="27"/>
      <c r="TU203" s="27"/>
      <c r="TV203" s="27"/>
      <c r="TW203" s="27"/>
      <c r="TX203" s="27"/>
      <c r="TY203" s="27"/>
      <c r="TZ203" s="27"/>
      <c r="UA203" s="27"/>
      <c r="UB203" s="27"/>
      <c r="UC203" s="27"/>
      <c r="UD203" s="27"/>
      <c r="UE203" s="27"/>
      <c r="UF203" s="27"/>
      <c r="UG203" s="27"/>
      <c r="UH203" s="27"/>
      <c r="UI203" s="27"/>
      <c r="UJ203" s="27"/>
      <c r="UK203" s="27"/>
      <c r="UL203" s="27"/>
      <c r="UM203" s="27"/>
      <c r="UN203" s="27"/>
      <c r="UO203" s="27"/>
      <c r="UP203" s="27"/>
      <c r="UQ203" s="27"/>
      <c r="UR203" s="27"/>
      <c r="US203" s="27"/>
      <c r="UT203" s="27"/>
      <c r="UU203" s="27"/>
      <c r="UV203" s="27"/>
      <c r="UW203" s="27"/>
      <c r="UX203" s="27"/>
      <c r="UY203" s="27"/>
      <c r="UZ203" s="27"/>
      <c r="VA203" s="27"/>
      <c r="VB203" s="27"/>
      <c r="VC203" s="27"/>
      <c r="VD203" s="27"/>
      <c r="VE203" s="27"/>
      <c r="VF203" s="27"/>
      <c r="VG203" s="27"/>
      <c r="VH203" s="27"/>
      <c r="VI203" s="27"/>
      <c r="VJ203" s="27"/>
      <c r="VK203" s="27"/>
      <c r="VL203" s="27"/>
      <c r="VM203" s="27"/>
      <c r="VN203" s="27"/>
      <c r="VO203" s="27"/>
      <c r="VP203" s="27"/>
      <c r="VQ203" s="27"/>
      <c r="VR203" s="27"/>
      <c r="VS203" s="27"/>
      <c r="VT203" s="27"/>
      <c r="VU203" s="27"/>
      <c r="VV203" s="27"/>
      <c r="VW203" s="27"/>
      <c r="VX203" s="27"/>
      <c r="VY203" s="27"/>
      <c r="VZ203" s="27"/>
      <c r="WA203" s="27"/>
      <c r="WB203" s="27"/>
      <c r="WC203" s="27"/>
      <c r="WD203" s="27"/>
      <c r="WE203" s="27"/>
      <c r="WF203" s="27"/>
      <c r="WG203" s="27"/>
      <c r="WH203" s="27"/>
      <c r="WI203" s="27"/>
      <c r="WJ203" s="27"/>
      <c r="WK203" s="27"/>
      <c r="WL203" s="27"/>
      <c r="WM203" s="27"/>
      <c r="WN203" s="27"/>
      <c r="WO203" s="27"/>
      <c r="WP203" s="27"/>
      <c r="WQ203" s="27"/>
      <c r="WR203" s="27"/>
      <c r="WS203" s="27"/>
      <c r="WT203" s="27"/>
      <c r="WU203" s="27"/>
      <c r="WV203" s="27"/>
      <c r="WW203" s="27"/>
      <c r="WX203" s="27"/>
      <c r="WY203" s="27"/>
      <c r="WZ203" s="27"/>
      <c r="XA203" s="27"/>
      <c r="XB203" s="27"/>
      <c r="XC203" s="27"/>
      <c r="XD203" s="27"/>
      <c r="XE203" s="27"/>
      <c r="XF203" s="27"/>
      <c r="XG203" s="27"/>
      <c r="XH203" s="27"/>
      <c r="XI203" s="27"/>
      <c r="XJ203" s="27"/>
      <c r="XK203" s="27"/>
      <c r="XL203" s="27"/>
      <c r="XM203" s="27"/>
      <c r="XN203" s="27"/>
      <c r="XO203" s="27"/>
      <c r="XP203" s="27"/>
      <c r="XQ203" s="27"/>
      <c r="XR203" s="27"/>
      <c r="XS203" s="27"/>
      <c r="XT203" s="27"/>
      <c r="XU203" s="27"/>
      <c r="XV203" s="27"/>
      <c r="XW203" s="27"/>
      <c r="XX203" s="27"/>
      <c r="XY203" s="27"/>
      <c r="XZ203" s="27"/>
      <c r="YA203" s="27"/>
      <c r="YB203" s="27"/>
      <c r="YC203" s="27"/>
      <c r="YD203" s="27"/>
      <c r="YE203" s="27"/>
      <c r="YF203" s="27"/>
      <c r="YG203" s="27"/>
      <c r="YH203" s="27"/>
      <c r="YI203" s="27"/>
      <c r="YJ203" s="27"/>
      <c r="YK203" s="27"/>
      <c r="YL203" s="27"/>
      <c r="YM203" s="27"/>
      <c r="YN203" s="27"/>
      <c r="YO203" s="27"/>
      <c r="YP203" s="27"/>
      <c r="YQ203" s="27"/>
      <c r="YR203" s="27"/>
      <c r="YS203" s="27"/>
      <c r="YT203" s="27"/>
      <c r="YU203" s="27"/>
      <c r="YV203" s="27"/>
      <c r="YW203" s="27"/>
      <c r="YX203" s="27"/>
      <c r="YY203" s="27"/>
      <c r="YZ203" s="27"/>
      <c r="ZA203" s="27"/>
      <c r="ZB203" s="27"/>
      <c r="ZC203" s="27"/>
      <c r="ZD203" s="27"/>
      <c r="ZE203" s="27"/>
      <c r="ZF203" s="27"/>
      <c r="ZG203" s="27"/>
      <c r="ZH203" s="27"/>
      <c r="ZI203" s="27"/>
      <c r="ZJ203" s="27"/>
      <c r="ZK203" s="27"/>
      <c r="ZL203" s="27"/>
      <c r="ZM203" s="27"/>
      <c r="ZN203" s="27"/>
      <c r="ZO203" s="27"/>
      <c r="ZP203" s="27"/>
      <c r="ZQ203" s="27"/>
      <c r="ZR203" s="27"/>
      <c r="ZS203" s="27"/>
      <c r="ZT203" s="27"/>
      <c r="ZU203" s="27"/>
      <c r="ZV203" s="27"/>
      <c r="ZW203" s="27"/>
      <c r="ZX203" s="27"/>
      <c r="ZY203" s="27"/>
      <c r="ZZ203" s="27"/>
      <c r="AAA203" s="27"/>
      <c r="AAB203" s="27"/>
      <c r="AAC203" s="27"/>
      <c r="AAD203" s="27"/>
      <c r="AAE203" s="27"/>
      <c r="AAF203" s="27"/>
      <c r="AAG203" s="27"/>
      <c r="AAH203" s="27"/>
      <c r="AAI203" s="27"/>
      <c r="AAJ203" s="27"/>
      <c r="AAK203" s="27"/>
      <c r="AAL203" s="27"/>
      <c r="AAM203" s="27"/>
      <c r="AAN203" s="27"/>
      <c r="AAO203" s="27"/>
      <c r="AAP203" s="27"/>
      <c r="AAQ203" s="27"/>
      <c r="AAR203" s="27"/>
      <c r="AAS203" s="27"/>
      <c r="AAT203" s="27"/>
      <c r="AAU203" s="27"/>
      <c r="AAV203" s="27"/>
      <c r="AAW203" s="27"/>
      <c r="AAX203" s="27"/>
      <c r="AAY203" s="27"/>
      <c r="AAZ203" s="27"/>
      <c r="ABA203" s="27"/>
      <c r="ABB203" s="27"/>
      <c r="ABC203" s="27"/>
      <c r="ABD203" s="27"/>
      <c r="ABE203" s="27"/>
      <c r="ABF203" s="27"/>
      <c r="ABG203" s="27"/>
      <c r="ABH203" s="27"/>
      <c r="ABI203" s="27"/>
      <c r="ABJ203" s="27"/>
      <c r="ABK203" s="27"/>
      <c r="ABL203" s="27"/>
      <c r="ABM203" s="27"/>
      <c r="ABN203" s="27"/>
      <c r="ABO203" s="27"/>
      <c r="ABP203" s="27"/>
      <c r="ABQ203" s="27"/>
      <c r="ABR203" s="27"/>
      <c r="ABS203" s="27"/>
      <c r="ABT203" s="27"/>
      <c r="ABU203" s="27"/>
      <c r="ABV203" s="27"/>
      <c r="ABW203" s="27"/>
      <c r="ABX203" s="27"/>
      <c r="ABY203" s="27"/>
      <c r="ABZ203" s="27"/>
      <c r="ACA203" s="27"/>
      <c r="ACB203" s="27"/>
      <c r="ACC203" s="27"/>
      <c r="ACD203" s="27"/>
      <c r="ACE203" s="27"/>
      <c r="ACF203" s="27"/>
      <c r="ACG203" s="27"/>
      <c r="ACH203" s="27"/>
      <c r="ACI203" s="27"/>
      <c r="ACJ203" s="27"/>
      <c r="ACK203" s="27"/>
      <c r="ACL203" s="27"/>
      <c r="ACM203" s="27"/>
      <c r="ACN203" s="27"/>
      <c r="ACO203" s="27"/>
      <c r="ACP203" s="27"/>
      <c r="ACQ203" s="27"/>
      <c r="ACR203" s="27"/>
      <c r="ACS203" s="27"/>
      <c r="ACT203" s="27"/>
      <c r="ACU203" s="27"/>
      <c r="ACV203" s="27"/>
      <c r="ACW203" s="27"/>
      <c r="ACX203" s="27"/>
      <c r="ACY203" s="27"/>
      <c r="ACZ203" s="27"/>
      <c r="ADA203" s="27"/>
      <c r="ADB203" s="27"/>
      <c r="ADC203" s="27"/>
      <c r="ADD203" s="27"/>
      <c r="ADE203" s="27"/>
      <c r="ADF203" s="27"/>
      <c r="ADG203" s="27"/>
      <c r="ADH203" s="27"/>
      <c r="ADI203" s="27"/>
      <c r="ADJ203" s="27"/>
      <c r="ADK203" s="27"/>
      <c r="ADL203" s="27"/>
      <c r="ADM203" s="27"/>
      <c r="ADN203" s="27"/>
      <c r="ADO203" s="27"/>
      <c r="ADP203" s="27"/>
      <c r="ADQ203" s="27"/>
      <c r="ADR203" s="27"/>
      <c r="ADS203" s="27"/>
      <c r="ADT203" s="27"/>
      <c r="ADU203" s="27"/>
      <c r="ADV203" s="27"/>
      <c r="ADW203" s="27"/>
      <c r="ADX203" s="27"/>
      <c r="ADY203" s="27"/>
      <c r="ADZ203" s="27"/>
      <c r="AEA203" s="27"/>
      <c r="AEB203" s="27"/>
      <c r="AEC203" s="27"/>
      <c r="AED203" s="27"/>
      <c r="AEE203" s="27"/>
      <c r="AEF203" s="27"/>
      <c r="AEG203" s="27"/>
      <c r="AEH203" s="27"/>
      <c r="AEI203" s="27"/>
      <c r="AEJ203" s="27"/>
      <c r="AEK203" s="27"/>
      <c r="AEL203" s="27"/>
      <c r="AEM203" s="27"/>
      <c r="AEN203" s="27"/>
      <c r="AEO203" s="27"/>
      <c r="AEP203" s="27"/>
      <c r="AEQ203" s="27"/>
      <c r="AER203" s="27"/>
      <c r="AES203" s="27"/>
      <c r="AET203" s="27"/>
      <c r="AEU203" s="27"/>
      <c r="AEV203" s="27"/>
      <c r="AEW203" s="27"/>
      <c r="AEX203" s="27"/>
      <c r="AEY203" s="27"/>
      <c r="AEZ203" s="27"/>
      <c r="AFA203" s="27"/>
      <c r="AFB203" s="27"/>
      <c r="AFC203" s="27"/>
      <c r="AFD203" s="27"/>
      <c r="AFE203" s="27"/>
      <c r="AFF203" s="27"/>
      <c r="AFG203" s="27"/>
      <c r="AFH203" s="27"/>
      <c r="AFI203" s="27"/>
      <c r="AFJ203" s="27"/>
      <c r="AFK203" s="27"/>
      <c r="AFL203" s="27"/>
      <c r="AFM203" s="27"/>
      <c r="AFN203" s="27"/>
      <c r="AFO203" s="27"/>
      <c r="AFP203" s="27"/>
      <c r="AFQ203" s="27"/>
      <c r="AFR203" s="27"/>
      <c r="AFS203" s="27"/>
      <c r="AFT203" s="27"/>
      <c r="AFU203" s="27"/>
      <c r="AFV203" s="27"/>
      <c r="AFW203" s="27"/>
      <c r="AFX203" s="27"/>
      <c r="AFY203" s="27"/>
      <c r="AFZ203" s="27"/>
      <c r="AGA203" s="27"/>
      <c r="AGB203" s="27"/>
      <c r="AGC203" s="27"/>
      <c r="AGD203" s="27"/>
      <c r="AGE203" s="27"/>
      <c r="AGF203" s="27"/>
      <c r="AGG203" s="27"/>
      <c r="AGH203" s="27"/>
      <c r="AGI203" s="27"/>
      <c r="AGJ203" s="27"/>
      <c r="AGK203" s="27"/>
      <c r="AGL203" s="27"/>
      <c r="AGM203" s="27"/>
      <c r="AGN203" s="27"/>
      <c r="AGO203" s="27"/>
      <c r="AGP203" s="27"/>
      <c r="AGQ203" s="27"/>
      <c r="AGR203" s="27"/>
      <c r="AGS203" s="27"/>
      <c r="AGT203" s="27"/>
      <c r="AGU203" s="27"/>
      <c r="AGV203" s="27"/>
      <c r="AGW203" s="27"/>
      <c r="AGX203" s="27"/>
      <c r="AGY203" s="27"/>
      <c r="AGZ203" s="27"/>
      <c r="AHA203" s="27"/>
      <c r="AHB203" s="27"/>
      <c r="AHC203" s="27"/>
      <c r="AHD203" s="27"/>
      <c r="AHE203" s="27"/>
      <c r="AHF203" s="27"/>
      <c r="AHG203" s="27"/>
      <c r="AHH203" s="27"/>
      <c r="AHI203" s="27"/>
      <c r="AHJ203" s="27"/>
      <c r="AHK203" s="27"/>
      <c r="AHL203" s="27"/>
      <c r="AHM203" s="27"/>
      <c r="AHN203" s="27"/>
      <c r="AHO203" s="27"/>
      <c r="AHP203" s="27"/>
      <c r="AHQ203" s="27"/>
      <c r="AHR203" s="27"/>
      <c r="AHS203" s="27"/>
      <c r="AHT203" s="27"/>
      <c r="AHU203" s="27"/>
      <c r="AHV203" s="27"/>
      <c r="AHW203" s="27"/>
      <c r="AHX203" s="27"/>
      <c r="AHY203" s="27"/>
      <c r="AHZ203" s="27"/>
      <c r="AIA203" s="27"/>
      <c r="AIB203" s="27"/>
      <c r="AIC203" s="27"/>
      <c r="AID203" s="27"/>
      <c r="AIE203" s="27"/>
      <c r="AIF203" s="27"/>
      <c r="AIG203" s="27"/>
      <c r="AIH203" s="27"/>
      <c r="AII203" s="27"/>
      <c r="AIJ203" s="27"/>
      <c r="AIK203" s="27"/>
      <c r="AIL203" s="27"/>
      <c r="AIM203" s="27"/>
      <c r="AIN203" s="27"/>
      <c r="AIO203" s="27"/>
      <c r="AIP203" s="27"/>
      <c r="AIQ203" s="27"/>
      <c r="AIR203" s="27"/>
      <c r="AIS203" s="27"/>
      <c r="AIT203" s="27"/>
      <c r="AIU203" s="27"/>
      <c r="AIV203" s="27"/>
      <c r="AIW203" s="27"/>
      <c r="AIX203" s="27"/>
      <c r="AIY203" s="27"/>
      <c r="AIZ203" s="27"/>
      <c r="AJA203" s="27"/>
      <c r="AJB203" s="27"/>
      <c r="AJC203" s="27"/>
      <c r="AJD203" s="27"/>
      <c r="AJE203" s="27"/>
      <c r="AJF203" s="27"/>
      <c r="AJG203" s="27"/>
      <c r="AJH203" s="27"/>
      <c r="AJI203" s="27"/>
      <c r="AJJ203" s="27"/>
      <c r="AJK203" s="27"/>
      <c r="AJL203" s="27"/>
      <c r="AJM203" s="27"/>
      <c r="AJN203" s="27"/>
      <c r="AJO203" s="27"/>
      <c r="AJP203" s="27"/>
      <c r="AJQ203" s="27"/>
      <c r="AJR203" s="27"/>
      <c r="AJS203" s="27"/>
      <c r="AJT203" s="27"/>
      <c r="AJU203" s="27"/>
      <c r="AJV203" s="27"/>
      <c r="AJW203" s="27"/>
      <c r="AJX203" s="27"/>
      <c r="AJY203" s="27"/>
      <c r="AJZ203" s="27"/>
      <c r="AKA203" s="27"/>
      <c r="AKB203" s="27"/>
      <c r="AKC203" s="27"/>
      <c r="AKD203" s="27"/>
      <c r="AKE203" s="27"/>
      <c r="AKF203" s="27"/>
      <c r="AKG203" s="27"/>
      <c r="AKH203" s="27"/>
      <c r="AKI203" s="27"/>
      <c r="AKJ203" s="27"/>
      <c r="AKK203" s="27"/>
      <c r="AKL203" s="27"/>
      <c r="AKM203" s="27"/>
      <c r="AKN203" s="27"/>
      <c r="AKO203" s="27"/>
      <c r="AKP203" s="27"/>
      <c r="AKQ203" s="27"/>
      <c r="AKR203" s="27"/>
      <c r="AKS203" s="27"/>
      <c r="AKT203" s="27"/>
      <c r="AKU203" s="27"/>
      <c r="AKV203" s="27"/>
      <c r="AKW203" s="27"/>
      <c r="AKX203" s="27"/>
      <c r="AKY203" s="27"/>
      <c r="AKZ203" s="27"/>
      <c r="ALA203" s="27"/>
      <c r="ALB203" s="27"/>
      <c r="ALC203" s="27"/>
      <c r="ALD203" s="27"/>
      <c r="ALE203" s="27"/>
      <c r="ALF203" s="27"/>
      <c r="ALG203" s="27"/>
      <c r="ALH203" s="27"/>
      <c r="ALI203" s="27"/>
      <c r="ALJ203" s="27"/>
      <c r="ALK203" s="27"/>
      <c r="ALL203" s="27"/>
      <c r="ALM203" s="27"/>
      <c r="ALN203" s="27"/>
      <c r="ALO203" s="27"/>
      <c r="ALP203" s="27"/>
      <c r="ALQ203" s="27"/>
      <c r="ALR203" s="27"/>
      <c r="ALS203" s="27"/>
      <c r="ALT203" s="27"/>
      <c r="ALU203" s="27"/>
      <c r="ALV203" s="27"/>
      <c r="ALW203" s="27"/>
      <c r="ALX203" s="27"/>
      <c r="ALY203" s="27"/>
      <c r="ALZ203" s="27"/>
      <c r="AMA203" s="27"/>
      <c r="AMB203" s="27"/>
      <c r="AMC203" s="27"/>
      <c r="AMD203" s="27"/>
      <c r="AME203" s="27"/>
      <c r="AMF203" s="27"/>
      <c r="AMG203" s="27"/>
      <c r="AMH203" s="27"/>
      <c r="AMI203" s="27"/>
      <c r="AMJ203" s="27"/>
      <c r="AMK203" s="27"/>
      <c r="AML203" s="27"/>
      <c r="AMM203" s="27"/>
      <c r="AMN203" s="27"/>
      <c r="AMO203" s="27"/>
      <c r="AMP203" s="27"/>
      <c r="AMQ203" s="27"/>
      <c r="AMR203" s="27"/>
      <c r="AMS203" s="27"/>
      <c r="AMT203" s="27"/>
      <c r="AMU203" s="27"/>
      <c r="AMV203" s="27"/>
      <c r="AMW203" s="27"/>
      <c r="AMX203" s="27"/>
      <c r="AMY203" s="27"/>
      <c r="AMZ203" s="27"/>
      <c r="ANA203" s="27"/>
      <c r="ANB203" s="27"/>
      <c r="ANC203" s="27"/>
      <c r="AND203" s="27"/>
      <c r="ANE203" s="27"/>
      <c r="ANF203" s="27"/>
      <c r="ANG203" s="27"/>
      <c r="ANH203" s="27"/>
      <c r="ANI203" s="27"/>
      <c r="ANJ203" s="27"/>
      <c r="ANK203" s="27"/>
      <c r="ANL203" s="27"/>
      <c r="ANM203" s="27"/>
      <c r="ANN203" s="27"/>
      <c r="ANO203" s="27"/>
      <c r="ANP203" s="27"/>
      <c r="ANQ203" s="27"/>
      <c r="ANR203" s="27"/>
      <c r="ANS203" s="27"/>
      <c r="ANT203" s="27"/>
      <c r="ANU203" s="27"/>
      <c r="ANV203" s="27"/>
      <c r="ANW203" s="27"/>
      <c r="ANX203" s="27"/>
      <c r="ANY203" s="27"/>
      <c r="ANZ203" s="27"/>
      <c r="AOA203" s="27"/>
      <c r="AOB203" s="27"/>
      <c r="AOC203" s="27"/>
      <c r="AOD203" s="27"/>
      <c r="AOE203" s="27"/>
      <c r="AOF203" s="27"/>
      <c r="AOG203" s="27"/>
      <c r="AOH203" s="27"/>
      <c r="AOI203" s="27"/>
      <c r="AOJ203" s="27"/>
      <c r="AOK203" s="27"/>
      <c r="AOL203" s="27"/>
      <c r="AOM203" s="27"/>
      <c r="AON203" s="27"/>
      <c r="AOO203" s="27"/>
      <c r="AOP203" s="27"/>
      <c r="AOQ203" s="27"/>
      <c r="AOR203" s="27"/>
      <c r="AOS203" s="27"/>
      <c r="AOT203" s="27"/>
      <c r="AOU203" s="27"/>
      <c r="AOV203" s="27"/>
      <c r="AOW203" s="27"/>
      <c r="AOX203" s="27"/>
      <c r="AOY203" s="27"/>
      <c r="AOZ203" s="27"/>
      <c r="APA203" s="27"/>
      <c r="APB203" s="27"/>
      <c r="APC203" s="27"/>
      <c r="APD203" s="27"/>
      <c r="APE203" s="27"/>
      <c r="APF203" s="27"/>
      <c r="APG203" s="27"/>
      <c r="APH203" s="27"/>
      <c r="API203" s="27"/>
      <c r="APJ203" s="27"/>
      <c r="APK203" s="27"/>
      <c r="APL203" s="27"/>
      <c r="APM203" s="27"/>
      <c r="APN203" s="27"/>
      <c r="APO203" s="27"/>
      <c r="APP203" s="27"/>
      <c r="APQ203" s="27"/>
      <c r="APR203" s="27"/>
      <c r="APS203" s="27"/>
      <c r="APT203" s="27"/>
      <c r="APU203" s="27"/>
      <c r="APV203" s="27"/>
      <c r="APW203" s="27"/>
      <c r="APX203" s="27"/>
      <c r="APY203" s="27"/>
      <c r="APZ203" s="27"/>
      <c r="AQA203" s="27"/>
      <c r="AQB203" s="27"/>
      <c r="AQC203" s="27"/>
      <c r="AQD203" s="27"/>
      <c r="AQE203" s="27"/>
      <c r="AQF203" s="27"/>
      <c r="AQG203" s="27"/>
      <c r="AQH203" s="27"/>
      <c r="AQI203" s="27"/>
      <c r="AQJ203" s="27"/>
      <c r="AQK203" s="27"/>
      <c r="AQL203" s="27"/>
      <c r="AQM203" s="27"/>
      <c r="AQN203" s="27"/>
      <c r="AQO203" s="27"/>
      <c r="AQP203" s="27"/>
      <c r="AQQ203" s="27"/>
      <c r="AQR203" s="27"/>
      <c r="AQS203" s="27"/>
      <c r="AQT203" s="27"/>
      <c r="AQU203" s="27"/>
      <c r="AQV203" s="27"/>
      <c r="AQW203" s="27"/>
      <c r="AQX203" s="27"/>
      <c r="AQY203" s="27"/>
      <c r="AQZ203" s="27"/>
      <c r="ARA203" s="27"/>
      <c r="ARB203" s="27"/>
      <c r="ARC203" s="27"/>
      <c r="ARD203" s="27"/>
      <c r="ARE203" s="27"/>
      <c r="ARF203" s="27"/>
      <c r="ARG203" s="27"/>
      <c r="ARH203" s="27"/>
      <c r="ARI203" s="27"/>
      <c r="ARJ203" s="27"/>
      <c r="ARK203" s="27"/>
      <c r="ARL203" s="27"/>
      <c r="ARM203" s="27"/>
      <c r="ARN203" s="27"/>
      <c r="ARO203" s="27"/>
      <c r="ARP203" s="27"/>
      <c r="ARQ203" s="27"/>
      <c r="ARR203" s="27"/>
      <c r="ARS203" s="27"/>
      <c r="ART203" s="27"/>
      <c r="ARU203" s="27"/>
      <c r="ARV203" s="27"/>
      <c r="ARW203" s="27"/>
      <c r="ARX203" s="27"/>
      <c r="ARY203" s="27"/>
      <c r="ARZ203" s="27"/>
      <c r="ASA203" s="27"/>
      <c r="ASB203" s="27"/>
      <c r="ASC203" s="27"/>
      <c r="ASD203" s="27"/>
      <c r="ASE203" s="27"/>
      <c r="ASF203" s="27"/>
      <c r="ASG203" s="27"/>
      <c r="ASH203" s="27"/>
      <c r="ASI203" s="27"/>
      <c r="ASJ203" s="27"/>
      <c r="ASK203" s="27"/>
      <c r="ASL203" s="27"/>
      <c r="ASM203" s="27"/>
      <c r="ASN203" s="27"/>
      <c r="ASO203" s="27"/>
      <c r="ASP203" s="27"/>
      <c r="ASQ203" s="27"/>
      <c r="ASR203" s="27"/>
      <c r="ASS203" s="27"/>
      <c r="AST203" s="27"/>
      <c r="ASU203" s="27"/>
      <c r="ASV203" s="27"/>
      <c r="ASW203" s="27"/>
      <c r="ASX203" s="27"/>
      <c r="ASY203" s="27"/>
      <c r="ASZ203" s="27"/>
      <c r="ATA203" s="27"/>
      <c r="ATB203" s="27"/>
      <c r="ATC203" s="27"/>
      <c r="ATD203" s="27"/>
      <c r="ATE203" s="27"/>
      <c r="ATF203" s="27"/>
      <c r="ATG203" s="27"/>
      <c r="ATH203" s="27"/>
      <c r="ATI203" s="27"/>
      <c r="ATJ203" s="27"/>
      <c r="ATK203" s="27"/>
      <c r="ATL203" s="27"/>
      <c r="ATM203" s="27"/>
      <c r="ATN203" s="27"/>
      <c r="ATO203" s="27"/>
      <c r="ATP203" s="27"/>
      <c r="ATQ203" s="27"/>
      <c r="ATR203" s="27"/>
      <c r="ATS203" s="27"/>
      <c r="ATT203" s="27"/>
      <c r="ATU203" s="27"/>
      <c r="ATV203" s="27"/>
      <c r="ATW203" s="27"/>
      <c r="ATX203" s="27"/>
      <c r="ATY203" s="27"/>
      <c r="ATZ203" s="27"/>
      <c r="AUA203" s="27"/>
      <c r="AUB203" s="27"/>
      <c r="AUC203" s="27"/>
      <c r="AUD203" s="27"/>
      <c r="AUE203" s="27"/>
      <c r="AUF203" s="27"/>
      <c r="AUG203" s="27"/>
      <c r="AUH203" s="27"/>
      <c r="AUI203" s="27"/>
      <c r="AUJ203" s="27"/>
      <c r="AUK203" s="27"/>
      <c r="AUL203" s="27"/>
      <c r="AUM203" s="27"/>
      <c r="AUN203" s="27"/>
      <c r="AUO203" s="27"/>
      <c r="AUP203" s="27"/>
      <c r="AUQ203" s="27"/>
      <c r="AUR203" s="27"/>
      <c r="AUS203" s="27"/>
      <c r="AUT203" s="27"/>
      <c r="AUU203" s="27"/>
      <c r="AUV203" s="27"/>
      <c r="AUW203" s="27"/>
      <c r="AUX203" s="27"/>
      <c r="AUY203" s="27"/>
      <c r="AUZ203" s="27"/>
      <c r="AVA203" s="27"/>
      <c r="AVB203" s="27"/>
      <c r="AVC203" s="27"/>
      <c r="AVD203" s="27"/>
      <c r="AVE203" s="27"/>
      <c r="AVF203" s="27"/>
      <c r="AVG203" s="27"/>
      <c r="AVH203" s="27"/>
      <c r="AVI203" s="27"/>
      <c r="AVJ203" s="27"/>
      <c r="AVK203" s="27"/>
      <c r="AVL203" s="27"/>
      <c r="AVM203" s="27"/>
      <c r="AVN203" s="27"/>
      <c r="AVO203" s="27"/>
      <c r="AVP203" s="27"/>
      <c r="AVQ203" s="27"/>
      <c r="AVR203" s="27"/>
      <c r="AVS203" s="27"/>
      <c r="AVT203" s="27"/>
      <c r="AVU203" s="27"/>
      <c r="AVV203" s="27"/>
      <c r="AVW203" s="27"/>
      <c r="AVX203" s="27"/>
      <c r="AVY203" s="27"/>
      <c r="AVZ203" s="27"/>
      <c r="AWA203" s="27"/>
      <c r="AWB203" s="27"/>
      <c r="AWC203" s="27"/>
      <c r="AWD203" s="27"/>
      <c r="AWE203" s="27"/>
      <c r="AWF203" s="27"/>
      <c r="AWG203" s="27"/>
      <c r="AWH203" s="27"/>
      <c r="AWI203" s="27"/>
      <c r="AWJ203" s="27"/>
      <c r="AWK203" s="27"/>
      <c r="AWL203" s="27"/>
      <c r="AWM203" s="27"/>
      <c r="AWN203" s="27"/>
      <c r="AWO203" s="27"/>
      <c r="AWP203" s="27"/>
      <c r="AWQ203" s="27"/>
      <c r="AWR203" s="27"/>
      <c r="AWS203" s="27"/>
      <c r="AWT203" s="27"/>
      <c r="AWU203" s="27"/>
      <c r="AWV203" s="27"/>
      <c r="AWW203" s="27"/>
      <c r="AWX203" s="27"/>
      <c r="AWY203" s="27"/>
      <c r="AWZ203" s="27"/>
      <c r="AXA203" s="27"/>
      <c r="AXB203" s="27"/>
      <c r="AXC203" s="27"/>
      <c r="AXD203" s="27"/>
      <c r="AXE203" s="27"/>
      <c r="AXF203" s="27"/>
      <c r="AXG203" s="27"/>
      <c r="AXH203" s="27"/>
      <c r="AXI203" s="27"/>
      <c r="AXJ203" s="27"/>
      <c r="AXK203" s="27"/>
      <c r="AXL203" s="27"/>
      <c r="AXM203" s="27"/>
      <c r="AXN203" s="27"/>
      <c r="AXO203" s="27"/>
      <c r="AXP203" s="27"/>
      <c r="AXQ203" s="27"/>
      <c r="AXR203" s="27"/>
      <c r="AXS203" s="27"/>
      <c r="AXT203" s="27"/>
      <c r="AXU203" s="27"/>
      <c r="AXV203" s="27"/>
      <c r="AXW203" s="27"/>
      <c r="AXX203" s="27"/>
      <c r="AXY203" s="27"/>
      <c r="AXZ203" s="27"/>
      <c r="AYA203" s="27"/>
      <c r="AYB203" s="27"/>
      <c r="AYC203" s="27"/>
      <c r="AYD203" s="27"/>
      <c r="AYE203" s="27"/>
      <c r="AYF203" s="27"/>
      <c r="AYG203" s="27"/>
      <c r="AYH203" s="27"/>
      <c r="AYI203" s="27"/>
      <c r="AYJ203" s="27"/>
      <c r="AYK203" s="27"/>
      <c r="AYL203" s="27"/>
      <c r="AYM203" s="27"/>
      <c r="AYN203" s="27"/>
      <c r="AYO203" s="27"/>
      <c r="AYP203" s="27"/>
      <c r="AYQ203" s="27"/>
      <c r="AYR203" s="27"/>
      <c r="AYS203" s="27"/>
      <c r="AYT203" s="27"/>
      <c r="AYU203" s="27"/>
      <c r="AYV203" s="27"/>
      <c r="AYW203" s="27"/>
      <c r="AYX203" s="27"/>
      <c r="AYY203" s="27"/>
      <c r="AYZ203" s="27"/>
      <c r="AZA203" s="27"/>
      <c r="AZB203" s="27"/>
      <c r="AZC203" s="27"/>
      <c r="AZD203" s="27"/>
      <c r="AZE203" s="27"/>
      <c r="AZF203" s="27"/>
      <c r="AZG203" s="27"/>
      <c r="AZH203" s="27"/>
      <c r="AZI203" s="27"/>
      <c r="AZJ203" s="27"/>
      <c r="AZK203" s="27"/>
      <c r="AZL203" s="27"/>
      <c r="AZM203" s="27"/>
      <c r="AZN203" s="27"/>
      <c r="AZO203" s="27"/>
      <c r="AZP203" s="27"/>
      <c r="AZQ203" s="27"/>
      <c r="AZR203" s="27"/>
      <c r="AZS203" s="27"/>
      <c r="AZT203" s="27"/>
      <c r="AZU203" s="27"/>
      <c r="AZV203" s="27"/>
      <c r="AZW203" s="27"/>
      <c r="AZX203" s="27"/>
      <c r="AZY203" s="27"/>
      <c r="AZZ203" s="27"/>
      <c r="BAA203" s="27"/>
      <c r="BAB203" s="27"/>
      <c r="BAC203" s="27"/>
      <c r="BAD203" s="27"/>
      <c r="BAE203" s="27"/>
      <c r="BAF203" s="27"/>
      <c r="BAG203" s="27"/>
      <c r="BAH203" s="27"/>
      <c r="BAI203" s="27"/>
      <c r="BAJ203" s="27"/>
      <c r="BAK203" s="27"/>
      <c r="BAL203" s="27"/>
      <c r="BAM203" s="27"/>
      <c r="BAN203" s="27"/>
      <c r="BAO203" s="27"/>
      <c r="BAP203" s="27"/>
      <c r="BAQ203" s="27"/>
      <c r="BAR203" s="27"/>
      <c r="BAS203" s="27"/>
      <c r="BAT203" s="27"/>
      <c r="BAU203" s="27"/>
      <c r="BAV203" s="27"/>
      <c r="BAW203" s="27"/>
      <c r="BAX203" s="27"/>
      <c r="BAY203" s="27"/>
      <c r="BAZ203" s="27"/>
      <c r="BBA203" s="27"/>
      <c r="BBB203" s="27"/>
      <c r="BBC203" s="27"/>
      <c r="BBD203" s="27"/>
      <c r="BBE203" s="27"/>
      <c r="BBF203" s="27"/>
      <c r="BBG203" s="27"/>
      <c r="BBH203" s="27"/>
      <c r="BBI203" s="27"/>
      <c r="BBJ203" s="27"/>
      <c r="BBK203" s="27"/>
      <c r="BBL203" s="27"/>
      <c r="BBM203" s="27"/>
      <c r="BBN203" s="27"/>
      <c r="BBO203" s="27"/>
      <c r="BBP203" s="27"/>
      <c r="BBQ203" s="27"/>
      <c r="BBR203" s="27"/>
      <c r="BBS203" s="27"/>
      <c r="BBT203" s="27"/>
      <c r="BBU203" s="27"/>
      <c r="BBV203" s="27"/>
      <c r="BBW203" s="27"/>
      <c r="BBX203" s="27"/>
      <c r="BBY203" s="27"/>
      <c r="BBZ203" s="27"/>
      <c r="BCA203" s="27"/>
      <c r="BCB203" s="27"/>
      <c r="BCC203" s="27"/>
      <c r="BCD203" s="27"/>
      <c r="BCE203" s="27"/>
      <c r="BCF203" s="27"/>
      <c r="BCG203" s="27"/>
      <c r="BCH203" s="27"/>
      <c r="BCI203" s="27"/>
      <c r="BCJ203" s="27"/>
      <c r="BCK203" s="27"/>
      <c r="BCL203" s="27"/>
      <c r="BCM203" s="27"/>
      <c r="BCN203" s="27"/>
      <c r="BCO203" s="27"/>
      <c r="BCP203" s="27"/>
      <c r="BCQ203" s="27"/>
      <c r="BCR203" s="27"/>
      <c r="BCS203" s="27"/>
      <c r="BCT203" s="27"/>
      <c r="BCU203" s="27"/>
      <c r="BCV203" s="27"/>
      <c r="BCW203" s="27"/>
      <c r="BCX203" s="27"/>
      <c r="BCY203" s="27"/>
      <c r="BCZ203" s="27"/>
      <c r="BDA203" s="27"/>
      <c r="BDB203" s="27"/>
      <c r="BDC203" s="27"/>
      <c r="BDD203" s="27"/>
      <c r="BDE203" s="27"/>
      <c r="BDF203" s="27"/>
      <c r="BDG203" s="27"/>
      <c r="BDH203" s="27"/>
      <c r="BDI203" s="27"/>
      <c r="BDJ203" s="27"/>
      <c r="BDK203" s="27"/>
      <c r="BDL203" s="27"/>
      <c r="BDM203" s="27"/>
      <c r="BDN203" s="27"/>
      <c r="BDO203" s="27"/>
      <c r="BDP203" s="27"/>
      <c r="BDQ203" s="27"/>
      <c r="BDR203" s="27"/>
      <c r="BDS203" s="27"/>
      <c r="BDT203" s="27"/>
      <c r="BDU203" s="27"/>
      <c r="BDV203" s="27"/>
      <c r="BDW203" s="27"/>
      <c r="BDX203" s="27"/>
      <c r="BDY203" s="27"/>
      <c r="BDZ203" s="27"/>
      <c r="BEA203" s="27"/>
      <c r="BEB203" s="27"/>
      <c r="BEC203" s="27"/>
      <c r="BED203" s="27"/>
      <c r="BEE203" s="27"/>
      <c r="BEF203" s="27"/>
      <c r="BEG203" s="27"/>
      <c r="BEH203" s="27"/>
      <c r="BEI203" s="27"/>
      <c r="BEJ203" s="27"/>
      <c r="BEK203" s="27"/>
      <c r="BEL203" s="27"/>
      <c r="BEM203" s="27"/>
      <c r="BEN203" s="27"/>
      <c r="BEO203" s="27"/>
      <c r="BEP203" s="27"/>
      <c r="BEQ203" s="27"/>
      <c r="BER203" s="27"/>
      <c r="BES203" s="27"/>
      <c r="BET203" s="27"/>
      <c r="BEU203" s="27"/>
      <c r="BEV203" s="27"/>
      <c r="BEW203" s="27"/>
      <c r="BEX203" s="27"/>
      <c r="BEY203" s="27"/>
      <c r="BEZ203" s="27"/>
      <c r="BFA203" s="27"/>
      <c r="BFB203" s="27"/>
      <c r="BFC203" s="27"/>
      <c r="BFD203" s="27"/>
      <c r="BFE203" s="27"/>
      <c r="BFF203" s="27"/>
      <c r="BFG203" s="27"/>
      <c r="BFH203" s="27"/>
      <c r="BFI203" s="27"/>
      <c r="BFJ203" s="27"/>
      <c r="BFK203" s="27"/>
      <c r="BFL203" s="27"/>
      <c r="BFM203" s="27"/>
      <c r="BFN203" s="27"/>
      <c r="BFO203" s="27"/>
      <c r="BFP203" s="27"/>
      <c r="BFQ203" s="27"/>
      <c r="BFR203" s="27"/>
      <c r="BFS203" s="27"/>
      <c r="BFT203" s="27"/>
      <c r="BFU203" s="27"/>
      <c r="BFV203" s="27"/>
      <c r="BFW203" s="27"/>
      <c r="BFX203" s="27"/>
      <c r="BFY203" s="27"/>
      <c r="BFZ203" s="27"/>
      <c r="BGA203" s="27"/>
      <c r="BGB203" s="27"/>
      <c r="BGC203" s="27"/>
      <c r="BGD203" s="27"/>
      <c r="BGE203" s="27"/>
      <c r="BGF203" s="27"/>
      <c r="BGG203" s="27"/>
      <c r="BGH203" s="27"/>
      <c r="BGI203" s="27"/>
      <c r="BGJ203" s="27"/>
      <c r="BGK203" s="27"/>
      <c r="BGL203" s="27"/>
      <c r="BGM203" s="27"/>
      <c r="BGN203" s="27"/>
      <c r="BGO203" s="27"/>
      <c r="BGP203" s="27"/>
      <c r="BGQ203" s="27"/>
      <c r="BGR203" s="27"/>
      <c r="BGS203" s="27"/>
      <c r="BGT203" s="27"/>
      <c r="BGU203" s="27"/>
      <c r="BGV203" s="27"/>
      <c r="BGW203" s="27"/>
      <c r="BGX203" s="27"/>
      <c r="BGY203" s="27"/>
      <c r="BGZ203" s="27"/>
      <c r="BHA203" s="27"/>
      <c r="BHB203" s="27"/>
      <c r="BHC203" s="27"/>
      <c r="BHD203" s="27"/>
      <c r="BHE203" s="27"/>
      <c r="BHF203" s="27"/>
      <c r="BHG203" s="27"/>
      <c r="BHH203" s="27"/>
      <c r="BHI203" s="27"/>
      <c r="BHJ203" s="27"/>
      <c r="BHK203" s="27"/>
      <c r="BHL203" s="27"/>
      <c r="BHM203" s="27"/>
      <c r="BHN203" s="27"/>
      <c r="BHO203" s="27"/>
      <c r="BHP203" s="27"/>
      <c r="BHQ203" s="27"/>
      <c r="BHR203" s="27"/>
      <c r="BHS203" s="27"/>
      <c r="BHT203" s="27"/>
      <c r="BHU203" s="27"/>
      <c r="BHV203" s="27"/>
      <c r="BHW203" s="27"/>
      <c r="BHX203" s="27"/>
      <c r="BHY203" s="27"/>
      <c r="BHZ203" s="27"/>
      <c r="BIA203" s="27"/>
      <c r="BIB203" s="27"/>
      <c r="BIC203" s="27"/>
      <c r="BID203" s="27"/>
      <c r="BIE203" s="27"/>
      <c r="BIF203" s="27"/>
      <c r="BIG203" s="27"/>
      <c r="BIH203" s="27"/>
      <c r="BII203" s="27"/>
      <c r="BIJ203" s="27"/>
      <c r="BIK203" s="27"/>
      <c r="BIL203" s="27"/>
      <c r="BIM203" s="27"/>
      <c r="BIN203" s="27"/>
      <c r="BIO203" s="27"/>
      <c r="BIP203" s="27"/>
      <c r="BIQ203" s="27"/>
      <c r="BIR203" s="27"/>
      <c r="BIS203" s="27"/>
      <c r="BIT203" s="27"/>
      <c r="BIU203" s="27"/>
      <c r="BIV203" s="27"/>
      <c r="BIW203" s="27"/>
      <c r="BIX203" s="27"/>
      <c r="BIY203" s="27"/>
      <c r="BIZ203" s="27"/>
      <c r="BJA203" s="27"/>
      <c r="BJB203" s="27"/>
      <c r="BJC203" s="27"/>
      <c r="BJD203" s="27"/>
      <c r="BJE203" s="27"/>
      <c r="BJF203" s="27"/>
      <c r="BJG203" s="27"/>
      <c r="BJH203" s="27"/>
      <c r="BJI203" s="27"/>
      <c r="BJJ203" s="27"/>
      <c r="BJK203" s="27"/>
      <c r="BJL203" s="27"/>
      <c r="BJM203" s="27"/>
      <c r="BJN203" s="27"/>
      <c r="BJO203" s="27"/>
      <c r="BJP203" s="27"/>
      <c r="BJQ203" s="27"/>
      <c r="BJR203" s="27"/>
      <c r="BJS203" s="27"/>
      <c r="BJT203" s="27"/>
      <c r="BJU203" s="27"/>
      <c r="BJV203" s="27"/>
      <c r="BJW203" s="27"/>
      <c r="BJX203" s="27"/>
      <c r="BJY203" s="27"/>
      <c r="BJZ203" s="27"/>
      <c r="BKA203" s="27"/>
      <c r="BKB203" s="27"/>
      <c r="BKC203" s="27"/>
      <c r="BKD203" s="27"/>
      <c r="BKE203" s="27"/>
      <c r="BKF203" s="27"/>
      <c r="BKG203" s="27"/>
      <c r="BKH203" s="27"/>
      <c r="BKI203" s="27"/>
      <c r="BKJ203" s="27"/>
      <c r="BKK203" s="27"/>
      <c r="BKL203" s="27"/>
      <c r="BKM203" s="27"/>
      <c r="BKN203" s="27"/>
      <c r="BKO203" s="27"/>
      <c r="BKP203" s="27"/>
      <c r="BKQ203" s="27"/>
      <c r="BKR203" s="27"/>
      <c r="BKS203" s="27"/>
      <c r="BKT203" s="27"/>
      <c r="BKU203" s="27"/>
      <c r="BKV203" s="27"/>
      <c r="BKW203" s="27"/>
      <c r="BKX203" s="27"/>
      <c r="BKY203" s="27"/>
      <c r="BKZ203" s="27"/>
      <c r="BLA203" s="27"/>
      <c r="BLB203" s="27"/>
      <c r="BLC203" s="27"/>
      <c r="BLD203" s="27"/>
      <c r="BLE203" s="27"/>
      <c r="BLF203" s="27"/>
      <c r="BLG203" s="27"/>
      <c r="BLH203" s="27"/>
      <c r="BLI203" s="27"/>
      <c r="BLJ203" s="27"/>
      <c r="BLK203" s="27"/>
      <c r="BLL203" s="27"/>
      <c r="BLM203" s="27"/>
      <c r="BLN203" s="27"/>
      <c r="BLO203" s="27"/>
      <c r="BLP203" s="27"/>
      <c r="BLQ203" s="27"/>
      <c r="BLR203" s="27"/>
      <c r="BLS203" s="27"/>
      <c r="BLT203" s="27"/>
      <c r="BLU203" s="27"/>
      <c r="BLV203" s="27"/>
      <c r="BLW203" s="27"/>
      <c r="BLX203" s="27"/>
      <c r="BLY203" s="27"/>
      <c r="BLZ203" s="27"/>
      <c r="BMA203" s="27"/>
      <c r="BMB203" s="27"/>
      <c r="BMC203" s="27"/>
      <c r="BMD203" s="27"/>
      <c r="BME203" s="27"/>
      <c r="BMF203" s="27"/>
      <c r="BMG203" s="27"/>
      <c r="BMH203" s="27"/>
      <c r="BMI203" s="27"/>
      <c r="BMJ203" s="27"/>
      <c r="BMK203" s="27"/>
      <c r="BML203" s="27"/>
      <c r="BMM203" s="27"/>
      <c r="BMN203" s="27"/>
      <c r="BMO203" s="27"/>
      <c r="BMP203" s="27"/>
      <c r="BMQ203" s="27"/>
      <c r="BMR203" s="27"/>
      <c r="BMS203" s="27"/>
      <c r="BMT203" s="27"/>
      <c r="BMU203" s="27"/>
      <c r="BMV203" s="27"/>
      <c r="BMW203" s="27"/>
      <c r="BMX203" s="27"/>
      <c r="BMY203" s="27"/>
      <c r="BMZ203" s="27"/>
      <c r="BNA203" s="27"/>
      <c r="BNB203" s="27"/>
      <c r="BNC203" s="27"/>
      <c r="BND203" s="27"/>
      <c r="BNE203" s="27"/>
      <c r="BNF203" s="27"/>
      <c r="BNG203" s="27"/>
      <c r="BNH203" s="27"/>
      <c r="BNI203" s="27"/>
      <c r="BNJ203" s="27"/>
      <c r="BNK203" s="27"/>
      <c r="BNL203" s="27"/>
      <c r="BNM203" s="27"/>
      <c r="BNN203" s="27"/>
      <c r="BNO203" s="27"/>
      <c r="BNP203" s="27"/>
      <c r="BNQ203" s="27"/>
      <c r="BNR203" s="27"/>
      <c r="BNS203" s="27"/>
      <c r="BNT203" s="27"/>
      <c r="BNU203" s="27"/>
      <c r="BNV203" s="27"/>
      <c r="BNW203" s="27"/>
      <c r="BNX203" s="27"/>
      <c r="BNY203" s="27"/>
      <c r="BNZ203" s="27"/>
      <c r="BOA203" s="27"/>
      <c r="BOB203" s="27"/>
      <c r="BOC203" s="27"/>
      <c r="BOD203" s="27"/>
      <c r="BOE203" s="27"/>
      <c r="BOF203" s="27"/>
      <c r="BOG203" s="27"/>
      <c r="BOH203" s="27"/>
      <c r="BOI203" s="27"/>
      <c r="BOJ203" s="27"/>
      <c r="BOK203" s="27"/>
      <c r="BOL203" s="27"/>
      <c r="BOM203" s="27"/>
      <c r="BON203" s="27"/>
      <c r="BOO203" s="27"/>
      <c r="BOP203" s="27"/>
      <c r="BOQ203" s="27"/>
      <c r="BOR203" s="27"/>
      <c r="BOS203" s="27"/>
      <c r="BOT203" s="27"/>
      <c r="BOU203" s="27"/>
      <c r="BOV203" s="27"/>
      <c r="BOW203" s="27"/>
      <c r="BOX203" s="27"/>
      <c r="BOY203" s="27"/>
      <c r="BOZ203" s="27"/>
      <c r="BPA203" s="27"/>
      <c r="BPB203" s="27"/>
      <c r="BPC203" s="27"/>
      <c r="BPD203" s="27"/>
      <c r="BPE203" s="27"/>
      <c r="BPF203" s="27"/>
      <c r="BPG203" s="27"/>
      <c r="BPH203" s="27"/>
      <c r="BPI203" s="27"/>
      <c r="BPJ203" s="27"/>
      <c r="BPK203" s="27"/>
      <c r="BPL203" s="27"/>
      <c r="BPM203" s="27"/>
      <c r="BPN203" s="27"/>
      <c r="BPO203" s="27"/>
      <c r="BPP203" s="27"/>
      <c r="BPQ203" s="27"/>
      <c r="BPR203" s="27"/>
      <c r="BPS203" s="27"/>
      <c r="BPT203" s="27"/>
      <c r="BPU203" s="27"/>
      <c r="BPV203" s="27"/>
      <c r="BPW203" s="27"/>
      <c r="BPX203" s="27"/>
      <c r="BPY203" s="27"/>
      <c r="BPZ203" s="27"/>
      <c r="BQA203" s="27"/>
      <c r="BQB203" s="27"/>
      <c r="BQC203" s="27"/>
      <c r="BQD203" s="27"/>
      <c r="BQE203" s="27"/>
      <c r="BQF203" s="27"/>
      <c r="BQG203" s="27"/>
      <c r="BQH203" s="27"/>
      <c r="BQI203" s="27"/>
      <c r="BQJ203" s="27"/>
      <c r="BQK203" s="27"/>
      <c r="BQL203" s="27"/>
      <c r="BQM203" s="27"/>
      <c r="BQN203" s="27"/>
      <c r="BQO203" s="27"/>
      <c r="BQP203" s="27"/>
      <c r="BQQ203" s="27"/>
      <c r="BQR203" s="27"/>
      <c r="BQS203" s="27"/>
      <c r="BQT203" s="27"/>
      <c r="BQU203" s="27"/>
      <c r="BQV203" s="27"/>
      <c r="BQW203" s="27"/>
      <c r="BQX203" s="27"/>
      <c r="BQY203" s="27"/>
      <c r="BQZ203" s="27"/>
      <c r="BRA203" s="27"/>
      <c r="BRB203" s="27"/>
      <c r="BRC203" s="27"/>
      <c r="BRD203" s="27"/>
      <c r="BRE203" s="27"/>
      <c r="BRF203" s="27"/>
      <c r="BRG203" s="27"/>
      <c r="BRH203" s="27"/>
      <c r="BRI203" s="27"/>
      <c r="BRJ203" s="27"/>
      <c r="BRK203" s="27"/>
      <c r="BRL203" s="27"/>
      <c r="BRM203" s="27"/>
      <c r="BRN203" s="27"/>
      <c r="BRO203" s="27"/>
      <c r="BRP203" s="27"/>
      <c r="BRQ203" s="27"/>
      <c r="BRR203" s="27"/>
      <c r="BRS203" s="27"/>
      <c r="BRT203" s="27"/>
      <c r="BRU203" s="27"/>
      <c r="BRV203" s="27"/>
      <c r="BRW203" s="27"/>
      <c r="BRX203" s="27"/>
      <c r="BRY203" s="27"/>
      <c r="BRZ203" s="27"/>
      <c r="BSA203" s="27"/>
      <c r="BSB203" s="27"/>
      <c r="BSC203" s="27"/>
      <c r="BSD203" s="27"/>
      <c r="BSE203" s="27"/>
      <c r="BSF203" s="27"/>
      <c r="BSG203" s="27"/>
      <c r="BSH203" s="27"/>
      <c r="BSI203" s="27"/>
      <c r="BSJ203" s="27"/>
      <c r="BSK203" s="27"/>
      <c r="BSL203" s="27"/>
      <c r="BSM203" s="27"/>
      <c r="BSN203" s="27"/>
      <c r="BSO203" s="27"/>
      <c r="BSP203" s="27"/>
      <c r="BSQ203" s="27"/>
      <c r="BSR203" s="27"/>
      <c r="BSS203" s="27"/>
      <c r="BST203" s="27"/>
      <c r="BSU203" s="27"/>
      <c r="BSV203" s="27"/>
      <c r="BSW203" s="27"/>
      <c r="BSX203" s="27"/>
      <c r="BSY203" s="27"/>
      <c r="BSZ203" s="27"/>
      <c r="BTA203" s="27"/>
      <c r="BTB203" s="27"/>
      <c r="BTC203" s="27"/>
      <c r="BTD203" s="27"/>
      <c r="BTE203" s="27"/>
      <c r="BTF203" s="27"/>
      <c r="BTG203" s="27"/>
      <c r="BTH203" s="27"/>
      <c r="BTI203" s="27"/>
      <c r="BTJ203" s="27"/>
      <c r="BTK203" s="27"/>
      <c r="BTL203" s="27"/>
      <c r="BTM203" s="27"/>
      <c r="BTN203" s="27"/>
      <c r="BTO203" s="27"/>
      <c r="BTP203" s="27"/>
      <c r="BTQ203" s="27"/>
      <c r="BTR203" s="27"/>
      <c r="BTS203" s="27"/>
      <c r="BTT203" s="27"/>
      <c r="BTU203" s="27"/>
      <c r="BTV203" s="27"/>
      <c r="BTW203" s="27"/>
      <c r="BTX203" s="27"/>
      <c r="BTY203" s="27"/>
      <c r="BTZ203" s="27"/>
      <c r="BUA203" s="27"/>
      <c r="BUB203" s="27"/>
      <c r="BUC203" s="27"/>
      <c r="BUD203" s="27"/>
      <c r="BUE203" s="27"/>
      <c r="BUF203" s="27"/>
      <c r="BUG203" s="27"/>
      <c r="BUH203" s="27"/>
      <c r="BUI203" s="27"/>
      <c r="BUJ203" s="27"/>
      <c r="BUK203" s="27"/>
      <c r="BUL203" s="27"/>
      <c r="BUM203" s="27"/>
      <c r="BUN203" s="27"/>
      <c r="BUO203" s="27"/>
      <c r="BUP203" s="27"/>
      <c r="BUQ203" s="27"/>
    </row>
    <row r="204" spans="1:1915" s="47" customFormat="1" ht="12.75">
      <c r="A204" s="136"/>
      <c r="B204" s="136"/>
      <c r="C204" s="136"/>
      <c r="D204" s="136"/>
      <c r="E204" s="136"/>
      <c r="F204" s="136"/>
      <c r="G204" s="103"/>
      <c r="H204" s="26"/>
      <c r="I204" s="26"/>
      <c r="J204" s="26"/>
      <c r="K204" s="26"/>
      <c r="L204" s="26"/>
      <c r="M204" s="26"/>
      <c r="N204" s="26"/>
      <c r="O204" s="225" t="s">
        <v>266</v>
      </c>
      <c r="P204" s="224">
        <v>0.44</v>
      </c>
      <c r="Q204" s="26"/>
      <c r="R204" s="26">
        <v>2020</v>
      </c>
      <c r="S204" s="26"/>
      <c r="T204" s="22"/>
      <c r="U204" s="22"/>
      <c r="V204" s="22"/>
      <c r="W204" s="22"/>
      <c r="X204" s="22"/>
      <c r="Y204" s="22"/>
      <c r="Z204" s="22"/>
      <c r="AA204" s="22"/>
      <c r="AB204" s="22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  <c r="FJ204" s="27"/>
      <c r="FK204" s="27"/>
      <c r="FL204" s="27"/>
      <c r="FM204" s="27"/>
      <c r="FN204" s="27"/>
      <c r="FO204" s="27"/>
      <c r="FP204" s="27"/>
      <c r="FQ204" s="27"/>
      <c r="FR204" s="27"/>
      <c r="FS204" s="27"/>
      <c r="FT204" s="27"/>
      <c r="FU204" s="27"/>
      <c r="FV204" s="27"/>
      <c r="FW204" s="27"/>
      <c r="FX204" s="27"/>
      <c r="FY204" s="27"/>
      <c r="FZ204" s="27"/>
      <c r="GA204" s="27"/>
      <c r="GB204" s="27"/>
      <c r="GC204" s="27"/>
      <c r="GD204" s="27"/>
      <c r="GE204" s="27"/>
      <c r="GF204" s="27"/>
      <c r="GG204" s="27"/>
      <c r="GH204" s="27"/>
      <c r="GI204" s="27"/>
      <c r="GJ204" s="27"/>
      <c r="GK204" s="27"/>
      <c r="GL204" s="27"/>
      <c r="GM204" s="27"/>
      <c r="GN204" s="27"/>
      <c r="GO204" s="27"/>
      <c r="GP204" s="27"/>
      <c r="GQ204" s="27"/>
      <c r="GR204" s="27"/>
      <c r="GS204" s="27"/>
      <c r="GT204" s="27"/>
      <c r="GU204" s="27"/>
      <c r="GV204" s="27"/>
      <c r="GW204" s="27"/>
      <c r="GX204" s="27"/>
      <c r="GY204" s="27"/>
      <c r="GZ204" s="27"/>
      <c r="HA204" s="27"/>
      <c r="HB204" s="27"/>
      <c r="HC204" s="27"/>
      <c r="HD204" s="27"/>
      <c r="HE204" s="27"/>
      <c r="HF204" s="27"/>
      <c r="HG204" s="27"/>
      <c r="HH204" s="27"/>
      <c r="HI204" s="27"/>
      <c r="HJ204" s="27"/>
      <c r="HK204" s="27"/>
      <c r="HL204" s="27"/>
      <c r="HM204" s="27"/>
      <c r="HN204" s="27"/>
      <c r="HO204" s="27"/>
      <c r="HP204" s="27"/>
      <c r="HQ204" s="27"/>
      <c r="HR204" s="27"/>
      <c r="HS204" s="27"/>
      <c r="HT204" s="27"/>
      <c r="HU204" s="27"/>
      <c r="HV204" s="27"/>
      <c r="HW204" s="27"/>
      <c r="HX204" s="27"/>
      <c r="HY204" s="27"/>
      <c r="HZ204" s="27"/>
      <c r="IA204" s="27"/>
      <c r="IB204" s="27"/>
      <c r="IC204" s="27"/>
      <c r="ID204" s="27"/>
      <c r="IE204" s="27"/>
      <c r="IF204" s="27"/>
      <c r="IG204" s="27"/>
      <c r="IH204" s="27"/>
      <c r="II204" s="27"/>
      <c r="IJ204" s="27"/>
      <c r="IK204" s="27"/>
      <c r="IL204" s="27"/>
      <c r="IM204" s="27"/>
      <c r="IN204" s="27"/>
      <c r="IO204" s="27"/>
      <c r="IP204" s="27"/>
      <c r="IQ204" s="27"/>
      <c r="IR204" s="27"/>
      <c r="IS204" s="27"/>
      <c r="IT204" s="27"/>
      <c r="IU204" s="27"/>
      <c r="IV204" s="27"/>
      <c r="IW204" s="27"/>
      <c r="IX204" s="27"/>
      <c r="IY204" s="27"/>
      <c r="IZ204" s="27"/>
      <c r="JA204" s="27"/>
      <c r="JB204" s="27"/>
      <c r="JC204" s="27"/>
      <c r="JD204" s="27"/>
      <c r="JE204" s="27"/>
      <c r="JF204" s="27"/>
      <c r="JG204" s="27"/>
      <c r="JH204" s="27"/>
      <c r="JI204" s="27"/>
      <c r="JJ204" s="27"/>
      <c r="JK204" s="27"/>
      <c r="JL204" s="27"/>
      <c r="JM204" s="27"/>
      <c r="JN204" s="27"/>
      <c r="JO204" s="27"/>
      <c r="JP204" s="27"/>
      <c r="JQ204" s="27"/>
      <c r="JR204" s="27"/>
      <c r="JS204" s="27"/>
      <c r="JT204" s="27"/>
      <c r="JU204" s="27"/>
      <c r="JV204" s="27"/>
      <c r="JW204" s="27"/>
      <c r="JX204" s="27"/>
      <c r="JY204" s="27"/>
      <c r="JZ204" s="27"/>
      <c r="KA204" s="27"/>
      <c r="KB204" s="27"/>
      <c r="KC204" s="27"/>
      <c r="KD204" s="27"/>
      <c r="KE204" s="27"/>
      <c r="KF204" s="27"/>
      <c r="KG204" s="27"/>
      <c r="KH204" s="27"/>
      <c r="KI204" s="27"/>
      <c r="KJ204" s="27"/>
      <c r="KK204" s="27"/>
      <c r="KL204" s="27"/>
      <c r="KM204" s="27"/>
      <c r="KN204" s="27"/>
      <c r="KO204" s="27"/>
      <c r="KP204" s="27"/>
      <c r="KQ204" s="27"/>
      <c r="KR204" s="27"/>
      <c r="KS204" s="27"/>
      <c r="KT204" s="27"/>
      <c r="KU204" s="27"/>
      <c r="KV204" s="27"/>
      <c r="KW204" s="27"/>
      <c r="KX204" s="27"/>
      <c r="KY204" s="27"/>
      <c r="KZ204" s="27"/>
      <c r="LA204" s="27"/>
      <c r="LB204" s="27"/>
      <c r="LC204" s="27"/>
      <c r="LD204" s="27"/>
      <c r="LE204" s="27"/>
      <c r="LF204" s="27"/>
      <c r="LG204" s="27"/>
      <c r="LH204" s="27"/>
      <c r="LI204" s="27"/>
      <c r="LJ204" s="27"/>
      <c r="LK204" s="27"/>
      <c r="LL204" s="27"/>
      <c r="LM204" s="27"/>
      <c r="LN204" s="27"/>
      <c r="LO204" s="27"/>
      <c r="LP204" s="27"/>
      <c r="LQ204" s="27"/>
      <c r="LR204" s="27"/>
      <c r="LS204" s="27"/>
      <c r="LT204" s="27"/>
      <c r="LU204" s="27"/>
      <c r="LV204" s="27"/>
      <c r="LW204" s="27"/>
      <c r="LX204" s="27"/>
      <c r="LY204" s="27"/>
      <c r="LZ204" s="27"/>
      <c r="MA204" s="27"/>
      <c r="MB204" s="27"/>
      <c r="MC204" s="27"/>
      <c r="MD204" s="27"/>
      <c r="ME204" s="27"/>
      <c r="MF204" s="27"/>
      <c r="MG204" s="27"/>
      <c r="MH204" s="27"/>
      <c r="MI204" s="27"/>
      <c r="MJ204" s="27"/>
      <c r="MK204" s="27"/>
      <c r="ML204" s="27"/>
      <c r="MM204" s="27"/>
      <c r="MN204" s="27"/>
      <c r="MO204" s="27"/>
      <c r="MP204" s="27"/>
      <c r="MQ204" s="27"/>
      <c r="MR204" s="27"/>
      <c r="MS204" s="27"/>
      <c r="MT204" s="27"/>
      <c r="MU204" s="27"/>
      <c r="MV204" s="27"/>
      <c r="MW204" s="27"/>
      <c r="MX204" s="27"/>
      <c r="MY204" s="27"/>
      <c r="MZ204" s="27"/>
      <c r="NA204" s="27"/>
      <c r="NB204" s="27"/>
      <c r="NC204" s="27"/>
      <c r="ND204" s="27"/>
      <c r="NE204" s="27"/>
      <c r="NF204" s="27"/>
      <c r="NG204" s="27"/>
      <c r="NH204" s="27"/>
      <c r="NI204" s="27"/>
      <c r="NJ204" s="27"/>
      <c r="NK204" s="27"/>
      <c r="NL204" s="27"/>
      <c r="NM204" s="27"/>
      <c r="NN204" s="27"/>
      <c r="NO204" s="27"/>
      <c r="NP204" s="27"/>
      <c r="NQ204" s="27"/>
      <c r="NR204" s="27"/>
      <c r="NS204" s="27"/>
      <c r="NT204" s="27"/>
      <c r="NU204" s="27"/>
      <c r="NV204" s="27"/>
      <c r="NW204" s="27"/>
      <c r="NX204" s="27"/>
      <c r="NY204" s="27"/>
      <c r="NZ204" s="27"/>
      <c r="OA204" s="27"/>
      <c r="OB204" s="27"/>
      <c r="OC204" s="27"/>
      <c r="OD204" s="27"/>
      <c r="OE204" s="27"/>
      <c r="OF204" s="27"/>
      <c r="OG204" s="27"/>
      <c r="OH204" s="27"/>
      <c r="OI204" s="27"/>
      <c r="OJ204" s="27"/>
      <c r="OK204" s="27"/>
      <c r="OL204" s="27"/>
      <c r="OM204" s="27"/>
      <c r="ON204" s="27"/>
      <c r="OO204" s="27"/>
      <c r="OP204" s="27"/>
      <c r="OQ204" s="27"/>
      <c r="OR204" s="27"/>
      <c r="OS204" s="27"/>
      <c r="OT204" s="27"/>
      <c r="OU204" s="27"/>
      <c r="OV204" s="27"/>
      <c r="OW204" s="27"/>
      <c r="OX204" s="27"/>
      <c r="OY204" s="27"/>
      <c r="OZ204" s="27"/>
      <c r="PA204" s="27"/>
      <c r="PB204" s="27"/>
      <c r="PC204" s="27"/>
      <c r="PD204" s="27"/>
      <c r="PE204" s="27"/>
      <c r="PF204" s="27"/>
      <c r="PG204" s="27"/>
      <c r="PH204" s="27"/>
      <c r="PI204" s="27"/>
      <c r="PJ204" s="27"/>
      <c r="PK204" s="27"/>
      <c r="PL204" s="27"/>
      <c r="PM204" s="27"/>
      <c r="PN204" s="27"/>
      <c r="PO204" s="27"/>
      <c r="PP204" s="27"/>
      <c r="PQ204" s="27"/>
      <c r="PR204" s="27"/>
      <c r="PS204" s="27"/>
      <c r="PT204" s="27"/>
      <c r="PU204" s="27"/>
      <c r="PV204" s="27"/>
      <c r="PW204" s="27"/>
      <c r="PX204" s="27"/>
      <c r="PY204" s="27"/>
      <c r="PZ204" s="27"/>
      <c r="QA204" s="27"/>
      <c r="QB204" s="27"/>
      <c r="QC204" s="27"/>
      <c r="QD204" s="27"/>
      <c r="QE204" s="27"/>
      <c r="QF204" s="27"/>
      <c r="QG204" s="27"/>
      <c r="QH204" s="27"/>
      <c r="QI204" s="27"/>
      <c r="QJ204" s="27"/>
      <c r="QK204" s="27"/>
      <c r="QL204" s="27"/>
      <c r="QM204" s="27"/>
      <c r="QN204" s="27"/>
      <c r="QO204" s="27"/>
      <c r="QP204" s="27"/>
      <c r="QQ204" s="27"/>
      <c r="QR204" s="27"/>
      <c r="QS204" s="27"/>
      <c r="QT204" s="27"/>
      <c r="QU204" s="27"/>
      <c r="QV204" s="27"/>
      <c r="QW204" s="27"/>
      <c r="QX204" s="27"/>
      <c r="QY204" s="27"/>
      <c r="QZ204" s="27"/>
      <c r="RA204" s="27"/>
      <c r="RB204" s="27"/>
      <c r="RC204" s="27"/>
      <c r="RD204" s="27"/>
      <c r="RE204" s="27"/>
      <c r="RF204" s="27"/>
      <c r="RG204" s="27"/>
      <c r="RH204" s="27"/>
      <c r="RI204" s="27"/>
      <c r="RJ204" s="27"/>
      <c r="RK204" s="27"/>
      <c r="RL204" s="27"/>
      <c r="RM204" s="27"/>
      <c r="RN204" s="27"/>
      <c r="RO204" s="27"/>
      <c r="RP204" s="27"/>
      <c r="RQ204" s="27"/>
      <c r="RR204" s="27"/>
      <c r="RS204" s="27"/>
      <c r="RT204" s="27"/>
      <c r="RU204" s="27"/>
      <c r="RV204" s="27"/>
      <c r="RW204" s="27"/>
      <c r="RX204" s="27"/>
      <c r="RY204" s="27"/>
      <c r="RZ204" s="27"/>
      <c r="SA204" s="27"/>
      <c r="SB204" s="27"/>
      <c r="SC204" s="27"/>
      <c r="SD204" s="27"/>
      <c r="SE204" s="27"/>
      <c r="SF204" s="27"/>
      <c r="SG204" s="27"/>
      <c r="SH204" s="27"/>
      <c r="SI204" s="27"/>
      <c r="SJ204" s="27"/>
      <c r="SK204" s="27"/>
      <c r="SL204" s="27"/>
      <c r="SM204" s="27"/>
      <c r="SN204" s="27"/>
      <c r="SO204" s="27"/>
      <c r="SP204" s="27"/>
      <c r="SQ204" s="27"/>
      <c r="SR204" s="27"/>
      <c r="SS204" s="27"/>
      <c r="ST204" s="27"/>
      <c r="SU204" s="27"/>
      <c r="SV204" s="27"/>
      <c r="SW204" s="27"/>
      <c r="SX204" s="27"/>
      <c r="SY204" s="27"/>
      <c r="SZ204" s="27"/>
      <c r="TA204" s="27"/>
      <c r="TB204" s="27"/>
      <c r="TC204" s="27"/>
      <c r="TD204" s="27"/>
      <c r="TE204" s="27"/>
      <c r="TF204" s="27"/>
      <c r="TG204" s="27"/>
      <c r="TH204" s="27"/>
      <c r="TI204" s="27"/>
      <c r="TJ204" s="27"/>
      <c r="TK204" s="27"/>
      <c r="TL204" s="27"/>
      <c r="TM204" s="27"/>
      <c r="TN204" s="27"/>
      <c r="TO204" s="27"/>
      <c r="TP204" s="27"/>
      <c r="TQ204" s="27"/>
      <c r="TR204" s="27"/>
      <c r="TS204" s="27"/>
      <c r="TT204" s="27"/>
      <c r="TU204" s="27"/>
      <c r="TV204" s="27"/>
      <c r="TW204" s="27"/>
      <c r="TX204" s="27"/>
      <c r="TY204" s="27"/>
      <c r="TZ204" s="27"/>
      <c r="UA204" s="27"/>
      <c r="UB204" s="27"/>
      <c r="UC204" s="27"/>
      <c r="UD204" s="27"/>
      <c r="UE204" s="27"/>
      <c r="UF204" s="27"/>
      <c r="UG204" s="27"/>
      <c r="UH204" s="27"/>
      <c r="UI204" s="27"/>
      <c r="UJ204" s="27"/>
      <c r="UK204" s="27"/>
      <c r="UL204" s="27"/>
      <c r="UM204" s="27"/>
      <c r="UN204" s="27"/>
      <c r="UO204" s="27"/>
      <c r="UP204" s="27"/>
      <c r="UQ204" s="27"/>
      <c r="UR204" s="27"/>
      <c r="US204" s="27"/>
      <c r="UT204" s="27"/>
      <c r="UU204" s="27"/>
      <c r="UV204" s="27"/>
      <c r="UW204" s="27"/>
      <c r="UX204" s="27"/>
      <c r="UY204" s="27"/>
      <c r="UZ204" s="27"/>
      <c r="VA204" s="27"/>
      <c r="VB204" s="27"/>
      <c r="VC204" s="27"/>
      <c r="VD204" s="27"/>
      <c r="VE204" s="27"/>
      <c r="VF204" s="27"/>
      <c r="VG204" s="27"/>
      <c r="VH204" s="27"/>
      <c r="VI204" s="27"/>
      <c r="VJ204" s="27"/>
      <c r="VK204" s="27"/>
      <c r="VL204" s="27"/>
      <c r="VM204" s="27"/>
      <c r="VN204" s="27"/>
      <c r="VO204" s="27"/>
      <c r="VP204" s="27"/>
      <c r="VQ204" s="27"/>
      <c r="VR204" s="27"/>
      <c r="VS204" s="27"/>
      <c r="VT204" s="27"/>
      <c r="VU204" s="27"/>
      <c r="VV204" s="27"/>
      <c r="VW204" s="27"/>
      <c r="VX204" s="27"/>
      <c r="VY204" s="27"/>
      <c r="VZ204" s="27"/>
      <c r="WA204" s="27"/>
      <c r="WB204" s="27"/>
      <c r="WC204" s="27"/>
      <c r="WD204" s="27"/>
      <c r="WE204" s="27"/>
      <c r="WF204" s="27"/>
      <c r="WG204" s="27"/>
      <c r="WH204" s="27"/>
      <c r="WI204" s="27"/>
      <c r="WJ204" s="27"/>
      <c r="WK204" s="27"/>
      <c r="WL204" s="27"/>
      <c r="WM204" s="27"/>
      <c r="WN204" s="27"/>
      <c r="WO204" s="27"/>
      <c r="WP204" s="27"/>
      <c r="WQ204" s="27"/>
      <c r="WR204" s="27"/>
      <c r="WS204" s="27"/>
      <c r="WT204" s="27"/>
      <c r="WU204" s="27"/>
      <c r="WV204" s="27"/>
      <c r="WW204" s="27"/>
      <c r="WX204" s="27"/>
      <c r="WY204" s="27"/>
      <c r="WZ204" s="27"/>
      <c r="XA204" s="27"/>
      <c r="XB204" s="27"/>
      <c r="XC204" s="27"/>
      <c r="XD204" s="27"/>
      <c r="XE204" s="27"/>
      <c r="XF204" s="27"/>
      <c r="XG204" s="27"/>
      <c r="XH204" s="27"/>
      <c r="XI204" s="27"/>
      <c r="XJ204" s="27"/>
      <c r="XK204" s="27"/>
      <c r="XL204" s="27"/>
      <c r="XM204" s="27"/>
      <c r="XN204" s="27"/>
      <c r="XO204" s="27"/>
      <c r="XP204" s="27"/>
      <c r="XQ204" s="27"/>
      <c r="XR204" s="27"/>
      <c r="XS204" s="27"/>
      <c r="XT204" s="27"/>
      <c r="XU204" s="27"/>
      <c r="XV204" s="27"/>
      <c r="XW204" s="27"/>
      <c r="XX204" s="27"/>
      <c r="XY204" s="27"/>
      <c r="XZ204" s="27"/>
      <c r="YA204" s="27"/>
      <c r="YB204" s="27"/>
      <c r="YC204" s="27"/>
      <c r="YD204" s="27"/>
      <c r="YE204" s="27"/>
      <c r="YF204" s="27"/>
      <c r="YG204" s="27"/>
      <c r="YH204" s="27"/>
      <c r="YI204" s="27"/>
      <c r="YJ204" s="27"/>
      <c r="YK204" s="27"/>
      <c r="YL204" s="27"/>
      <c r="YM204" s="27"/>
      <c r="YN204" s="27"/>
      <c r="YO204" s="27"/>
      <c r="YP204" s="27"/>
      <c r="YQ204" s="27"/>
      <c r="YR204" s="27"/>
      <c r="YS204" s="27"/>
      <c r="YT204" s="27"/>
      <c r="YU204" s="27"/>
      <c r="YV204" s="27"/>
      <c r="YW204" s="27"/>
      <c r="YX204" s="27"/>
      <c r="YY204" s="27"/>
      <c r="YZ204" s="27"/>
      <c r="ZA204" s="27"/>
      <c r="ZB204" s="27"/>
      <c r="ZC204" s="27"/>
      <c r="ZD204" s="27"/>
      <c r="ZE204" s="27"/>
      <c r="ZF204" s="27"/>
      <c r="ZG204" s="27"/>
      <c r="ZH204" s="27"/>
      <c r="ZI204" s="27"/>
      <c r="ZJ204" s="27"/>
      <c r="ZK204" s="27"/>
      <c r="ZL204" s="27"/>
      <c r="ZM204" s="27"/>
      <c r="ZN204" s="27"/>
      <c r="ZO204" s="27"/>
      <c r="ZP204" s="27"/>
      <c r="ZQ204" s="27"/>
      <c r="ZR204" s="27"/>
      <c r="ZS204" s="27"/>
      <c r="ZT204" s="27"/>
      <c r="ZU204" s="27"/>
      <c r="ZV204" s="27"/>
      <c r="ZW204" s="27"/>
      <c r="ZX204" s="27"/>
      <c r="ZY204" s="27"/>
      <c r="ZZ204" s="27"/>
      <c r="AAA204" s="27"/>
      <c r="AAB204" s="27"/>
      <c r="AAC204" s="27"/>
      <c r="AAD204" s="27"/>
      <c r="AAE204" s="27"/>
      <c r="AAF204" s="27"/>
      <c r="AAG204" s="27"/>
      <c r="AAH204" s="27"/>
      <c r="AAI204" s="27"/>
      <c r="AAJ204" s="27"/>
      <c r="AAK204" s="27"/>
      <c r="AAL204" s="27"/>
      <c r="AAM204" s="27"/>
      <c r="AAN204" s="27"/>
      <c r="AAO204" s="27"/>
      <c r="AAP204" s="27"/>
      <c r="AAQ204" s="27"/>
      <c r="AAR204" s="27"/>
      <c r="AAS204" s="27"/>
      <c r="AAT204" s="27"/>
      <c r="AAU204" s="27"/>
      <c r="AAV204" s="27"/>
      <c r="AAW204" s="27"/>
      <c r="AAX204" s="27"/>
      <c r="AAY204" s="27"/>
      <c r="AAZ204" s="27"/>
      <c r="ABA204" s="27"/>
      <c r="ABB204" s="27"/>
      <c r="ABC204" s="27"/>
      <c r="ABD204" s="27"/>
      <c r="ABE204" s="27"/>
      <c r="ABF204" s="27"/>
      <c r="ABG204" s="27"/>
      <c r="ABH204" s="27"/>
      <c r="ABI204" s="27"/>
      <c r="ABJ204" s="27"/>
      <c r="ABK204" s="27"/>
      <c r="ABL204" s="27"/>
      <c r="ABM204" s="27"/>
      <c r="ABN204" s="27"/>
      <c r="ABO204" s="27"/>
      <c r="ABP204" s="27"/>
      <c r="ABQ204" s="27"/>
      <c r="ABR204" s="27"/>
      <c r="ABS204" s="27"/>
      <c r="ABT204" s="27"/>
      <c r="ABU204" s="27"/>
      <c r="ABV204" s="27"/>
      <c r="ABW204" s="27"/>
      <c r="ABX204" s="27"/>
      <c r="ABY204" s="27"/>
      <c r="ABZ204" s="27"/>
      <c r="ACA204" s="27"/>
      <c r="ACB204" s="27"/>
      <c r="ACC204" s="27"/>
      <c r="ACD204" s="27"/>
      <c r="ACE204" s="27"/>
      <c r="ACF204" s="27"/>
      <c r="ACG204" s="27"/>
      <c r="ACH204" s="27"/>
      <c r="ACI204" s="27"/>
      <c r="ACJ204" s="27"/>
      <c r="ACK204" s="27"/>
      <c r="ACL204" s="27"/>
      <c r="ACM204" s="27"/>
      <c r="ACN204" s="27"/>
      <c r="ACO204" s="27"/>
      <c r="ACP204" s="27"/>
      <c r="ACQ204" s="27"/>
      <c r="ACR204" s="27"/>
      <c r="ACS204" s="27"/>
      <c r="ACT204" s="27"/>
      <c r="ACU204" s="27"/>
      <c r="ACV204" s="27"/>
      <c r="ACW204" s="27"/>
      <c r="ACX204" s="27"/>
      <c r="ACY204" s="27"/>
      <c r="ACZ204" s="27"/>
      <c r="ADA204" s="27"/>
      <c r="ADB204" s="27"/>
      <c r="ADC204" s="27"/>
      <c r="ADD204" s="27"/>
      <c r="ADE204" s="27"/>
      <c r="ADF204" s="27"/>
      <c r="ADG204" s="27"/>
      <c r="ADH204" s="27"/>
      <c r="ADI204" s="27"/>
      <c r="ADJ204" s="27"/>
      <c r="ADK204" s="27"/>
      <c r="ADL204" s="27"/>
      <c r="ADM204" s="27"/>
      <c r="ADN204" s="27"/>
      <c r="ADO204" s="27"/>
      <c r="ADP204" s="27"/>
      <c r="ADQ204" s="27"/>
      <c r="ADR204" s="27"/>
      <c r="ADS204" s="27"/>
      <c r="ADT204" s="27"/>
      <c r="ADU204" s="27"/>
      <c r="ADV204" s="27"/>
      <c r="ADW204" s="27"/>
      <c r="ADX204" s="27"/>
      <c r="ADY204" s="27"/>
      <c r="ADZ204" s="27"/>
      <c r="AEA204" s="27"/>
      <c r="AEB204" s="27"/>
      <c r="AEC204" s="27"/>
      <c r="AED204" s="27"/>
      <c r="AEE204" s="27"/>
      <c r="AEF204" s="27"/>
      <c r="AEG204" s="27"/>
      <c r="AEH204" s="27"/>
      <c r="AEI204" s="27"/>
      <c r="AEJ204" s="27"/>
      <c r="AEK204" s="27"/>
      <c r="AEL204" s="27"/>
      <c r="AEM204" s="27"/>
      <c r="AEN204" s="27"/>
      <c r="AEO204" s="27"/>
      <c r="AEP204" s="27"/>
      <c r="AEQ204" s="27"/>
      <c r="AER204" s="27"/>
      <c r="AES204" s="27"/>
      <c r="AET204" s="27"/>
      <c r="AEU204" s="27"/>
      <c r="AEV204" s="27"/>
      <c r="AEW204" s="27"/>
      <c r="AEX204" s="27"/>
      <c r="AEY204" s="27"/>
      <c r="AEZ204" s="27"/>
      <c r="AFA204" s="27"/>
      <c r="AFB204" s="27"/>
      <c r="AFC204" s="27"/>
      <c r="AFD204" s="27"/>
      <c r="AFE204" s="27"/>
      <c r="AFF204" s="27"/>
      <c r="AFG204" s="27"/>
      <c r="AFH204" s="27"/>
      <c r="AFI204" s="27"/>
      <c r="AFJ204" s="27"/>
      <c r="AFK204" s="27"/>
      <c r="AFL204" s="27"/>
      <c r="AFM204" s="27"/>
      <c r="AFN204" s="27"/>
      <c r="AFO204" s="27"/>
      <c r="AFP204" s="27"/>
      <c r="AFQ204" s="27"/>
      <c r="AFR204" s="27"/>
      <c r="AFS204" s="27"/>
      <c r="AFT204" s="27"/>
      <c r="AFU204" s="27"/>
      <c r="AFV204" s="27"/>
      <c r="AFW204" s="27"/>
      <c r="AFX204" s="27"/>
      <c r="AFY204" s="27"/>
      <c r="AFZ204" s="27"/>
      <c r="AGA204" s="27"/>
      <c r="AGB204" s="27"/>
      <c r="AGC204" s="27"/>
      <c r="AGD204" s="27"/>
      <c r="AGE204" s="27"/>
      <c r="AGF204" s="27"/>
      <c r="AGG204" s="27"/>
      <c r="AGH204" s="27"/>
      <c r="AGI204" s="27"/>
      <c r="AGJ204" s="27"/>
      <c r="AGK204" s="27"/>
      <c r="AGL204" s="27"/>
      <c r="AGM204" s="27"/>
      <c r="AGN204" s="27"/>
      <c r="AGO204" s="27"/>
      <c r="AGP204" s="27"/>
      <c r="AGQ204" s="27"/>
      <c r="AGR204" s="27"/>
      <c r="AGS204" s="27"/>
      <c r="AGT204" s="27"/>
      <c r="AGU204" s="27"/>
      <c r="AGV204" s="27"/>
      <c r="AGW204" s="27"/>
      <c r="AGX204" s="27"/>
      <c r="AGY204" s="27"/>
      <c r="AGZ204" s="27"/>
      <c r="AHA204" s="27"/>
      <c r="AHB204" s="27"/>
      <c r="AHC204" s="27"/>
      <c r="AHD204" s="27"/>
      <c r="AHE204" s="27"/>
      <c r="AHF204" s="27"/>
      <c r="AHG204" s="27"/>
      <c r="AHH204" s="27"/>
      <c r="AHI204" s="27"/>
      <c r="AHJ204" s="27"/>
      <c r="AHK204" s="27"/>
      <c r="AHL204" s="27"/>
      <c r="AHM204" s="27"/>
      <c r="AHN204" s="27"/>
      <c r="AHO204" s="27"/>
      <c r="AHP204" s="27"/>
      <c r="AHQ204" s="27"/>
      <c r="AHR204" s="27"/>
      <c r="AHS204" s="27"/>
      <c r="AHT204" s="27"/>
      <c r="AHU204" s="27"/>
      <c r="AHV204" s="27"/>
      <c r="AHW204" s="27"/>
      <c r="AHX204" s="27"/>
      <c r="AHY204" s="27"/>
      <c r="AHZ204" s="27"/>
      <c r="AIA204" s="27"/>
      <c r="AIB204" s="27"/>
      <c r="AIC204" s="27"/>
      <c r="AID204" s="27"/>
      <c r="AIE204" s="27"/>
      <c r="AIF204" s="27"/>
      <c r="AIG204" s="27"/>
      <c r="AIH204" s="27"/>
      <c r="AII204" s="27"/>
      <c r="AIJ204" s="27"/>
      <c r="AIK204" s="27"/>
      <c r="AIL204" s="27"/>
      <c r="AIM204" s="27"/>
      <c r="AIN204" s="27"/>
      <c r="AIO204" s="27"/>
      <c r="AIP204" s="27"/>
      <c r="AIQ204" s="27"/>
      <c r="AIR204" s="27"/>
      <c r="AIS204" s="27"/>
      <c r="AIT204" s="27"/>
      <c r="AIU204" s="27"/>
      <c r="AIV204" s="27"/>
      <c r="AIW204" s="27"/>
      <c r="AIX204" s="27"/>
      <c r="AIY204" s="27"/>
      <c r="AIZ204" s="27"/>
      <c r="AJA204" s="27"/>
      <c r="AJB204" s="27"/>
      <c r="AJC204" s="27"/>
      <c r="AJD204" s="27"/>
      <c r="AJE204" s="27"/>
      <c r="AJF204" s="27"/>
      <c r="AJG204" s="27"/>
      <c r="AJH204" s="27"/>
      <c r="AJI204" s="27"/>
      <c r="AJJ204" s="27"/>
      <c r="AJK204" s="27"/>
      <c r="AJL204" s="27"/>
      <c r="AJM204" s="27"/>
      <c r="AJN204" s="27"/>
      <c r="AJO204" s="27"/>
      <c r="AJP204" s="27"/>
      <c r="AJQ204" s="27"/>
      <c r="AJR204" s="27"/>
      <c r="AJS204" s="27"/>
      <c r="AJT204" s="27"/>
      <c r="AJU204" s="27"/>
      <c r="AJV204" s="27"/>
      <c r="AJW204" s="27"/>
      <c r="AJX204" s="27"/>
      <c r="AJY204" s="27"/>
      <c r="AJZ204" s="27"/>
      <c r="AKA204" s="27"/>
      <c r="AKB204" s="27"/>
      <c r="AKC204" s="27"/>
      <c r="AKD204" s="27"/>
      <c r="AKE204" s="27"/>
      <c r="AKF204" s="27"/>
      <c r="AKG204" s="27"/>
      <c r="AKH204" s="27"/>
      <c r="AKI204" s="27"/>
      <c r="AKJ204" s="27"/>
      <c r="AKK204" s="27"/>
      <c r="AKL204" s="27"/>
      <c r="AKM204" s="27"/>
      <c r="AKN204" s="27"/>
      <c r="AKO204" s="27"/>
      <c r="AKP204" s="27"/>
      <c r="AKQ204" s="27"/>
      <c r="AKR204" s="27"/>
      <c r="AKS204" s="27"/>
      <c r="AKT204" s="27"/>
      <c r="AKU204" s="27"/>
      <c r="AKV204" s="27"/>
      <c r="AKW204" s="27"/>
      <c r="AKX204" s="27"/>
      <c r="AKY204" s="27"/>
      <c r="AKZ204" s="27"/>
      <c r="ALA204" s="27"/>
      <c r="ALB204" s="27"/>
      <c r="ALC204" s="27"/>
      <c r="ALD204" s="27"/>
      <c r="ALE204" s="27"/>
      <c r="ALF204" s="27"/>
      <c r="ALG204" s="27"/>
      <c r="ALH204" s="27"/>
      <c r="ALI204" s="27"/>
      <c r="ALJ204" s="27"/>
      <c r="ALK204" s="27"/>
      <c r="ALL204" s="27"/>
      <c r="ALM204" s="27"/>
      <c r="ALN204" s="27"/>
      <c r="ALO204" s="27"/>
      <c r="ALP204" s="27"/>
      <c r="ALQ204" s="27"/>
      <c r="ALR204" s="27"/>
      <c r="ALS204" s="27"/>
      <c r="ALT204" s="27"/>
      <c r="ALU204" s="27"/>
      <c r="ALV204" s="27"/>
      <c r="ALW204" s="27"/>
      <c r="ALX204" s="27"/>
      <c r="ALY204" s="27"/>
      <c r="ALZ204" s="27"/>
      <c r="AMA204" s="27"/>
      <c r="AMB204" s="27"/>
      <c r="AMC204" s="27"/>
      <c r="AMD204" s="27"/>
      <c r="AME204" s="27"/>
      <c r="AMF204" s="27"/>
      <c r="AMG204" s="27"/>
      <c r="AMH204" s="27"/>
      <c r="AMI204" s="27"/>
      <c r="AMJ204" s="27"/>
      <c r="AMK204" s="27"/>
      <c r="AML204" s="27"/>
      <c r="AMM204" s="27"/>
      <c r="AMN204" s="27"/>
      <c r="AMO204" s="27"/>
      <c r="AMP204" s="27"/>
      <c r="AMQ204" s="27"/>
      <c r="AMR204" s="27"/>
      <c r="AMS204" s="27"/>
      <c r="AMT204" s="27"/>
      <c r="AMU204" s="27"/>
      <c r="AMV204" s="27"/>
      <c r="AMW204" s="27"/>
      <c r="AMX204" s="27"/>
      <c r="AMY204" s="27"/>
      <c r="AMZ204" s="27"/>
      <c r="ANA204" s="27"/>
      <c r="ANB204" s="27"/>
      <c r="ANC204" s="27"/>
      <c r="AND204" s="27"/>
      <c r="ANE204" s="27"/>
      <c r="ANF204" s="27"/>
      <c r="ANG204" s="27"/>
      <c r="ANH204" s="27"/>
      <c r="ANI204" s="27"/>
      <c r="ANJ204" s="27"/>
      <c r="ANK204" s="27"/>
      <c r="ANL204" s="27"/>
      <c r="ANM204" s="27"/>
      <c r="ANN204" s="27"/>
      <c r="ANO204" s="27"/>
      <c r="ANP204" s="27"/>
      <c r="ANQ204" s="27"/>
      <c r="ANR204" s="27"/>
      <c r="ANS204" s="27"/>
      <c r="ANT204" s="27"/>
      <c r="ANU204" s="27"/>
      <c r="ANV204" s="27"/>
      <c r="ANW204" s="27"/>
      <c r="ANX204" s="27"/>
      <c r="ANY204" s="27"/>
      <c r="ANZ204" s="27"/>
      <c r="AOA204" s="27"/>
      <c r="AOB204" s="27"/>
      <c r="AOC204" s="27"/>
      <c r="AOD204" s="27"/>
      <c r="AOE204" s="27"/>
      <c r="AOF204" s="27"/>
      <c r="AOG204" s="27"/>
      <c r="AOH204" s="27"/>
      <c r="AOI204" s="27"/>
      <c r="AOJ204" s="27"/>
      <c r="AOK204" s="27"/>
      <c r="AOL204" s="27"/>
      <c r="AOM204" s="27"/>
      <c r="AON204" s="27"/>
      <c r="AOO204" s="27"/>
      <c r="AOP204" s="27"/>
      <c r="AOQ204" s="27"/>
      <c r="AOR204" s="27"/>
      <c r="AOS204" s="27"/>
      <c r="AOT204" s="27"/>
      <c r="AOU204" s="27"/>
      <c r="AOV204" s="27"/>
      <c r="AOW204" s="27"/>
      <c r="AOX204" s="27"/>
      <c r="AOY204" s="27"/>
      <c r="AOZ204" s="27"/>
      <c r="APA204" s="27"/>
      <c r="APB204" s="27"/>
      <c r="APC204" s="27"/>
      <c r="APD204" s="27"/>
      <c r="APE204" s="27"/>
      <c r="APF204" s="27"/>
      <c r="APG204" s="27"/>
      <c r="APH204" s="27"/>
      <c r="API204" s="27"/>
      <c r="APJ204" s="27"/>
      <c r="APK204" s="27"/>
      <c r="APL204" s="27"/>
      <c r="APM204" s="27"/>
      <c r="APN204" s="27"/>
      <c r="APO204" s="27"/>
      <c r="APP204" s="27"/>
      <c r="APQ204" s="27"/>
      <c r="APR204" s="27"/>
      <c r="APS204" s="27"/>
      <c r="APT204" s="27"/>
      <c r="APU204" s="27"/>
      <c r="APV204" s="27"/>
      <c r="APW204" s="27"/>
      <c r="APX204" s="27"/>
      <c r="APY204" s="27"/>
      <c r="APZ204" s="27"/>
      <c r="AQA204" s="27"/>
      <c r="AQB204" s="27"/>
      <c r="AQC204" s="27"/>
      <c r="AQD204" s="27"/>
      <c r="AQE204" s="27"/>
      <c r="AQF204" s="27"/>
      <c r="AQG204" s="27"/>
      <c r="AQH204" s="27"/>
      <c r="AQI204" s="27"/>
      <c r="AQJ204" s="27"/>
      <c r="AQK204" s="27"/>
      <c r="AQL204" s="27"/>
      <c r="AQM204" s="27"/>
      <c r="AQN204" s="27"/>
      <c r="AQO204" s="27"/>
      <c r="AQP204" s="27"/>
      <c r="AQQ204" s="27"/>
      <c r="AQR204" s="27"/>
      <c r="AQS204" s="27"/>
      <c r="AQT204" s="27"/>
      <c r="AQU204" s="27"/>
      <c r="AQV204" s="27"/>
      <c r="AQW204" s="27"/>
      <c r="AQX204" s="27"/>
      <c r="AQY204" s="27"/>
      <c r="AQZ204" s="27"/>
      <c r="ARA204" s="27"/>
      <c r="ARB204" s="27"/>
      <c r="ARC204" s="27"/>
      <c r="ARD204" s="27"/>
      <c r="ARE204" s="27"/>
      <c r="ARF204" s="27"/>
      <c r="ARG204" s="27"/>
      <c r="ARH204" s="27"/>
      <c r="ARI204" s="27"/>
      <c r="ARJ204" s="27"/>
      <c r="ARK204" s="27"/>
      <c r="ARL204" s="27"/>
      <c r="ARM204" s="27"/>
      <c r="ARN204" s="27"/>
      <c r="ARO204" s="27"/>
      <c r="ARP204" s="27"/>
      <c r="ARQ204" s="27"/>
      <c r="ARR204" s="27"/>
      <c r="ARS204" s="27"/>
      <c r="ART204" s="27"/>
      <c r="ARU204" s="27"/>
      <c r="ARV204" s="27"/>
      <c r="ARW204" s="27"/>
      <c r="ARX204" s="27"/>
      <c r="ARY204" s="27"/>
      <c r="ARZ204" s="27"/>
      <c r="ASA204" s="27"/>
      <c r="ASB204" s="27"/>
      <c r="ASC204" s="27"/>
      <c r="ASD204" s="27"/>
      <c r="ASE204" s="27"/>
      <c r="ASF204" s="27"/>
      <c r="ASG204" s="27"/>
      <c r="ASH204" s="27"/>
      <c r="ASI204" s="27"/>
      <c r="ASJ204" s="27"/>
      <c r="ASK204" s="27"/>
      <c r="ASL204" s="27"/>
      <c r="ASM204" s="27"/>
      <c r="ASN204" s="27"/>
      <c r="ASO204" s="27"/>
      <c r="ASP204" s="27"/>
      <c r="ASQ204" s="27"/>
      <c r="ASR204" s="27"/>
      <c r="ASS204" s="27"/>
      <c r="AST204" s="27"/>
      <c r="ASU204" s="27"/>
      <c r="ASV204" s="27"/>
      <c r="ASW204" s="27"/>
      <c r="ASX204" s="27"/>
      <c r="ASY204" s="27"/>
      <c r="ASZ204" s="27"/>
      <c r="ATA204" s="27"/>
      <c r="ATB204" s="27"/>
      <c r="ATC204" s="27"/>
      <c r="ATD204" s="27"/>
      <c r="ATE204" s="27"/>
      <c r="ATF204" s="27"/>
      <c r="ATG204" s="27"/>
      <c r="ATH204" s="27"/>
      <c r="ATI204" s="27"/>
      <c r="ATJ204" s="27"/>
      <c r="ATK204" s="27"/>
      <c r="ATL204" s="27"/>
      <c r="ATM204" s="27"/>
      <c r="ATN204" s="27"/>
      <c r="ATO204" s="27"/>
      <c r="ATP204" s="27"/>
      <c r="ATQ204" s="27"/>
      <c r="ATR204" s="27"/>
      <c r="ATS204" s="27"/>
      <c r="ATT204" s="27"/>
      <c r="ATU204" s="27"/>
      <c r="ATV204" s="27"/>
      <c r="ATW204" s="27"/>
      <c r="ATX204" s="27"/>
      <c r="ATY204" s="27"/>
      <c r="ATZ204" s="27"/>
      <c r="AUA204" s="27"/>
      <c r="AUB204" s="27"/>
      <c r="AUC204" s="27"/>
      <c r="AUD204" s="27"/>
      <c r="AUE204" s="27"/>
      <c r="AUF204" s="27"/>
      <c r="AUG204" s="27"/>
      <c r="AUH204" s="27"/>
      <c r="AUI204" s="27"/>
      <c r="AUJ204" s="27"/>
      <c r="AUK204" s="27"/>
      <c r="AUL204" s="27"/>
      <c r="AUM204" s="27"/>
      <c r="AUN204" s="27"/>
      <c r="AUO204" s="27"/>
      <c r="AUP204" s="27"/>
      <c r="AUQ204" s="27"/>
      <c r="AUR204" s="27"/>
      <c r="AUS204" s="27"/>
      <c r="AUT204" s="27"/>
      <c r="AUU204" s="27"/>
      <c r="AUV204" s="27"/>
      <c r="AUW204" s="27"/>
      <c r="AUX204" s="27"/>
      <c r="AUY204" s="27"/>
      <c r="AUZ204" s="27"/>
      <c r="AVA204" s="27"/>
      <c r="AVB204" s="27"/>
      <c r="AVC204" s="27"/>
      <c r="AVD204" s="27"/>
      <c r="AVE204" s="27"/>
      <c r="AVF204" s="27"/>
      <c r="AVG204" s="27"/>
      <c r="AVH204" s="27"/>
      <c r="AVI204" s="27"/>
      <c r="AVJ204" s="27"/>
      <c r="AVK204" s="27"/>
      <c r="AVL204" s="27"/>
      <c r="AVM204" s="27"/>
      <c r="AVN204" s="27"/>
      <c r="AVO204" s="27"/>
      <c r="AVP204" s="27"/>
      <c r="AVQ204" s="27"/>
      <c r="AVR204" s="27"/>
      <c r="AVS204" s="27"/>
      <c r="AVT204" s="27"/>
      <c r="AVU204" s="27"/>
      <c r="AVV204" s="27"/>
      <c r="AVW204" s="27"/>
      <c r="AVX204" s="27"/>
      <c r="AVY204" s="27"/>
      <c r="AVZ204" s="27"/>
      <c r="AWA204" s="27"/>
      <c r="AWB204" s="27"/>
      <c r="AWC204" s="27"/>
      <c r="AWD204" s="27"/>
      <c r="AWE204" s="27"/>
      <c r="AWF204" s="27"/>
      <c r="AWG204" s="27"/>
      <c r="AWH204" s="27"/>
      <c r="AWI204" s="27"/>
      <c r="AWJ204" s="27"/>
      <c r="AWK204" s="27"/>
      <c r="AWL204" s="27"/>
      <c r="AWM204" s="27"/>
      <c r="AWN204" s="27"/>
      <c r="AWO204" s="27"/>
      <c r="AWP204" s="27"/>
      <c r="AWQ204" s="27"/>
      <c r="AWR204" s="27"/>
      <c r="AWS204" s="27"/>
      <c r="AWT204" s="27"/>
      <c r="AWU204" s="27"/>
      <c r="AWV204" s="27"/>
      <c r="AWW204" s="27"/>
      <c r="AWX204" s="27"/>
      <c r="AWY204" s="27"/>
      <c r="AWZ204" s="27"/>
      <c r="AXA204" s="27"/>
      <c r="AXB204" s="27"/>
      <c r="AXC204" s="27"/>
      <c r="AXD204" s="27"/>
      <c r="AXE204" s="27"/>
      <c r="AXF204" s="27"/>
      <c r="AXG204" s="27"/>
      <c r="AXH204" s="27"/>
      <c r="AXI204" s="27"/>
      <c r="AXJ204" s="27"/>
      <c r="AXK204" s="27"/>
      <c r="AXL204" s="27"/>
      <c r="AXM204" s="27"/>
      <c r="AXN204" s="27"/>
      <c r="AXO204" s="27"/>
      <c r="AXP204" s="27"/>
      <c r="AXQ204" s="27"/>
      <c r="AXR204" s="27"/>
      <c r="AXS204" s="27"/>
      <c r="AXT204" s="27"/>
      <c r="AXU204" s="27"/>
      <c r="AXV204" s="27"/>
      <c r="AXW204" s="27"/>
      <c r="AXX204" s="27"/>
      <c r="AXY204" s="27"/>
      <c r="AXZ204" s="27"/>
      <c r="AYA204" s="27"/>
      <c r="AYB204" s="27"/>
      <c r="AYC204" s="27"/>
      <c r="AYD204" s="27"/>
      <c r="AYE204" s="27"/>
      <c r="AYF204" s="27"/>
      <c r="AYG204" s="27"/>
      <c r="AYH204" s="27"/>
      <c r="AYI204" s="27"/>
      <c r="AYJ204" s="27"/>
      <c r="AYK204" s="27"/>
      <c r="AYL204" s="27"/>
      <c r="AYM204" s="27"/>
      <c r="AYN204" s="27"/>
      <c r="AYO204" s="27"/>
      <c r="AYP204" s="27"/>
      <c r="AYQ204" s="27"/>
      <c r="AYR204" s="27"/>
      <c r="AYS204" s="27"/>
      <c r="AYT204" s="27"/>
      <c r="AYU204" s="27"/>
      <c r="AYV204" s="27"/>
      <c r="AYW204" s="27"/>
      <c r="AYX204" s="27"/>
      <c r="AYY204" s="27"/>
      <c r="AYZ204" s="27"/>
      <c r="AZA204" s="27"/>
      <c r="AZB204" s="27"/>
      <c r="AZC204" s="27"/>
      <c r="AZD204" s="27"/>
      <c r="AZE204" s="27"/>
      <c r="AZF204" s="27"/>
      <c r="AZG204" s="27"/>
      <c r="AZH204" s="27"/>
      <c r="AZI204" s="27"/>
      <c r="AZJ204" s="27"/>
      <c r="AZK204" s="27"/>
      <c r="AZL204" s="27"/>
      <c r="AZM204" s="27"/>
      <c r="AZN204" s="27"/>
      <c r="AZO204" s="27"/>
      <c r="AZP204" s="27"/>
      <c r="AZQ204" s="27"/>
      <c r="AZR204" s="27"/>
      <c r="AZS204" s="27"/>
      <c r="AZT204" s="27"/>
      <c r="AZU204" s="27"/>
      <c r="AZV204" s="27"/>
      <c r="AZW204" s="27"/>
      <c r="AZX204" s="27"/>
      <c r="AZY204" s="27"/>
      <c r="AZZ204" s="27"/>
      <c r="BAA204" s="27"/>
      <c r="BAB204" s="27"/>
      <c r="BAC204" s="27"/>
      <c r="BAD204" s="27"/>
      <c r="BAE204" s="27"/>
      <c r="BAF204" s="27"/>
      <c r="BAG204" s="27"/>
      <c r="BAH204" s="27"/>
      <c r="BAI204" s="27"/>
      <c r="BAJ204" s="27"/>
      <c r="BAK204" s="27"/>
      <c r="BAL204" s="27"/>
      <c r="BAM204" s="27"/>
      <c r="BAN204" s="27"/>
      <c r="BAO204" s="27"/>
      <c r="BAP204" s="27"/>
      <c r="BAQ204" s="27"/>
      <c r="BAR204" s="27"/>
      <c r="BAS204" s="27"/>
      <c r="BAT204" s="27"/>
      <c r="BAU204" s="27"/>
      <c r="BAV204" s="27"/>
      <c r="BAW204" s="27"/>
      <c r="BAX204" s="27"/>
      <c r="BAY204" s="27"/>
      <c r="BAZ204" s="27"/>
      <c r="BBA204" s="27"/>
      <c r="BBB204" s="27"/>
      <c r="BBC204" s="27"/>
      <c r="BBD204" s="27"/>
      <c r="BBE204" s="27"/>
      <c r="BBF204" s="27"/>
      <c r="BBG204" s="27"/>
      <c r="BBH204" s="27"/>
      <c r="BBI204" s="27"/>
      <c r="BBJ204" s="27"/>
      <c r="BBK204" s="27"/>
      <c r="BBL204" s="27"/>
      <c r="BBM204" s="27"/>
      <c r="BBN204" s="27"/>
      <c r="BBO204" s="27"/>
      <c r="BBP204" s="27"/>
      <c r="BBQ204" s="27"/>
      <c r="BBR204" s="27"/>
      <c r="BBS204" s="27"/>
      <c r="BBT204" s="27"/>
      <c r="BBU204" s="27"/>
      <c r="BBV204" s="27"/>
      <c r="BBW204" s="27"/>
      <c r="BBX204" s="27"/>
      <c r="BBY204" s="27"/>
      <c r="BBZ204" s="27"/>
      <c r="BCA204" s="27"/>
      <c r="BCB204" s="27"/>
      <c r="BCC204" s="27"/>
      <c r="BCD204" s="27"/>
      <c r="BCE204" s="27"/>
      <c r="BCF204" s="27"/>
      <c r="BCG204" s="27"/>
      <c r="BCH204" s="27"/>
      <c r="BCI204" s="27"/>
      <c r="BCJ204" s="27"/>
      <c r="BCK204" s="27"/>
      <c r="BCL204" s="27"/>
      <c r="BCM204" s="27"/>
      <c r="BCN204" s="27"/>
      <c r="BCO204" s="27"/>
      <c r="BCP204" s="27"/>
      <c r="BCQ204" s="27"/>
      <c r="BCR204" s="27"/>
      <c r="BCS204" s="27"/>
      <c r="BCT204" s="27"/>
      <c r="BCU204" s="27"/>
      <c r="BCV204" s="27"/>
      <c r="BCW204" s="27"/>
      <c r="BCX204" s="27"/>
      <c r="BCY204" s="27"/>
      <c r="BCZ204" s="27"/>
      <c r="BDA204" s="27"/>
      <c r="BDB204" s="27"/>
      <c r="BDC204" s="27"/>
      <c r="BDD204" s="27"/>
      <c r="BDE204" s="27"/>
      <c r="BDF204" s="27"/>
      <c r="BDG204" s="27"/>
      <c r="BDH204" s="27"/>
      <c r="BDI204" s="27"/>
      <c r="BDJ204" s="27"/>
      <c r="BDK204" s="27"/>
      <c r="BDL204" s="27"/>
      <c r="BDM204" s="27"/>
      <c r="BDN204" s="27"/>
      <c r="BDO204" s="27"/>
      <c r="BDP204" s="27"/>
      <c r="BDQ204" s="27"/>
      <c r="BDR204" s="27"/>
      <c r="BDS204" s="27"/>
      <c r="BDT204" s="27"/>
      <c r="BDU204" s="27"/>
      <c r="BDV204" s="27"/>
      <c r="BDW204" s="27"/>
      <c r="BDX204" s="27"/>
      <c r="BDY204" s="27"/>
      <c r="BDZ204" s="27"/>
      <c r="BEA204" s="27"/>
      <c r="BEB204" s="27"/>
      <c r="BEC204" s="27"/>
      <c r="BED204" s="27"/>
      <c r="BEE204" s="27"/>
      <c r="BEF204" s="27"/>
      <c r="BEG204" s="27"/>
      <c r="BEH204" s="27"/>
      <c r="BEI204" s="27"/>
      <c r="BEJ204" s="27"/>
      <c r="BEK204" s="27"/>
      <c r="BEL204" s="27"/>
      <c r="BEM204" s="27"/>
      <c r="BEN204" s="27"/>
      <c r="BEO204" s="27"/>
      <c r="BEP204" s="27"/>
      <c r="BEQ204" s="27"/>
      <c r="BER204" s="27"/>
      <c r="BES204" s="27"/>
      <c r="BET204" s="27"/>
      <c r="BEU204" s="27"/>
      <c r="BEV204" s="27"/>
      <c r="BEW204" s="27"/>
      <c r="BEX204" s="27"/>
      <c r="BEY204" s="27"/>
      <c r="BEZ204" s="27"/>
      <c r="BFA204" s="27"/>
      <c r="BFB204" s="27"/>
      <c r="BFC204" s="27"/>
      <c r="BFD204" s="27"/>
      <c r="BFE204" s="27"/>
      <c r="BFF204" s="27"/>
      <c r="BFG204" s="27"/>
      <c r="BFH204" s="27"/>
      <c r="BFI204" s="27"/>
      <c r="BFJ204" s="27"/>
      <c r="BFK204" s="27"/>
      <c r="BFL204" s="27"/>
      <c r="BFM204" s="27"/>
      <c r="BFN204" s="27"/>
      <c r="BFO204" s="27"/>
      <c r="BFP204" s="27"/>
      <c r="BFQ204" s="27"/>
      <c r="BFR204" s="27"/>
      <c r="BFS204" s="27"/>
      <c r="BFT204" s="27"/>
      <c r="BFU204" s="27"/>
      <c r="BFV204" s="27"/>
      <c r="BFW204" s="27"/>
      <c r="BFX204" s="27"/>
      <c r="BFY204" s="27"/>
      <c r="BFZ204" s="27"/>
      <c r="BGA204" s="27"/>
      <c r="BGB204" s="27"/>
      <c r="BGC204" s="27"/>
      <c r="BGD204" s="27"/>
      <c r="BGE204" s="27"/>
      <c r="BGF204" s="27"/>
      <c r="BGG204" s="27"/>
      <c r="BGH204" s="27"/>
      <c r="BGI204" s="27"/>
      <c r="BGJ204" s="27"/>
      <c r="BGK204" s="27"/>
      <c r="BGL204" s="27"/>
      <c r="BGM204" s="27"/>
      <c r="BGN204" s="27"/>
      <c r="BGO204" s="27"/>
      <c r="BGP204" s="27"/>
      <c r="BGQ204" s="27"/>
      <c r="BGR204" s="27"/>
      <c r="BGS204" s="27"/>
      <c r="BGT204" s="27"/>
      <c r="BGU204" s="27"/>
      <c r="BGV204" s="27"/>
      <c r="BGW204" s="27"/>
      <c r="BGX204" s="27"/>
      <c r="BGY204" s="27"/>
      <c r="BGZ204" s="27"/>
      <c r="BHA204" s="27"/>
      <c r="BHB204" s="27"/>
      <c r="BHC204" s="27"/>
      <c r="BHD204" s="27"/>
      <c r="BHE204" s="27"/>
      <c r="BHF204" s="27"/>
      <c r="BHG204" s="27"/>
      <c r="BHH204" s="27"/>
      <c r="BHI204" s="27"/>
      <c r="BHJ204" s="27"/>
      <c r="BHK204" s="27"/>
      <c r="BHL204" s="27"/>
      <c r="BHM204" s="27"/>
      <c r="BHN204" s="27"/>
      <c r="BHO204" s="27"/>
      <c r="BHP204" s="27"/>
      <c r="BHQ204" s="27"/>
      <c r="BHR204" s="27"/>
      <c r="BHS204" s="27"/>
      <c r="BHT204" s="27"/>
      <c r="BHU204" s="27"/>
      <c r="BHV204" s="27"/>
      <c r="BHW204" s="27"/>
      <c r="BHX204" s="27"/>
      <c r="BHY204" s="27"/>
      <c r="BHZ204" s="27"/>
      <c r="BIA204" s="27"/>
      <c r="BIB204" s="27"/>
      <c r="BIC204" s="27"/>
      <c r="BID204" s="27"/>
      <c r="BIE204" s="27"/>
      <c r="BIF204" s="27"/>
      <c r="BIG204" s="27"/>
      <c r="BIH204" s="27"/>
      <c r="BII204" s="27"/>
      <c r="BIJ204" s="27"/>
      <c r="BIK204" s="27"/>
      <c r="BIL204" s="27"/>
      <c r="BIM204" s="27"/>
      <c r="BIN204" s="27"/>
      <c r="BIO204" s="27"/>
      <c r="BIP204" s="27"/>
      <c r="BIQ204" s="27"/>
      <c r="BIR204" s="27"/>
      <c r="BIS204" s="27"/>
      <c r="BIT204" s="27"/>
      <c r="BIU204" s="27"/>
      <c r="BIV204" s="27"/>
      <c r="BIW204" s="27"/>
      <c r="BIX204" s="27"/>
      <c r="BIY204" s="27"/>
      <c r="BIZ204" s="27"/>
      <c r="BJA204" s="27"/>
      <c r="BJB204" s="27"/>
      <c r="BJC204" s="27"/>
      <c r="BJD204" s="27"/>
      <c r="BJE204" s="27"/>
      <c r="BJF204" s="27"/>
      <c r="BJG204" s="27"/>
      <c r="BJH204" s="27"/>
      <c r="BJI204" s="27"/>
      <c r="BJJ204" s="27"/>
      <c r="BJK204" s="27"/>
      <c r="BJL204" s="27"/>
      <c r="BJM204" s="27"/>
      <c r="BJN204" s="27"/>
      <c r="BJO204" s="27"/>
      <c r="BJP204" s="27"/>
      <c r="BJQ204" s="27"/>
      <c r="BJR204" s="27"/>
      <c r="BJS204" s="27"/>
      <c r="BJT204" s="27"/>
      <c r="BJU204" s="27"/>
      <c r="BJV204" s="27"/>
      <c r="BJW204" s="27"/>
      <c r="BJX204" s="27"/>
      <c r="BJY204" s="27"/>
      <c r="BJZ204" s="27"/>
      <c r="BKA204" s="27"/>
      <c r="BKB204" s="27"/>
      <c r="BKC204" s="27"/>
      <c r="BKD204" s="27"/>
      <c r="BKE204" s="27"/>
      <c r="BKF204" s="27"/>
      <c r="BKG204" s="27"/>
      <c r="BKH204" s="27"/>
      <c r="BKI204" s="27"/>
      <c r="BKJ204" s="27"/>
      <c r="BKK204" s="27"/>
      <c r="BKL204" s="27"/>
      <c r="BKM204" s="27"/>
      <c r="BKN204" s="27"/>
      <c r="BKO204" s="27"/>
      <c r="BKP204" s="27"/>
      <c r="BKQ204" s="27"/>
      <c r="BKR204" s="27"/>
      <c r="BKS204" s="27"/>
      <c r="BKT204" s="27"/>
      <c r="BKU204" s="27"/>
      <c r="BKV204" s="27"/>
      <c r="BKW204" s="27"/>
      <c r="BKX204" s="27"/>
      <c r="BKY204" s="27"/>
      <c r="BKZ204" s="27"/>
      <c r="BLA204" s="27"/>
      <c r="BLB204" s="27"/>
      <c r="BLC204" s="27"/>
      <c r="BLD204" s="27"/>
      <c r="BLE204" s="27"/>
      <c r="BLF204" s="27"/>
      <c r="BLG204" s="27"/>
      <c r="BLH204" s="27"/>
      <c r="BLI204" s="27"/>
      <c r="BLJ204" s="27"/>
      <c r="BLK204" s="27"/>
      <c r="BLL204" s="27"/>
      <c r="BLM204" s="27"/>
      <c r="BLN204" s="27"/>
      <c r="BLO204" s="27"/>
      <c r="BLP204" s="27"/>
      <c r="BLQ204" s="27"/>
      <c r="BLR204" s="27"/>
      <c r="BLS204" s="27"/>
      <c r="BLT204" s="27"/>
      <c r="BLU204" s="27"/>
      <c r="BLV204" s="27"/>
      <c r="BLW204" s="27"/>
      <c r="BLX204" s="27"/>
      <c r="BLY204" s="27"/>
      <c r="BLZ204" s="27"/>
      <c r="BMA204" s="27"/>
      <c r="BMB204" s="27"/>
      <c r="BMC204" s="27"/>
      <c r="BMD204" s="27"/>
      <c r="BME204" s="27"/>
      <c r="BMF204" s="27"/>
      <c r="BMG204" s="27"/>
      <c r="BMH204" s="27"/>
      <c r="BMI204" s="27"/>
      <c r="BMJ204" s="27"/>
      <c r="BMK204" s="27"/>
      <c r="BML204" s="27"/>
      <c r="BMM204" s="27"/>
      <c r="BMN204" s="27"/>
      <c r="BMO204" s="27"/>
      <c r="BMP204" s="27"/>
      <c r="BMQ204" s="27"/>
      <c r="BMR204" s="27"/>
      <c r="BMS204" s="27"/>
      <c r="BMT204" s="27"/>
      <c r="BMU204" s="27"/>
      <c r="BMV204" s="27"/>
      <c r="BMW204" s="27"/>
      <c r="BMX204" s="27"/>
      <c r="BMY204" s="27"/>
      <c r="BMZ204" s="27"/>
      <c r="BNA204" s="27"/>
      <c r="BNB204" s="27"/>
      <c r="BNC204" s="27"/>
      <c r="BND204" s="27"/>
      <c r="BNE204" s="27"/>
      <c r="BNF204" s="27"/>
      <c r="BNG204" s="27"/>
      <c r="BNH204" s="27"/>
      <c r="BNI204" s="27"/>
      <c r="BNJ204" s="27"/>
      <c r="BNK204" s="27"/>
      <c r="BNL204" s="27"/>
      <c r="BNM204" s="27"/>
      <c r="BNN204" s="27"/>
      <c r="BNO204" s="27"/>
      <c r="BNP204" s="27"/>
      <c r="BNQ204" s="27"/>
      <c r="BNR204" s="27"/>
      <c r="BNS204" s="27"/>
      <c r="BNT204" s="27"/>
      <c r="BNU204" s="27"/>
      <c r="BNV204" s="27"/>
      <c r="BNW204" s="27"/>
      <c r="BNX204" s="27"/>
      <c r="BNY204" s="27"/>
      <c r="BNZ204" s="27"/>
      <c r="BOA204" s="27"/>
      <c r="BOB204" s="27"/>
      <c r="BOC204" s="27"/>
      <c r="BOD204" s="27"/>
      <c r="BOE204" s="27"/>
      <c r="BOF204" s="27"/>
      <c r="BOG204" s="27"/>
      <c r="BOH204" s="27"/>
      <c r="BOI204" s="27"/>
      <c r="BOJ204" s="27"/>
      <c r="BOK204" s="27"/>
      <c r="BOL204" s="27"/>
      <c r="BOM204" s="27"/>
      <c r="BON204" s="27"/>
      <c r="BOO204" s="27"/>
      <c r="BOP204" s="27"/>
      <c r="BOQ204" s="27"/>
      <c r="BOR204" s="27"/>
      <c r="BOS204" s="27"/>
      <c r="BOT204" s="27"/>
      <c r="BOU204" s="27"/>
      <c r="BOV204" s="27"/>
      <c r="BOW204" s="27"/>
      <c r="BOX204" s="27"/>
      <c r="BOY204" s="27"/>
      <c r="BOZ204" s="27"/>
      <c r="BPA204" s="27"/>
      <c r="BPB204" s="27"/>
      <c r="BPC204" s="27"/>
      <c r="BPD204" s="27"/>
      <c r="BPE204" s="27"/>
      <c r="BPF204" s="27"/>
      <c r="BPG204" s="27"/>
      <c r="BPH204" s="27"/>
      <c r="BPI204" s="27"/>
      <c r="BPJ204" s="27"/>
      <c r="BPK204" s="27"/>
      <c r="BPL204" s="27"/>
      <c r="BPM204" s="27"/>
      <c r="BPN204" s="27"/>
      <c r="BPO204" s="27"/>
      <c r="BPP204" s="27"/>
      <c r="BPQ204" s="27"/>
      <c r="BPR204" s="27"/>
      <c r="BPS204" s="27"/>
      <c r="BPT204" s="27"/>
      <c r="BPU204" s="27"/>
      <c r="BPV204" s="27"/>
      <c r="BPW204" s="27"/>
      <c r="BPX204" s="27"/>
      <c r="BPY204" s="27"/>
      <c r="BPZ204" s="27"/>
      <c r="BQA204" s="27"/>
      <c r="BQB204" s="27"/>
      <c r="BQC204" s="27"/>
      <c r="BQD204" s="27"/>
      <c r="BQE204" s="27"/>
      <c r="BQF204" s="27"/>
      <c r="BQG204" s="27"/>
      <c r="BQH204" s="27"/>
      <c r="BQI204" s="27"/>
      <c r="BQJ204" s="27"/>
      <c r="BQK204" s="27"/>
      <c r="BQL204" s="27"/>
      <c r="BQM204" s="27"/>
      <c r="BQN204" s="27"/>
      <c r="BQO204" s="27"/>
      <c r="BQP204" s="27"/>
      <c r="BQQ204" s="27"/>
      <c r="BQR204" s="27"/>
      <c r="BQS204" s="27"/>
      <c r="BQT204" s="27"/>
      <c r="BQU204" s="27"/>
      <c r="BQV204" s="27"/>
      <c r="BQW204" s="27"/>
      <c r="BQX204" s="27"/>
      <c r="BQY204" s="27"/>
      <c r="BQZ204" s="27"/>
      <c r="BRA204" s="27"/>
      <c r="BRB204" s="27"/>
      <c r="BRC204" s="27"/>
      <c r="BRD204" s="27"/>
      <c r="BRE204" s="27"/>
      <c r="BRF204" s="27"/>
      <c r="BRG204" s="27"/>
      <c r="BRH204" s="27"/>
      <c r="BRI204" s="27"/>
      <c r="BRJ204" s="27"/>
      <c r="BRK204" s="27"/>
      <c r="BRL204" s="27"/>
      <c r="BRM204" s="27"/>
      <c r="BRN204" s="27"/>
      <c r="BRO204" s="27"/>
      <c r="BRP204" s="27"/>
      <c r="BRQ204" s="27"/>
      <c r="BRR204" s="27"/>
      <c r="BRS204" s="27"/>
      <c r="BRT204" s="27"/>
      <c r="BRU204" s="27"/>
      <c r="BRV204" s="27"/>
      <c r="BRW204" s="27"/>
      <c r="BRX204" s="27"/>
      <c r="BRY204" s="27"/>
      <c r="BRZ204" s="27"/>
      <c r="BSA204" s="27"/>
      <c r="BSB204" s="27"/>
      <c r="BSC204" s="27"/>
      <c r="BSD204" s="27"/>
      <c r="BSE204" s="27"/>
      <c r="BSF204" s="27"/>
      <c r="BSG204" s="27"/>
      <c r="BSH204" s="27"/>
      <c r="BSI204" s="27"/>
      <c r="BSJ204" s="27"/>
      <c r="BSK204" s="27"/>
      <c r="BSL204" s="27"/>
      <c r="BSM204" s="27"/>
      <c r="BSN204" s="27"/>
      <c r="BSO204" s="27"/>
      <c r="BSP204" s="27"/>
      <c r="BSQ204" s="27"/>
      <c r="BSR204" s="27"/>
      <c r="BSS204" s="27"/>
      <c r="BST204" s="27"/>
      <c r="BSU204" s="27"/>
      <c r="BSV204" s="27"/>
      <c r="BSW204" s="27"/>
      <c r="BSX204" s="27"/>
      <c r="BSY204" s="27"/>
      <c r="BSZ204" s="27"/>
      <c r="BTA204" s="27"/>
      <c r="BTB204" s="27"/>
      <c r="BTC204" s="27"/>
      <c r="BTD204" s="27"/>
      <c r="BTE204" s="27"/>
      <c r="BTF204" s="27"/>
      <c r="BTG204" s="27"/>
      <c r="BTH204" s="27"/>
      <c r="BTI204" s="27"/>
      <c r="BTJ204" s="27"/>
      <c r="BTK204" s="27"/>
      <c r="BTL204" s="27"/>
      <c r="BTM204" s="27"/>
      <c r="BTN204" s="27"/>
      <c r="BTO204" s="27"/>
      <c r="BTP204" s="27"/>
      <c r="BTQ204" s="27"/>
      <c r="BTR204" s="27"/>
      <c r="BTS204" s="27"/>
      <c r="BTT204" s="27"/>
      <c r="BTU204" s="27"/>
      <c r="BTV204" s="27"/>
      <c r="BTW204" s="27"/>
      <c r="BTX204" s="27"/>
      <c r="BTY204" s="27"/>
      <c r="BTZ204" s="27"/>
      <c r="BUA204" s="27"/>
      <c r="BUB204" s="27"/>
      <c r="BUC204" s="27"/>
      <c r="BUD204" s="27"/>
      <c r="BUE204" s="27"/>
      <c r="BUF204" s="27"/>
      <c r="BUG204" s="27"/>
      <c r="BUH204" s="27"/>
      <c r="BUI204" s="27"/>
      <c r="BUJ204" s="27"/>
      <c r="BUK204" s="27"/>
      <c r="BUL204" s="27"/>
      <c r="BUM204" s="27"/>
      <c r="BUN204" s="27"/>
      <c r="BUO204" s="27"/>
      <c r="BUP204" s="27"/>
      <c r="BUQ204" s="27"/>
    </row>
    <row r="205" spans="1:1915" s="47" customFormat="1" ht="12.75">
      <c r="A205" s="136"/>
      <c r="B205" s="136"/>
      <c r="C205" s="136"/>
      <c r="D205" s="136"/>
      <c r="E205" s="136"/>
      <c r="F205" s="136"/>
      <c r="G205" s="103"/>
      <c r="H205" s="26"/>
      <c r="I205" s="26"/>
      <c r="J205" s="26"/>
      <c r="K205" s="26"/>
      <c r="L205" s="26"/>
      <c r="M205" s="26"/>
      <c r="N205" s="26"/>
      <c r="O205" s="225" t="s">
        <v>267</v>
      </c>
      <c r="P205" s="224">
        <v>0.2</v>
      </c>
      <c r="Q205" s="26"/>
      <c r="R205" s="26">
        <v>2021</v>
      </c>
      <c r="S205" s="26"/>
      <c r="T205" s="22"/>
      <c r="U205" s="22"/>
      <c r="V205" s="22"/>
      <c r="W205" s="22"/>
      <c r="X205" s="22"/>
      <c r="Y205" s="22"/>
      <c r="Z205" s="22"/>
      <c r="AA205" s="22"/>
      <c r="AB205" s="22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  <c r="FJ205" s="27"/>
      <c r="FK205" s="27"/>
      <c r="FL205" s="27"/>
      <c r="FM205" s="27"/>
      <c r="FN205" s="27"/>
      <c r="FO205" s="27"/>
      <c r="FP205" s="27"/>
      <c r="FQ205" s="27"/>
      <c r="FR205" s="27"/>
      <c r="FS205" s="27"/>
      <c r="FT205" s="27"/>
      <c r="FU205" s="27"/>
      <c r="FV205" s="27"/>
      <c r="FW205" s="27"/>
      <c r="FX205" s="27"/>
      <c r="FY205" s="27"/>
      <c r="FZ205" s="27"/>
      <c r="GA205" s="27"/>
      <c r="GB205" s="27"/>
      <c r="GC205" s="27"/>
      <c r="GD205" s="27"/>
      <c r="GE205" s="27"/>
      <c r="GF205" s="27"/>
      <c r="GG205" s="27"/>
      <c r="GH205" s="27"/>
      <c r="GI205" s="27"/>
      <c r="GJ205" s="27"/>
      <c r="GK205" s="27"/>
      <c r="GL205" s="27"/>
      <c r="GM205" s="27"/>
      <c r="GN205" s="27"/>
      <c r="GO205" s="27"/>
      <c r="GP205" s="27"/>
      <c r="GQ205" s="27"/>
      <c r="GR205" s="27"/>
      <c r="GS205" s="27"/>
      <c r="GT205" s="27"/>
      <c r="GU205" s="27"/>
      <c r="GV205" s="27"/>
      <c r="GW205" s="27"/>
      <c r="GX205" s="27"/>
      <c r="GY205" s="27"/>
      <c r="GZ205" s="27"/>
      <c r="HA205" s="27"/>
      <c r="HB205" s="27"/>
      <c r="HC205" s="27"/>
      <c r="HD205" s="27"/>
      <c r="HE205" s="27"/>
      <c r="HF205" s="27"/>
      <c r="HG205" s="27"/>
      <c r="HH205" s="27"/>
      <c r="HI205" s="27"/>
      <c r="HJ205" s="27"/>
      <c r="HK205" s="27"/>
      <c r="HL205" s="27"/>
      <c r="HM205" s="27"/>
      <c r="HN205" s="27"/>
      <c r="HO205" s="27"/>
      <c r="HP205" s="27"/>
      <c r="HQ205" s="27"/>
      <c r="HR205" s="27"/>
      <c r="HS205" s="27"/>
      <c r="HT205" s="27"/>
      <c r="HU205" s="27"/>
      <c r="HV205" s="27"/>
      <c r="HW205" s="27"/>
      <c r="HX205" s="27"/>
      <c r="HY205" s="27"/>
      <c r="HZ205" s="27"/>
      <c r="IA205" s="27"/>
      <c r="IB205" s="27"/>
      <c r="IC205" s="27"/>
      <c r="ID205" s="27"/>
      <c r="IE205" s="27"/>
      <c r="IF205" s="27"/>
      <c r="IG205" s="27"/>
      <c r="IH205" s="27"/>
      <c r="II205" s="27"/>
      <c r="IJ205" s="27"/>
      <c r="IK205" s="27"/>
      <c r="IL205" s="27"/>
      <c r="IM205" s="27"/>
      <c r="IN205" s="27"/>
      <c r="IO205" s="27"/>
      <c r="IP205" s="27"/>
      <c r="IQ205" s="27"/>
      <c r="IR205" s="27"/>
      <c r="IS205" s="27"/>
      <c r="IT205" s="27"/>
      <c r="IU205" s="27"/>
      <c r="IV205" s="27"/>
      <c r="IW205" s="27"/>
      <c r="IX205" s="27"/>
      <c r="IY205" s="27"/>
      <c r="IZ205" s="27"/>
      <c r="JA205" s="27"/>
      <c r="JB205" s="27"/>
      <c r="JC205" s="27"/>
      <c r="JD205" s="27"/>
      <c r="JE205" s="27"/>
      <c r="JF205" s="27"/>
      <c r="JG205" s="27"/>
      <c r="JH205" s="27"/>
      <c r="JI205" s="27"/>
      <c r="JJ205" s="27"/>
      <c r="JK205" s="27"/>
      <c r="JL205" s="27"/>
      <c r="JM205" s="27"/>
      <c r="JN205" s="27"/>
      <c r="JO205" s="27"/>
      <c r="JP205" s="27"/>
      <c r="JQ205" s="27"/>
      <c r="JR205" s="27"/>
      <c r="JS205" s="27"/>
      <c r="JT205" s="27"/>
      <c r="JU205" s="27"/>
      <c r="JV205" s="27"/>
      <c r="JW205" s="27"/>
      <c r="JX205" s="27"/>
      <c r="JY205" s="27"/>
      <c r="JZ205" s="27"/>
      <c r="KA205" s="27"/>
      <c r="KB205" s="27"/>
      <c r="KC205" s="27"/>
      <c r="KD205" s="27"/>
      <c r="KE205" s="27"/>
      <c r="KF205" s="27"/>
      <c r="KG205" s="27"/>
      <c r="KH205" s="27"/>
      <c r="KI205" s="27"/>
      <c r="KJ205" s="27"/>
      <c r="KK205" s="27"/>
      <c r="KL205" s="27"/>
      <c r="KM205" s="27"/>
      <c r="KN205" s="27"/>
      <c r="KO205" s="27"/>
      <c r="KP205" s="27"/>
      <c r="KQ205" s="27"/>
      <c r="KR205" s="27"/>
      <c r="KS205" s="27"/>
      <c r="KT205" s="27"/>
      <c r="KU205" s="27"/>
      <c r="KV205" s="27"/>
      <c r="KW205" s="27"/>
      <c r="KX205" s="27"/>
      <c r="KY205" s="27"/>
      <c r="KZ205" s="27"/>
      <c r="LA205" s="27"/>
      <c r="LB205" s="27"/>
      <c r="LC205" s="27"/>
      <c r="LD205" s="27"/>
      <c r="LE205" s="27"/>
      <c r="LF205" s="27"/>
      <c r="LG205" s="27"/>
      <c r="LH205" s="27"/>
      <c r="LI205" s="27"/>
      <c r="LJ205" s="27"/>
      <c r="LK205" s="27"/>
      <c r="LL205" s="27"/>
      <c r="LM205" s="27"/>
      <c r="LN205" s="27"/>
      <c r="LO205" s="27"/>
      <c r="LP205" s="27"/>
      <c r="LQ205" s="27"/>
      <c r="LR205" s="27"/>
      <c r="LS205" s="27"/>
      <c r="LT205" s="27"/>
      <c r="LU205" s="27"/>
      <c r="LV205" s="27"/>
      <c r="LW205" s="27"/>
      <c r="LX205" s="27"/>
      <c r="LY205" s="27"/>
      <c r="LZ205" s="27"/>
      <c r="MA205" s="27"/>
      <c r="MB205" s="27"/>
      <c r="MC205" s="27"/>
      <c r="MD205" s="27"/>
      <c r="ME205" s="27"/>
      <c r="MF205" s="27"/>
      <c r="MG205" s="27"/>
      <c r="MH205" s="27"/>
      <c r="MI205" s="27"/>
      <c r="MJ205" s="27"/>
      <c r="MK205" s="27"/>
      <c r="ML205" s="27"/>
      <c r="MM205" s="27"/>
      <c r="MN205" s="27"/>
      <c r="MO205" s="27"/>
      <c r="MP205" s="27"/>
      <c r="MQ205" s="27"/>
      <c r="MR205" s="27"/>
      <c r="MS205" s="27"/>
      <c r="MT205" s="27"/>
      <c r="MU205" s="27"/>
      <c r="MV205" s="27"/>
      <c r="MW205" s="27"/>
      <c r="MX205" s="27"/>
      <c r="MY205" s="27"/>
      <c r="MZ205" s="27"/>
      <c r="NA205" s="27"/>
      <c r="NB205" s="27"/>
      <c r="NC205" s="27"/>
      <c r="ND205" s="27"/>
      <c r="NE205" s="27"/>
      <c r="NF205" s="27"/>
      <c r="NG205" s="27"/>
      <c r="NH205" s="27"/>
      <c r="NI205" s="27"/>
      <c r="NJ205" s="27"/>
      <c r="NK205" s="27"/>
      <c r="NL205" s="27"/>
      <c r="NM205" s="27"/>
      <c r="NN205" s="27"/>
      <c r="NO205" s="27"/>
      <c r="NP205" s="27"/>
      <c r="NQ205" s="27"/>
      <c r="NR205" s="27"/>
      <c r="NS205" s="27"/>
      <c r="NT205" s="27"/>
      <c r="NU205" s="27"/>
      <c r="NV205" s="27"/>
      <c r="NW205" s="27"/>
      <c r="NX205" s="27"/>
      <c r="NY205" s="27"/>
      <c r="NZ205" s="27"/>
      <c r="OA205" s="27"/>
      <c r="OB205" s="27"/>
      <c r="OC205" s="27"/>
      <c r="OD205" s="27"/>
      <c r="OE205" s="27"/>
      <c r="OF205" s="27"/>
      <c r="OG205" s="27"/>
      <c r="OH205" s="27"/>
      <c r="OI205" s="27"/>
      <c r="OJ205" s="27"/>
      <c r="OK205" s="27"/>
      <c r="OL205" s="27"/>
      <c r="OM205" s="27"/>
      <c r="ON205" s="27"/>
      <c r="OO205" s="27"/>
      <c r="OP205" s="27"/>
      <c r="OQ205" s="27"/>
      <c r="OR205" s="27"/>
      <c r="OS205" s="27"/>
      <c r="OT205" s="27"/>
      <c r="OU205" s="27"/>
      <c r="OV205" s="27"/>
      <c r="OW205" s="27"/>
      <c r="OX205" s="27"/>
      <c r="OY205" s="27"/>
      <c r="OZ205" s="27"/>
      <c r="PA205" s="27"/>
      <c r="PB205" s="27"/>
      <c r="PC205" s="27"/>
      <c r="PD205" s="27"/>
      <c r="PE205" s="27"/>
      <c r="PF205" s="27"/>
      <c r="PG205" s="27"/>
      <c r="PH205" s="27"/>
      <c r="PI205" s="27"/>
      <c r="PJ205" s="27"/>
      <c r="PK205" s="27"/>
      <c r="PL205" s="27"/>
      <c r="PM205" s="27"/>
      <c r="PN205" s="27"/>
      <c r="PO205" s="27"/>
      <c r="PP205" s="27"/>
      <c r="PQ205" s="27"/>
      <c r="PR205" s="27"/>
      <c r="PS205" s="27"/>
      <c r="PT205" s="27"/>
      <c r="PU205" s="27"/>
      <c r="PV205" s="27"/>
      <c r="PW205" s="27"/>
      <c r="PX205" s="27"/>
      <c r="PY205" s="27"/>
      <c r="PZ205" s="27"/>
      <c r="QA205" s="27"/>
      <c r="QB205" s="27"/>
      <c r="QC205" s="27"/>
      <c r="QD205" s="27"/>
      <c r="QE205" s="27"/>
      <c r="QF205" s="27"/>
      <c r="QG205" s="27"/>
      <c r="QH205" s="27"/>
      <c r="QI205" s="27"/>
      <c r="QJ205" s="27"/>
      <c r="QK205" s="27"/>
      <c r="QL205" s="27"/>
      <c r="QM205" s="27"/>
      <c r="QN205" s="27"/>
      <c r="QO205" s="27"/>
      <c r="QP205" s="27"/>
      <c r="QQ205" s="27"/>
      <c r="QR205" s="27"/>
      <c r="QS205" s="27"/>
      <c r="QT205" s="27"/>
      <c r="QU205" s="27"/>
      <c r="QV205" s="27"/>
      <c r="QW205" s="27"/>
      <c r="QX205" s="27"/>
      <c r="QY205" s="27"/>
      <c r="QZ205" s="27"/>
      <c r="RA205" s="27"/>
      <c r="RB205" s="27"/>
      <c r="RC205" s="27"/>
      <c r="RD205" s="27"/>
      <c r="RE205" s="27"/>
      <c r="RF205" s="27"/>
      <c r="RG205" s="27"/>
      <c r="RH205" s="27"/>
      <c r="RI205" s="27"/>
      <c r="RJ205" s="27"/>
      <c r="RK205" s="27"/>
      <c r="RL205" s="27"/>
      <c r="RM205" s="27"/>
      <c r="RN205" s="27"/>
      <c r="RO205" s="27"/>
      <c r="RP205" s="27"/>
      <c r="RQ205" s="27"/>
      <c r="RR205" s="27"/>
      <c r="RS205" s="27"/>
      <c r="RT205" s="27"/>
      <c r="RU205" s="27"/>
      <c r="RV205" s="27"/>
      <c r="RW205" s="27"/>
      <c r="RX205" s="27"/>
      <c r="RY205" s="27"/>
      <c r="RZ205" s="27"/>
      <c r="SA205" s="27"/>
      <c r="SB205" s="27"/>
      <c r="SC205" s="27"/>
      <c r="SD205" s="27"/>
      <c r="SE205" s="27"/>
      <c r="SF205" s="27"/>
      <c r="SG205" s="27"/>
      <c r="SH205" s="27"/>
      <c r="SI205" s="27"/>
      <c r="SJ205" s="27"/>
      <c r="SK205" s="27"/>
      <c r="SL205" s="27"/>
      <c r="SM205" s="27"/>
      <c r="SN205" s="27"/>
      <c r="SO205" s="27"/>
      <c r="SP205" s="27"/>
      <c r="SQ205" s="27"/>
      <c r="SR205" s="27"/>
      <c r="SS205" s="27"/>
      <c r="ST205" s="27"/>
      <c r="SU205" s="27"/>
      <c r="SV205" s="27"/>
      <c r="SW205" s="27"/>
      <c r="SX205" s="27"/>
      <c r="SY205" s="27"/>
      <c r="SZ205" s="27"/>
      <c r="TA205" s="27"/>
      <c r="TB205" s="27"/>
      <c r="TC205" s="27"/>
      <c r="TD205" s="27"/>
      <c r="TE205" s="27"/>
      <c r="TF205" s="27"/>
      <c r="TG205" s="27"/>
      <c r="TH205" s="27"/>
      <c r="TI205" s="27"/>
      <c r="TJ205" s="27"/>
      <c r="TK205" s="27"/>
      <c r="TL205" s="27"/>
      <c r="TM205" s="27"/>
      <c r="TN205" s="27"/>
      <c r="TO205" s="27"/>
      <c r="TP205" s="27"/>
      <c r="TQ205" s="27"/>
      <c r="TR205" s="27"/>
      <c r="TS205" s="27"/>
      <c r="TT205" s="27"/>
      <c r="TU205" s="27"/>
      <c r="TV205" s="27"/>
      <c r="TW205" s="27"/>
      <c r="TX205" s="27"/>
      <c r="TY205" s="27"/>
      <c r="TZ205" s="27"/>
      <c r="UA205" s="27"/>
      <c r="UB205" s="27"/>
      <c r="UC205" s="27"/>
      <c r="UD205" s="27"/>
      <c r="UE205" s="27"/>
      <c r="UF205" s="27"/>
      <c r="UG205" s="27"/>
      <c r="UH205" s="27"/>
      <c r="UI205" s="27"/>
      <c r="UJ205" s="27"/>
      <c r="UK205" s="27"/>
      <c r="UL205" s="27"/>
      <c r="UM205" s="27"/>
      <c r="UN205" s="27"/>
      <c r="UO205" s="27"/>
      <c r="UP205" s="27"/>
      <c r="UQ205" s="27"/>
      <c r="UR205" s="27"/>
      <c r="US205" s="27"/>
      <c r="UT205" s="27"/>
      <c r="UU205" s="27"/>
      <c r="UV205" s="27"/>
      <c r="UW205" s="27"/>
      <c r="UX205" s="27"/>
      <c r="UY205" s="27"/>
      <c r="UZ205" s="27"/>
      <c r="VA205" s="27"/>
      <c r="VB205" s="27"/>
      <c r="VC205" s="27"/>
      <c r="VD205" s="27"/>
      <c r="VE205" s="27"/>
      <c r="VF205" s="27"/>
      <c r="VG205" s="27"/>
      <c r="VH205" s="27"/>
      <c r="VI205" s="27"/>
      <c r="VJ205" s="27"/>
      <c r="VK205" s="27"/>
      <c r="VL205" s="27"/>
      <c r="VM205" s="27"/>
      <c r="VN205" s="27"/>
      <c r="VO205" s="27"/>
      <c r="VP205" s="27"/>
      <c r="VQ205" s="27"/>
      <c r="VR205" s="27"/>
      <c r="VS205" s="27"/>
      <c r="VT205" s="27"/>
      <c r="VU205" s="27"/>
      <c r="VV205" s="27"/>
      <c r="VW205" s="27"/>
      <c r="VX205" s="27"/>
      <c r="VY205" s="27"/>
      <c r="VZ205" s="27"/>
      <c r="WA205" s="27"/>
      <c r="WB205" s="27"/>
      <c r="WC205" s="27"/>
      <c r="WD205" s="27"/>
      <c r="WE205" s="27"/>
      <c r="WF205" s="27"/>
      <c r="WG205" s="27"/>
      <c r="WH205" s="27"/>
      <c r="WI205" s="27"/>
      <c r="WJ205" s="27"/>
      <c r="WK205" s="27"/>
      <c r="WL205" s="27"/>
      <c r="WM205" s="27"/>
      <c r="WN205" s="27"/>
      <c r="WO205" s="27"/>
      <c r="WP205" s="27"/>
      <c r="WQ205" s="27"/>
      <c r="WR205" s="27"/>
      <c r="WS205" s="27"/>
      <c r="WT205" s="27"/>
      <c r="WU205" s="27"/>
      <c r="WV205" s="27"/>
      <c r="WW205" s="27"/>
      <c r="WX205" s="27"/>
      <c r="WY205" s="27"/>
      <c r="WZ205" s="27"/>
      <c r="XA205" s="27"/>
      <c r="XB205" s="27"/>
      <c r="XC205" s="27"/>
      <c r="XD205" s="27"/>
      <c r="XE205" s="27"/>
      <c r="XF205" s="27"/>
      <c r="XG205" s="27"/>
      <c r="XH205" s="27"/>
      <c r="XI205" s="27"/>
      <c r="XJ205" s="27"/>
      <c r="XK205" s="27"/>
      <c r="XL205" s="27"/>
      <c r="XM205" s="27"/>
      <c r="XN205" s="27"/>
      <c r="XO205" s="27"/>
      <c r="XP205" s="27"/>
      <c r="XQ205" s="27"/>
      <c r="XR205" s="27"/>
      <c r="XS205" s="27"/>
      <c r="XT205" s="27"/>
      <c r="XU205" s="27"/>
      <c r="XV205" s="27"/>
      <c r="XW205" s="27"/>
      <c r="XX205" s="27"/>
      <c r="XY205" s="27"/>
      <c r="XZ205" s="27"/>
      <c r="YA205" s="27"/>
      <c r="YB205" s="27"/>
      <c r="YC205" s="27"/>
      <c r="YD205" s="27"/>
      <c r="YE205" s="27"/>
      <c r="YF205" s="27"/>
      <c r="YG205" s="27"/>
      <c r="YH205" s="27"/>
      <c r="YI205" s="27"/>
      <c r="YJ205" s="27"/>
      <c r="YK205" s="27"/>
      <c r="YL205" s="27"/>
      <c r="YM205" s="27"/>
      <c r="YN205" s="27"/>
      <c r="YO205" s="27"/>
      <c r="YP205" s="27"/>
      <c r="YQ205" s="27"/>
      <c r="YR205" s="27"/>
      <c r="YS205" s="27"/>
      <c r="YT205" s="27"/>
      <c r="YU205" s="27"/>
      <c r="YV205" s="27"/>
      <c r="YW205" s="27"/>
      <c r="YX205" s="27"/>
      <c r="YY205" s="27"/>
      <c r="YZ205" s="27"/>
      <c r="ZA205" s="27"/>
      <c r="ZB205" s="27"/>
      <c r="ZC205" s="27"/>
      <c r="ZD205" s="27"/>
      <c r="ZE205" s="27"/>
      <c r="ZF205" s="27"/>
      <c r="ZG205" s="27"/>
      <c r="ZH205" s="27"/>
      <c r="ZI205" s="27"/>
      <c r="ZJ205" s="27"/>
      <c r="ZK205" s="27"/>
      <c r="ZL205" s="27"/>
      <c r="ZM205" s="27"/>
      <c r="ZN205" s="27"/>
      <c r="ZO205" s="27"/>
      <c r="ZP205" s="27"/>
      <c r="ZQ205" s="27"/>
      <c r="ZR205" s="27"/>
      <c r="ZS205" s="27"/>
      <c r="ZT205" s="27"/>
      <c r="ZU205" s="27"/>
      <c r="ZV205" s="27"/>
      <c r="ZW205" s="27"/>
      <c r="ZX205" s="27"/>
      <c r="ZY205" s="27"/>
      <c r="ZZ205" s="27"/>
      <c r="AAA205" s="27"/>
      <c r="AAB205" s="27"/>
      <c r="AAC205" s="27"/>
      <c r="AAD205" s="27"/>
      <c r="AAE205" s="27"/>
      <c r="AAF205" s="27"/>
      <c r="AAG205" s="27"/>
      <c r="AAH205" s="27"/>
      <c r="AAI205" s="27"/>
      <c r="AAJ205" s="27"/>
      <c r="AAK205" s="27"/>
      <c r="AAL205" s="27"/>
      <c r="AAM205" s="27"/>
      <c r="AAN205" s="27"/>
      <c r="AAO205" s="27"/>
      <c r="AAP205" s="27"/>
      <c r="AAQ205" s="27"/>
      <c r="AAR205" s="27"/>
      <c r="AAS205" s="27"/>
      <c r="AAT205" s="27"/>
      <c r="AAU205" s="27"/>
      <c r="AAV205" s="27"/>
      <c r="AAW205" s="27"/>
      <c r="AAX205" s="27"/>
      <c r="AAY205" s="27"/>
      <c r="AAZ205" s="27"/>
      <c r="ABA205" s="27"/>
      <c r="ABB205" s="27"/>
      <c r="ABC205" s="27"/>
      <c r="ABD205" s="27"/>
      <c r="ABE205" s="27"/>
      <c r="ABF205" s="27"/>
      <c r="ABG205" s="27"/>
      <c r="ABH205" s="27"/>
      <c r="ABI205" s="27"/>
      <c r="ABJ205" s="27"/>
      <c r="ABK205" s="27"/>
      <c r="ABL205" s="27"/>
      <c r="ABM205" s="27"/>
      <c r="ABN205" s="27"/>
      <c r="ABO205" s="27"/>
      <c r="ABP205" s="27"/>
      <c r="ABQ205" s="27"/>
      <c r="ABR205" s="27"/>
      <c r="ABS205" s="27"/>
      <c r="ABT205" s="27"/>
      <c r="ABU205" s="27"/>
      <c r="ABV205" s="27"/>
      <c r="ABW205" s="27"/>
      <c r="ABX205" s="27"/>
      <c r="ABY205" s="27"/>
      <c r="ABZ205" s="27"/>
      <c r="ACA205" s="27"/>
      <c r="ACB205" s="27"/>
      <c r="ACC205" s="27"/>
      <c r="ACD205" s="27"/>
      <c r="ACE205" s="27"/>
      <c r="ACF205" s="27"/>
      <c r="ACG205" s="27"/>
      <c r="ACH205" s="27"/>
      <c r="ACI205" s="27"/>
      <c r="ACJ205" s="27"/>
      <c r="ACK205" s="27"/>
      <c r="ACL205" s="27"/>
      <c r="ACM205" s="27"/>
      <c r="ACN205" s="27"/>
      <c r="ACO205" s="27"/>
      <c r="ACP205" s="27"/>
      <c r="ACQ205" s="27"/>
      <c r="ACR205" s="27"/>
      <c r="ACS205" s="27"/>
      <c r="ACT205" s="27"/>
      <c r="ACU205" s="27"/>
      <c r="ACV205" s="27"/>
      <c r="ACW205" s="27"/>
      <c r="ACX205" s="27"/>
      <c r="ACY205" s="27"/>
      <c r="ACZ205" s="27"/>
      <c r="ADA205" s="27"/>
      <c r="ADB205" s="27"/>
      <c r="ADC205" s="27"/>
      <c r="ADD205" s="27"/>
      <c r="ADE205" s="27"/>
      <c r="ADF205" s="27"/>
      <c r="ADG205" s="27"/>
      <c r="ADH205" s="27"/>
      <c r="ADI205" s="27"/>
      <c r="ADJ205" s="27"/>
      <c r="ADK205" s="27"/>
      <c r="ADL205" s="27"/>
      <c r="ADM205" s="27"/>
      <c r="ADN205" s="27"/>
      <c r="ADO205" s="27"/>
      <c r="ADP205" s="27"/>
      <c r="ADQ205" s="27"/>
      <c r="ADR205" s="27"/>
      <c r="ADS205" s="27"/>
      <c r="ADT205" s="27"/>
      <c r="ADU205" s="27"/>
      <c r="ADV205" s="27"/>
      <c r="ADW205" s="27"/>
      <c r="ADX205" s="27"/>
      <c r="ADY205" s="27"/>
      <c r="ADZ205" s="27"/>
      <c r="AEA205" s="27"/>
      <c r="AEB205" s="27"/>
      <c r="AEC205" s="27"/>
      <c r="AED205" s="27"/>
      <c r="AEE205" s="27"/>
      <c r="AEF205" s="27"/>
      <c r="AEG205" s="27"/>
      <c r="AEH205" s="27"/>
      <c r="AEI205" s="27"/>
      <c r="AEJ205" s="27"/>
      <c r="AEK205" s="27"/>
      <c r="AEL205" s="27"/>
      <c r="AEM205" s="27"/>
      <c r="AEN205" s="27"/>
      <c r="AEO205" s="27"/>
      <c r="AEP205" s="27"/>
      <c r="AEQ205" s="27"/>
      <c r="AER205" s="27"/>
      <c r="AES205" s="27"/>
      <c r="AET205" s="27"/>
      <c r="AEU205" s="27"/>
      <c r="AEV205" s="27"/>
      <c r="AEW205" s="27"/>
      <c r="AEX205" s="27"/>
      <c r="AEY205" s="27"/>
      <c r="AEZ205" s="27"/>
      <c r="AFA205" s="27"/>
      <c r="AFB205" s="27"/>
      <c r="AFC205" s="27"/>
      <c r="AFD205" s="27"/>
      <c r="AFE205" s="27"/>
      <c r="AFF205" s="27"/>
      <c r="AFG205" s="27"/>
      <c r="AFH205" s="27"/>
      <c r="AFI205" s="27"/>
      <c r="AFJ205" s="27"/>
      <c r="AFK205" s="27"/>
      <c r="AFL205" s="27"/>
      <c r="AFM205" s="27"/>
      <c r="AFN205" s="27"/>
      <c r="AFO205" s="27"/>
      <c r="AFP205" s="27"/>
      <c r="AFQ205" s="27"/>
      <c r="AFR205" s="27"/>
      <c r="AFS205" s="27"/>
      <c r="AFT205" s="27"/>
      <c r="AFU205" s="27"/>
      <c r="AFV205" s="27"/>
      <c r="AFW205" s="27"/>
      <c r="AFX205" s="27"/>
      <c r="AFY205" s="27"/>
      <c r="AFZ205" s="27"/>
      <c r="AGA205" s="27"/>
      <c r="AGB205" s="27"/>
      <c r="AGC205" s="27"/>
      <c r="AGD205" s="27"/>
      <c r="AGE205" s="27"/>
      <c r="AGF205" s="27"/>
      <c r="AGG205" s="27"/>
      <c r="AGH205" s="27"/>
      <c r="AGI205" s="27"/>
      <c r="AGJ205" s="27"/>
      <c r="AGK205" s="27"/>
      <c r="AGL205" s="27"/>
      <c r="AGM205" s="27"/>
      <c r="AGN205" s="27"/>
      <c r="AGO205" s="27"/>
      <c r="AGP205" s="27"/>
      <c r="AGQ205" s="27"/>
      <c r="AGR205" s="27"/>
      <c r="AGS205" s="27"/>
      <c r="AGT205" s="27"/>
      <c r="AGU205" s="27"/>
      <c r="AGV205" s="27"/>
      <c r="AGW205" s="27"/>
      <c r="AGX205" s="27"/>
      <c r="AGY205" s="27"/>
      <c r="AGZ205" s="27"/>
      <c r="AHA205" s="27"/>
      <c r="AHB205" s="27"/>
      <c r="AHC205" s="27"/>
      <c r="AHD205" s="27"/>
      <c r="AHE205" s="27"/>
      <c r="AHF205" s="27"/>
      <c r="AHG205" s="27"/>
      <c r="AHH205" s="27"/>
      <c r="AHI205" s="27"/>
      <c r="AHJ205" s="27"/>
      <c r="AHK205" s="27"/>
      <c r="AHL205" s="27"/>
      <c r="AHM205" s="27"/>
      <c r="AHN205" s="27"/>
      <c r="AHO205" s="27"/>
      <c r="AHP205" s="27"/>
      <c r="AHQ205" s="27"/>
      <c r="AHR205" s="27"/>
      <c r="AHS205" s="27"/>
      <c r="AHT205" s="27"/>
      <c r="AHU205" s="27"/>
      <c r="AHV205" s="27"/>
      <c r="AHW205" s="27"/>
      <c r="AHX205" s="27"/>
      <c r="AHY205" s="27"/>
      <c r="AHZ205" s="27"/>
      <c r="AIA205" s="27"/>
      <c r="AIB205" s="27"/>
      <c r="AIC205" s="27"/>
      <c r="AID205" s="27"/>
      <c r="AIE205" s="27"/>
      <c r="AIF205" s="27"/>
      <c r="AIG205" s="27"/>
      <c r="AIH205" s="27"/>
      <c r="AII205" s="27"/>
      <c r="AIJ205" s="27"/>
      <c r="AIK205" s="27"/>
      <c r="AIL205" s="27"/>
      <c r="AIM205" s="27"/>
      <c r="AIN205" s="27"/>
      <c r="AIO205" s="27"/>
      <c r="AIP205" s="27"/>
      <c r="AIQ205" s="27"/>
      <c r="AIR205" s="27"/>
      <c r="AIS205" s="27"/>
      <c r="AIT205" s="27"/>
      <c r="AIU205" s="27"/>
      <c r="AIV205" s="27"/>
      <c r="AIW205" s="27"/>
      <c r="AIX205" s="27"/>
      <c r="AIY205" s="27"/>
      <c r="AIZ205" s="27"/>
      <c r="AJA205" s="27"/>
      <c r="AJB205" s="27"/>
      <c r="AJC205" s="27"/>
      <c r="AJD205" s="27"/>
      <c r="AJE205" s="27"/>
      <c r="AJF205" s="27"/>
      <c r="AJG205" s="27"/>
      <c r="AJH205" s="27"/>
      <c r="AJI205" s="27"/>
      <c r="AJJ205" s="27"/>
      <c r="AJK205" s="27"/>
      <c r="AJL205" s="27"/>
      <c r="AJM205" s="27"/>
      <c r="AJN205" s="27"/>
      <c r="AJO205" s="27"/>
      <c r="AJP205" s="27"/>
      <c r="AJQ205" s="27"/>
      <c r="AJR205" s="27"/>
      <c r="AJS205" s="27"/>
      <c r="AJT205" s="27"/>
      <c r="AJU205" s="27"/>
      <c r="AJV205" s="27"/>
      <c r="AJW205" s="27"/>
      <c r="AJX205" s="27"/>
      <c r="AJY205" s="27"/>
      <c r="AJZ205" s="27"/>
      <c r="AKA205" s="27"/>
      <c r="AKB205" s="27"/>
      <c r="AKC205" s="27"/>
      <c r="AKD205" s="27"/>
      <c r="AKE205" s="27"/>
      <c r="AKF205" s="27"/>
      <c r="AKG205" s="27"/>
      <c r="AKH205" s="27"/>
      <c r="AKI205" s="27"/>
      <c r="AKJ205" s="27"/>
      <c r="AKK205" s="27"/>
      <c r="AKL205" s="27"/>
      <c r="AKM205" s="27"/>
      <c r="AKN205" s="27"/>
      <c r="AKO205" s="27"/>
      <c r="AKP205" s="27"/>
      <c r="AKQ205" s="27"/>
      <c r="AKR205" s="27"/>
      <c r="AKS205" s="27"/>
      <c r="AKT205" s="27"/>
      <c r="AKU205" s="27"/>
      <c r="AKV205" s="27"/>
      <c r="AKW205" s="27"/>
      <c r="AKX205" s="27"/>
      <c r="AKY205" s="27"/>
      <c r="AKZ205" s="27"/>
      <c r="ALA205" s="27"/>
      <c r="ALB205" s="27"/>
      <c r="ALC205" s="27"/>
      <c r="ALD205" s="27"/>
      <c r="ALE205" s="27"/>
      <c r="ALF205" s="27"/>
      <c r="ALG205" s="27"/>
      <c r="ALH205" s="27"/>
      <c r="ALI205" s="27"/>
      <c r="ALJ205" s="27"/>
      <c r="ALK205" s="27"/>
      <c r="ALL205" s="27"/>
      <c r="ALM205" s="27"/>
      <c r="ALN205" s="27"/>
      <c r="ALO205" s="27"/>
      <c r="ALP205" s="27"/>
      <c r="ALQ205" s="27"/>
      <c r="ALR205" s="27"/>
      <c r="ALS205" s="27"/>
      <c r="ALT205" s="27"/>
      <c r="ALU205" s="27"/>
      <c r="ALV205" s="27"/>
      <c r="ALW205" s="27"/>
      <c r="ALX205" s="27"/>
      <c r="ALY205" s="27"/>
      <c r="ALZ205" s="27"/>
      <c r="AMA205" s="27"/>
      <c r="AMB205" s="27"/>
      <c r="AMC205" s="27"/>
      <c r="AMD205" s="27"/>
      <c r="AME205" s="27"/>
      <c r="AMF205" s="27"/>
      <c r="AMG205" s="27"/>
      <c r="AMH205" s="27"/>
      <c r="AMI205" s="27"/>
      <c r="AMJ205" s="27"/>
      <c r="AMK205" s="27"/>
      <c r="AML205" s="27"/>
      <c r="AMM205" s="27"/>
      <c r="AMN205" s="27"/>
      <c r="AMO205" s="27"/>
      <c r="AMP205" s="27"/>
      <c r="AMQ205" s="27"/>
      <c r="AMR205" s="27"/>
      <c r="AMS205" s="27"/>
      <c r="AMT205" s="27"/>
      <c r="AMU205" s="27"/>
      <c r="AMV205" s="27"/>
      <c r="AMW205" s="27"/>
      <c r="AMX205" s="27"/>
      <c r="AMY205" s="27"/>
      <c r="AMZ205" s="27"/>
      <c r="ANA205" s="27"/>
      <c r="ANB205" s="27"/>
      <c r="ANC205" s="27"/>
      <c r="AND205" s="27"/>
      <c r="ANE205" s="27"/>
      <c r="ANF205" s="27"/>
      <c r="ANG205" s="27"/>
      <c r="ANH205" s="27"/>
      <c r="ANI205" s="27"/>
      <c r="ANJ205" s="27"/>
      <c r="ANK205" s="27"/>
      <c r="ANL205" s="27"/>
      <c r="ANM205" s="27"/>
      <c r="ANN205" s="27"/>
      <c r="ANO205" s="27"/>
      <c r="ANP205" s="27"/>
      <c r="ANQ205" s="27"/>
      <c r="ANR205" s="27"/>
      <c r="ANS205" s="27"/>
      <c r="ANT205" s="27"/>
      <c r="ANU205" s="27"/>
      <c r="ANV205" s="27"/>
      <c r="ANW205" s="27"/>
      <c r="ANX205" s="27"/>
      <c r="ANY205" s="27"/>
      <c r="ANZ205" s="27"/>
      <c r="AOA205" s="27"/>
      <c r="AOB205" s="27"/>
      <c r="AOC205" s="27"/>
      <c r="AOD205" s="27"/>
      <c r="AOE205" s="27"/>
      <c r="AOF205" s="27"/>
      <c r="AOG205" s="27"/>
      <c r="AOH205" s="27"/>
      <c r="AOI205" s="27"/>
      <c r="AOJ205" s="27"/>
      <c r="AOK205" s="27"/>
      <c r="AOL205" s="27"/>
      <c r="AOM205" s="27"/>
      <c r="AON205" s="27"/>
      <c r="AOO205" s="27"/>
      <c r="AOP205" s="27"/>
      <c r="AOQ205" s="27"/>
      <c r="AOR205" s="27"/>
      <c r="AOS205" s="27"/>
      <c r="AOT205" s="27"/>
      <c r="AOU205" s="27"/>
      <c r="AOV205" s="27"/>
      <c r="AOW205" s="27"/>
      <c r="AOX205" s="27"/>
      <c r="AOY205" s="27"/>
      <c r="AOZ205" s="27"/>
      <c r="APA205" s="27"/>
      <c r="APB205" s="27"/>
      <c r="APC205" s="27"/>
      <c r="APD205" s="27"/>
      <c r="APE205" s="27"/>
      <c r="APF205" s="27"/>
      <c r="APG205" s="27"/>
      <c r="APH205" s="27"/>
      <c r="API205" s="27"/>
      <c r="APJ205" s="27"/>
      <c r="APK205" s="27"/>
      <c r="APL205" s="27"/>
      <c r="APM205" s="27"/>
      <c r="APN205" s="27"/>
      <c r="APO205" s="27"/>
      <c r="APP205" s="27"/>
      <c r="APQ205" s="27"/>
      <c r="APR205" s="27"/>
      <c r="APS205" s="27"/>
      <c r="APT205" s="27"/>
      <c r="APU205" s="27"/>
      <c r="APV205" s="27"/>
      <c r="APW205" s="27"/>
      <c r="APX205" s="27"/>
      <c r="APY205" s="27"/>
      <c r="APZ205" s="27"/>
      <c r="AQA205" s="27"/>
      <c r="AQB205" s="27"/>
      <c r="AQC205" s="27"/>
      <c r="AQD205" s="27"/>
      <c r="AQE205" s="27"/>
      <c r="AQF205" s="27"/>
      <c r="AQG205" s="27"/>
      <c r="AQH205" s="27"/>
      <c r="AQI205" s="27"/>
      <c r="AQJ205" s="27"/>
      <c r="AQK205" s="27"/>
      <c r="AQL205" s="27"/>
      <c r="AQM205" s="27"/>
      <c r="AQN205" s="27"/>
      <c r="AQO205" s="27"/>
      <c r="AQP205" s="27"/>
      <c r="AQQ205" s="27"/>
      <c r="AQR205" s="27"/>
      <c r="AQS205" s="27"/>
      <c r="AQT205" s="27"/>
      <c r="AQU205" s="27"/>
      <c r="AQV205" s="27"/>
      <c r="AQW205" s="27"/>
      <c r="AQX205" s="27"/>
      <c r="AQY205" s="27"/>
      <c r="AQZ205" s="27"/>
      <c r="ARA205" s="27"/>
      <c r="ARB205" s="27"/>
      <c r="ARC205" s="27"/>
      <c r="ARD205" s="27"/>
      <c r="ARE205" s="27"/>
      <c r="ARF205" s="27"/>
      <c r="ARG205" s="27"/>
      <c r="ARH205" s="27"/>
      <c r="ARI205" s="27"/>
      <c r="ARJ205" s="27"/>
      <c r="ARK205" s="27"/>
      <c r="ARL205" s="27"/>
      <c r="ARM205" s="27"/>
      <c r="ARN205" s="27"/>
      <c r="ARO205" s="27"/>
      <c r="ARP205" s="27"/>
      <c r="ARQ205" s="27"/>
      <c r="ARR205" s="27"/>
      <c r="ARS205" s="27"/>
      <c r="ART205" s="27"/>
      <c r="ARU205" s="27"/>
      <c r="ARV205" s="27"/>
      <c r="ARW205" s="27"/>
      <c r="ARX205" s="27"/>
      <c r="ARY205" s="27"/>
      <c r="ARZ205" s="27"/>
      <c r="ASA205" s="27"/>
      <c r="ASB205" s="27"/>
      <c r="ASC205" s="27"/>
      <c r="ASD205" s="27"/>
      <c r="ASE205" s="27"/>
      <c r="ASF205" s="27"/>
      <c r="ASG205" s="27"/>
      <c r="ASH205" s="27"/>
      <c r="ASI205" s="27"/>
      <c r="ASJ205" s="27"/>
      <c r="ASK205" s="27"/>
      <c r="ASL205" s="27"/>
      <c r="ASM205" s="27"/>
      <c r="ASN205" s="27"/>
      <c r="ASO205" s="27"/>
      <c r="ASP205" s="27"/>
      <c r="ASQ205" s="27"/>
      <c r="ASR205" s="27"/>
      <c r="ASS205" s="27"/>
      <c r="AST205" s="27"/>
      <c r="ASU205" s="27"/>
      <c r="ASV205" s="27"/>
      <c r="ASW205" s="27"/>
      <c r="ASX205" s="27"/>
      <c r="ASY205" s="27"/>
      <c r="ASZ205" s="27"/>
      <c r="ATA205" s="27"/>
      <c r="ATB205" s="27"/>
      <c r="ATC205" s="27"/>
      <c r="ATD205" s="27"/>
      <c r="ATE205" s="27"/>
      <c r="ATF205" s="27"/>
      <c r="ATG205" s="27"/>
      <c r="ATH205" s="27"/>
      <c r="ATI205" s="27"/>
      <c r="ATJ205" s="27"/>
      <c r="ATK205" s="27"/>
      <c r="ATL205" s="27"/>
      <c r="ATM205" s="27"/>
      <c r="ATN205" s="27"/>
      <c r="ATO205" s="27"/>
      <c r="ATP205" s="27"/>
      <c r="ATQ205" s="27"/>
      <c r="ATR205" s="27"/>
      <c r="ATS205" s="27"/>
      <c r="ATT205" s="27"/>
      <c r="ATU205" s="27"/>
      <c r="ATV205" s="27"/>
      <c r="ATW205" s="27"/>
      <c r="ATX205" s="27"/>
      <c r="ATY205" s="27"/>
      <c r="ATZ205" s="27"/>
      <c r="AUA205" s="27"/>
      <c r="AUB205" s="27"/>
      <c r="AUC205" s="27"/>
      <c r="AUD205" s="27"/>
      <c r="AUE205" s="27"/>
      <c r="AUF205" s="27"/>
      <c r="AUG205" s="27"/>
      <c r="AUH205" s="27"/>
      <c r="AUI205" s="27"/>
      <c r="AUJ205" s="27"/>
      <c r="AUK205" s="27"/>
      <c r="AUL205" s="27"/>
      <c r="AUM205" s="27"/>
      <c r="AUN205" s="27"/>
      <c r="AUO205" s="27"/>
      <c r="AUP205" s="27"/>
      <c r="AUQ205" s="27"/>
      <c r="AUR205" s="27"/>
      <c r="AUS205" s="27"/>
      <c r="AUT205" s="27"/>
      <c r="AUU205" s="27"/>
      <c r="AUV205" s="27"/>
      <c r="AUW205" s="27"/>
      <c r="AUX205" s="27"/>
      <c r="AUY205" s="27"/>
      <c r="AUZ205" s="27"/>
      <c r="AVA205" s="27"/>
      <c r="AVB205" s="27"/>
      <c r="AVC205" s="27"/>
      <c r="AVD205" s="27"/>
      <c r="AVE205" s="27"/>
      <c r="AVF205" s="27"/>
      <c r="AVG205" s="27"/>
      <c r="AVH205" s="27"/>
      <c r="AVI205" s="27"/>
      <c r="AVJ205" s="27"/>
      <c r="AVK205" s="27"/>
      <c r="AVL205" s="27"/>
      <c r="AVM205" s="27"/>
      <c r="AVN205" s="27"/>
      <c r="AVO205" s="27"/>
      <c r="AVP205" s="27"/>
      <c r="AVQ205" s="27"/>
      <c r="AVR205" s="27"/>
      <c r="AVS205" s="27"/>
      <c r="AVT205" s="27"/>
      <c r="AVU205" s="27"/>
      <c r="AVV205" s="27"/>
      <c r="AVW205" s="27"/>
      <c r="AVX205" s="27"/>
      <c r="AVY205" s="27"/>
      <c r="AVZ205" s="27"/>
      <c r="AWA205" s="27"/>
      <c r="AWB205" s="27"/>
      <c r="AWC205" s="27"/>
      <c r="AWD205" s="27"/>
      <c r="AWE205" s="27"/>
      <c r="AWF205" s="27"/>
      <c r="AWG205" s="27"/>
      <c r="AWH205" s="27"/>
      <c r="AWI205" s="27"/>
      <c r="AWJ205" s="27"/>
      <c r="AWK205" s="27"/>
      <c r="AWL205" s="27"/>
      <c r="AWM205" s="27"/>
      <c r="AWN205" s="27"/>
      <c r="AWO205" s="27"/>
      <c r="AWP205" s="27"/>
      <c r="AWQ205" s="27"/>
      <c r="AWR205" s="27"/>
      <c r="AWS205" s="27"/>
      <c r="AWT205" s="27"/>
      <c r="AWU205" s="27"/>
      <c r="AWV205" s="27"/>
      <c r="AWW205" s="27"/>
      <c r="AWX205" s="27"/>
      <c r="AWY205" s="27"/>
      <c r="AWZ205" s="27"/>
      <c r="AXA205" s="27"/>
      <c r="AXB205" s="27"/>
      <c r="AXC205" s="27"/>
      <c r="AXD205" s="27"/>
      <c r="AXE205" s="27"/>
      <c r="AXF205" s="27"/>
      <c r="AXG205" s="27"/>
      <c r="AXH205" s="27"/>
      <c r="AXI205" s="27"/>
      <c r="AXJ205" s="27"/>
      <c r="AXK205" s="27"/>
      <c r="AXL205" s="27"/>
      <c r="AXM205" s="27"/>
      <c r="AXN205" s="27"/>
      <c r="AXO205" s="27"/>
      <c r="AXP205" s="27"/>
      <c r="AXQ205" s="27"/>
      <c r="AXR205" s="27"/>
      <c r="AXS205" s="27"/>
      <c r="AXT205" s="27"/>
      <c r="AXU205" s="27"/>
      <c r="AXV205" s="27"/>
      <c r="AXW205" s="27"/>
      <c r="AXX205" s="27"/>
      <c r="AXY205" s="27"/>
      <c r="AXZ205" s="27"/>
      <c r="AYA205" s="27"/>
      <c r="AYB205" s="27"/>
      <c r="AYC205" s="27"/>
      <c r="AYD205" s="27"/>
      <c r="AYE205" s="27"/>
      <c r="AYF205" s="27"/>
      <c r="AYG205" s="27"/>
      <c r="AYH205" s="27"/>
      <c r="AYI205" s="27"/>
      <c r="AYJ205" s="27"/>
      <c r="AYK205" s="27"/>
      <c r="AYL205" s="27"/>
      <c r="AYM205" s="27"/>
      <c r="AYN205" s="27"/>
      <c r="AYO205" s="27"/>
      <c r="AYP205" s="27"/>
      <c r="AYQ205" s="27"/>
      <c r="AYR205" s="27"/>
      <c r="AYS205" s="27"/>
      <c r="AYT205" s="27"/>
      <c r="AYU205" s="27"/>
      <c r="AYV205" s="27"/>
      <c r="AYW205" s="27"/>
      <c r="AYX205" s="27"/>
      <c r="AYY205" s="27"/>
      <c r="AYZ205" s="27"/>
      <c r="AZA205" s="27"/>
      <c r="AZB205" s="27"/>
      <c r="AZC205" s="27"/>
      <c r="AZD205" s="27"/>
      <c r="AZE205" s="27"/>
      <c r="AZF205" s="27"/>
      <c r="AZG205" s="27"/>
      <c r="AZH205" s="27"/>
      <c r="AZI205" s="27"/>
      <c r="AZJ205" s="27"/>
      <c r="AZK205" s="27"/>
      <c r="AZL205" s="27"/>
      <c r="AZM205" s="27"/>
      <c r="AZN205" s="27"/>
      <c r="AZO205" s="27"/>
      <c r="AZP205" s="27"/>
      <c r="AZQ205" s="27"/>
      <c r="AZR205" s="27"/>
      <c r="AZS205" s="27"/>
      <c r="AZT205" s="27"/>
      <c r="AZU205" s="27"/>
      <c r="AZV205" s="27"/>
      <c r="AZW205" s="27"/>
      <c r="AZX205" s="27"/>
      <c r="AZY205" s="27"/>
      <c r="AZZ205" s="27"/>
      <c r="BAA205" s="27"/>
      <c r="BAB205" s="27"/>
      <c r="BAC205" s="27"/>
      <c r="BAD205" s="27"/>
      <c r="BAE205" s="27"/>
      <c r="BAF205" s="27"/>
      <c r="BAG205" s="27"/>
      <c r="BAH205" s="27"/>
      <c r="BAI205" s="27"/>
      <c r="BAJ205" s="27"/>
      <c r="BAK205" s="27"/>
      <c r="BAL205" s="27"/>
      <c r="BAM205" s="27"/>
      <c r="BAN205" s="27"/>
      <c r="BAO205" s="27"/>
      <c r="BAP205" s="27"/>
      <c r="BAQ205" s="27"/>
      <c r="BAR205" s="27"/>
      <c r="BAS205" s="27"/>
      <c r="BAT205" s="27"/>
      <c r="BAU205" s="27"/>
      <c r="BAV205" s="27"/>
      <c r="BAW205" s="27"/>
      <c r="BAX205" s="27"/>
      <c r="BAY205" s="27"/>
      <c r="BAZ205" s="27"/>
      <c r="BBA205" s="27"/>
      <c r="BBB205" s="27"/>
      <c r="BBC205" s="27"/>
      <c r="BBD205" s="27"/>
      <c r="BBE205" s="27"/>
      <c r="BBF205" s="27"/>
      <c r="BBG205" s="27"/>
      <c r="BBH205" s="27"/>
      <c r="BBI205" s="27"/>
      <c r="BBJ205" s="27"/>
      <c r="BBK205" s="27"/>
      <c r="BBL205" s="27"/>
      <c r="BBM205" s="27"/>
      <c r="BBN205" s="27"/>
      <c r="BBO205" s="27"/>
      <c r="BBP205" s="27"/>
      <c r="BBQ205" s="27"/>
      <c r="BBR205" s="27"/>
      <c r="BBS205" s="27"/>
      <c r="BBT205" s="27"/>
      <c r="BBU205" s="27"/>
      <c r="BBV205" s="27"/>
      <c r="BBW205" s="27"/>
      <c r="BBX205" s="27"/>
      <c r="BBY205" s="27"/>
      <c r="BBZ205" s="27"/>
      <c r="BCA205" s="27"/>
      <c r="BCB205" s="27"/>
      <c r="BCC205" s="27"/>
      <c r="BCD205" s="27"/>
      <c r="BCE205" s="27"/>
      <c r="BCF205" s="27"/>
      <c r="BCG205" s="27"/>
      <c r="BCH205" s="27"/>
      <c r="BCI205" s="27"/>
      <c r="BCJ205" s="27"/>
      <c r="BCK205" s="27"/>
      <c r="BCL205" s="27"/>
      <c r="BCM205" s="27"/>
      <c r="BCN205" s="27"/>
      <c r="BCO205" s="27"/>
      <c r="BCP205" s="27"/>
      <c r="BCQ205" s="27"/>
      <c r="BCR205" s="27"/>
      <c r="BCS205" s="27"/>
      <c r="BCT205" s="27"/>
      <c r="BCU205" s="27"/>
      <c r="BCV205" s="27"/>
      <c r="BCW205" s="27"/>
      <c r="BCX205" s="27"/>
      <c r="BCY205" s="27"/>
      <c r="BCZ205" s="27"/>
      <c r="BDA205" s="27"/>
      <c r="BDB205" s="27"/>
      <c r="BDC205" s="27"/>
      <c r="BDD205" s="27"/>
      <c r="BDE205" s="27"/>
      <c r="BDF205" s="27"/>
      <c r="BDG205" s="27"/>
      <c r="BDH205" s="27"/>
      <c r="BDI205" s="27"/>
      <c r="BDJ205" s="27"/>
      <c r="BDK205" s="27"/>
      <c r="BDL205" s="27"/>
      <c r="BDM205" s="27"/>
      <c r="BDN205" s="27"/>
      <c r="BDO205" s="27"/>
      <c r="BDP205" s="27"/>
      <c r="BDQ205" s="27"/>
      <c r="BDR205" s="27"/>
      <c r="BDS205" s="27"/>
      <c r="BDT205" s="27"/>
      <c r="BDU205" s="27"/>
      <c r="BDV205" s="27"/>
      <c r="BDW205" s="27"/>
      <c r="BDX205" s="27"/>
      <c r="BDY205" s="27"/>
      <c r="BDZ205" s="27"/>
      <c r="BEA205" s="27"/>
      <c r="BEB205" s="27"/>
      <c r="BEC205" s="27"/>
      <c r="BED205" s="27"/>
      <c r="BEE205" s="27"/>
      <c r="BEF205" s="27"/>
      <c r="BEG205" s="27"/>
      <c r="BEH205" s="27"/>
      <c r="BEI205" s="27"/>
      <c r="BEJ205" s="27"/>
      <c r="BEK205" s="27"/>
      <c r="BEL205" s="27"/>
      <c r="BEM205" s="27"/>
      <c r="BEN205" s="27"/>
      <c r="BEO205" s="27"/>
      <c r="BEP205" s="27"/>
      <c r="BEQ205" s="27"/>
      <c r="BER205" s="27"/>
      <c r="BES205" s="27"/>
      <c r="BET205" s="27"/>
      <c r="BEU205" s="27"/>
      <c r="BEV205" s="27"/>
      <c r="BEW205" s="27"/>
      <c r="BEX205" s="27"/>
      <c r="BEY205" s="27"/>
      <c r="BEZ205" s="27"/>
      <c r="BFA205" s="27"/>
      <c r="BFB205" s="27"/>
      <c r="BFC205" s="27"/>
      <c r="BFD205" s="27"/>
      <c r="BFE205" s="27"/>
      <c r="BFF205" s="27"/>
      <c r="BFG205" s="27"/>
      <c r="BFH205" s="27"/>
      <c r="BFI205" s="27"/>
      <c r="BFJ205" s="27"/>
      <c r="BFK205" s="27"/>
      <c r="BFL205" s="27"/>
      <c r="BFM205" s="27"/>
      <c r="BFN205" s="27"/>
      <c r="BFO205" s="27"/>
      <c r="BFP205" s="27"/>
      <c r="BFQ205" s="27"/>
      <c r="BFR205" s="27"/>
      <c r="BFS205" s="27"/>
      <c r="BFT205" s="27"/>
      <c r="BFU205" s="27"/>
      <c r="BFV205" s="27"/>
      <c r="BFW205" s="27"/>
      <c r="BFX205" s="27"/>
      <c r="BFY205" s="27"/>
      <c r="BFZ205" s="27"/>
      <c r="BGA205" s="27"/>
      <c r="BGB205" s="27"/>
      <c r="BGC205" s="27"/>
      <c r="BGD205" s="27"/>
      <c r="BGE205" s="27"/>
      <c r="BGF205" s="27"/>
      <c r="BGG205" s="27"/>
      <c r="BGH205" s="27"/>
      <c r="BGI205" s="27"/>
      <c r="BGJ205" s="27"/>
      <c r="BGK205" s="27"/>
      <c r="BGL205" s="27"/>
      <c r="BGM205" s="27"/>
      <c r="BGN205" s="27"/>
      <c r="BGO205" s="27"/>
      <c r="BGP205" s="27"/>
      <c r="BGQ205" s="27"/>
      <c r="BGR205" s="27"/>
      <c r="BGS205" s="27"/>
      <c r="BGT205" s="27"/>
      <c r="BGU205" s="27"/>
      <c r="BGV205" s="27"/>
      <c r="BGW205" s="27"/>
      <c r="BGX205" s="27"/>
      <c r="BGY205" s="27"/>
      <c r="BGZ205" s="27"/>
      <c r="BHA205" s="27"/>
      <c r="BHB205" s="27"/>
      <c r="BHC205" s="27"/>
      <c r="BHD205" s="27"/>
      <c r="BHE205" s="27"/>
      <c r="BHF205" s="27"/>
      <c r="BHG205" s="27"/>
      <c r="BHH205" s="27"/>
      <c r="BHI205" s="27"/>
      <c r="BHJ205" s="27"/>
      <c r="BHK205" s="27"/>
      <c r="BHL205" s="27"/>
      <c r="BHM205" s="27"/>
      <c r="BHN205" s="27"/>
      <c r="BHO205" s="27"/>
      <c r="BHP205" s="27"/>
      <c r="BHQ205" s="27"/>
      <c r="BHR205" s="27"/>
      <c r="BHS205" s="27"/>
      <c r="BHT205" s="27"/>
      <c r="BHU205" s="27"/>
      <c r="BHV205" s="27"/>
      <c r="BHW205" s="27"/>
      <c r="BHX205" s="27"/>
      <c r="BHY205" s="27"/>
      <c r="BHZ205" s="27"/>
      <c r="BIA205" s="27"/>
      <c r="BIB205" s="27"/>
      <c r="BIC205" s="27"/>
      <c r="BID205" s="27"/>
      <c r="BIE205" s="27"/>
      <c r="BIF205" s="27"/>
      <c r="BIG205" s="27"/>
      <c r="BIH205" s="27"/>
      <c r="BII205" s="27"/>
      <c r="BIJ205" s="27"/>
      <c r="BIK205" s="27"/>
      <c r="BIL205" s="27"/>
      <c r="BIM205" s="27"/>
      <c r="BIN205" s="27"/>
      <c r="BIO205" s="27"/>
      <c r="BIP205" s="27"/>
      <c r="BIQ205" s="27"/>
      <c r="BIR205" s="27"/>
      <c r="BIS205" s="27"/>
      <c r="BIT205" s="27"/>
      <c r="BIU205" s="27"/>
      <c r="BIV205" s="27"/>
      <c r="BIW205" s="27"/>
      <c r="BIX205" s="27"/>
      <c r="BIY205" s="27"/>
      <c r="BIZ205" s="27"/>
      <c r="BJA205" s="27"/>
      <c r="BJB205" s="27"/>
      <c r="BJC205" s="27"/>
      <c r="BJD205" s="27"/>
      <c r="BJE205" s="27"/>
      <c r="BJF205" s="27"/>
      <c r="BJG205" s="27"/>
      <c r="BJH205" s="27"/>
      <c r="BJI205" s="27"/>
      <c r="BJJ205" s="27"/>
      <c r="BJK205" s="27"/>
      <c r="BJL205" s="27"/>
      <c r="BJM205" s="27"/>
      <c r="BJN205" s="27"/>
      <c r="BJO205" s="27"/>
      <c r="BJP205" s="27"/>
      <c r="BJQ205" s="27"/>
      <c r="BJR205" s="27"/>
      <c r="BJS205" s="27"/>
      <c r="BJT205" s="27"/>
      <c r="BJU205" s="27"/>
      <c r="BJV205" s="27"/>
      <c r="BJW205" s="27"/>
      <c r="BJX205" s="27"/>
      <c r="BJY205" s="27"/>
      <c r="BJZ205" s="27"/>
      <c r="BKA205" s="27"/>
      <c r="BKB205" s="27"/>
      <c r="BKC205" s="27"/>
      <c r="BKD205" s="27"/>
      <c r="BKE205" s="27"/>
      <c r="BKF205" s="27"/>
      <c r="BKG205" s="27"/>
      <c r="BKH205" s="27"/>
      <c r="BKI205" s="27"/>
      <c r="BKJ205" s="27"/>
      <c r="BKK205" s="27"/>
      <c r="BKL205" s="27"/>
      <c r="BKM205" s="27"/>
      <c r="BKN205" s="27"/>
      <c r="BKO205" s="27"/>
      <c r="BKP205" s="27"/>
      <c r="BKQ205" s="27"/>
      <c r="BKR205" s="27"/>
      <c r="BKS205" s="27"/>
      <c r="BKT205" s="27"/>
      <c r="BKU205" s="27"/>
      <c r="BKV205" s="27"/>
      <c r="BKW205" s="27"/>
      <c r="BKX205" s="27"/>
      <c r="BKY205" s="27"/>
      <c r="BKZ205" s="27"/>
      <c r="BLA205" s="27"/>
      <c r="BLB205" s="27"/>
      <c r="BLC205" s="27"/>
      <c r="BLD205" s="27"/>
      <c r="BLE205" s="27"/>
      <c r="BLF205" s="27"/>
      <c r="BLG205" s="27"/>
      <c r="BLH205" s="27"/>
      <c r="BLI205" s="27"/>
      <c r="BLJ205" s="27"/>
      <c r="BLK205" s="27"/>
      <c r="BLL205" s="27"/>
      <c r="BLM205" s="27"/>
      <c r="BLN205" s="27"/>
      <c r="BLO205" s="27"/>
      <c r="BLP205" s="27"/>
      <c r="BLQ205" s="27"/>
      <c r="BLR205" s="27"/>
      <c r="BLS205" s="27"/>
      <c r="BLT205" s="27"/>
      <c r="BLU205" s="27"/>
      <c r="BLV205" s="27"/>
      <c r="BLW205" s="27"/>
      <c r="BLX205" s="27"/>
      <c r="BLY205" s="27"/>
      <c r="BLZ205" s="27"/>
      <c r="BMA205" s="27"/>
      <c r="BMB205" s="27"/>
      <c r="BMC205" s="27"/>
      <c r="BMD205" s="27"/>
      <c r="BME205" s="27"/>
      <c r="BMF205" s="27"/>
      <c r="BMG205" s="27"/>
      <c r="BMH205" s="27"/>
      <c r="BMI205" s="27"/>
      <c r="BMJ205" s="27"/>
      <c r="BMK205" s="27"/>
      <c r="BML205" s="27"/>
      <c r="BMM205" s="27"/>
      <c r="BMN205" s="27"/>
      <c r="BMO205" s="27"/>
      <c r="BMP205" s="27"/>
      <c r="BMQ205" s="27"/>
      <c r="BMR205" s="27"/>
      <c r="BMS205" s="27"/>
      <c r="BMT205" s="27"/>
      <c r="BMU205" s="27"/>
      <c r="BMV205" s="27"/>
      <c r="BMW205" s="27"/>
      <c r="BMX205" s="27"/>
      <c r="BMY205" s="27"/>
      <c r="BMZ205" s="27"/>
      <c r="BNA205" s="27"/>
      <c r="BNB205" s="27"/>
      <c r="BNC205" s="27"/>
      <c r="BND205" s="27"/>
      <c r="BNE205" s="27"/>
      <c r="BNF205" s="27"/>
      <c r="BNG205" s="27"/>
      <c r="BNH205" s="27"/>
      <c r="BNI205" s="27"/>
      <c r="BNJ205" s="27"/>
      <c r="BNK205" s="27"/>
      <c r="BNL205" s="27"/>
      <c r="BNM205" s="27"/>
      <c r="BNN205" s="27"/>
      <c r="BNO205" s="27"/>
      <c r="BNP205" s="27"/>
      <c r="BNQ205" s="27"/>
      <c r="BNR205" s="27"/>
      <c r="BNS205" s="27"/>
      <c r="BNT205" s="27"/>
      <c r="BNU205" s="27"/>
      <c r="BNV205" s="27"/>
      <c r="BNW205" s="27"/>
      <c r="BNX205" s="27"/>
      <c r="BNY205" s="27"/>
      <c r="BNZ205" s="27"/>
      <c r="BOA205" s="27"/>
      <c r="BOB205" s="27"/>
      <c r="BOC205" s="27"/>
      <c r="BOD205" s="27"/>
      <c r="BOE205" s="27"/>
      <c r="BOF205" s="27"/>
      <c r="BOG205" s="27"/>
      <c r="BOH205" s="27"/>
      <c r="BOI205" s="27"/>
      <c r="BOJ205" s="27"/>
      <c r="BOK205" s="27"/>
      <c r="BOL205" s="27"/>
      <c r="BOM205" s="27"/>
      <c r="BON205" s="27"/>
      <c r="BOO205" s="27"/>
      <c r="BOP205" s="27"/>
      <c r="BOQ205" s="27"/>
      <c r="BOR205" s="27"/>
      <c r="BOS205" s="27"/>
      <c r="BOT205" s="27"/>
      <c r="BOU205" s="27"/>
      <c r="BOV205" s="27"/>
      <c r="BOW205" s="27"/>
      <c r="BOX205" s="27"/>
      <c r="BOY205" s="27"/>
      <c r="BOZ205" s="27"/>
      <c r="BPA205" s="27"/>
      <c r="BPB205" s="27"/>
      <c r="BPC205" s="27"/>
      <c r="BPD205" s="27"/>
      <c r="BPE205" s="27"/>
      <c r="BPF205" s="27"/>
      <c r="BPG205" s="27"/>
      <c r="BPH205" s="27"/>
      <c r="BPI205" s="27"/>
      <c r="BPJ205" s="27"/>
      <c r="BPK205" s="27"/>
      <c r="BPL205" s="27"/>
      <c r="BPM205" s="27"/>
      <c r="BPN205" s="27"/>
      <c r="BPO205" s="27"/>
      <c r="BPP205" s="27"/>
      <c r="BPQ205" s="27"/>
      <c r="BPR205" s="27"/>
      <c r="BPS205" s="27"/>
      <c r="BPT205" s="27"/>
      <c r="BPU205" s="27"/>
      <c r="BPV205" s="27"/>
      <c r="BPW205" s="27"/>
      <c r="BPX205" s="27"/>
      <c r="BPY205" s="27"/>
      <c r="BPZ205" s="27"/>
      <c r="BQA205" s="27"/>
      <c r="BQB205" s="27"/>
      <c r="BQC205" s="27"/>
      <c r="BQD205" s="27"/>
      <c r="BQE205" s="27"/>
      <c r="BQF205" s="27"/>
      <c r="BQG205" s="27"/>
      <c r="BQH205" s="27"/>
      <c r="BQI205" s="27"/>
      <c r="BQJ205" s="27"/>
      <c r="BQK205" s="27"/>
      <c r="BQL205" s="27"/>
      <c r="BQM205" s="27"/>
      <c r="BQN205" s="27"/>
      <c r="BQO205" s="27"/>
      <c r="BQP205" s="27"/>
      <c r="BQQ205" s="27"/>
      <c r="BQR205" s="27"/>
      <c r="BQS205" s="27"/>
      <c r="BQT205" s="27"/>
      <c r="BQU205" s="27"/>
      <c r="BQV205" s="27"/>
      <c r="BQW205" s="27"/>
      <c r="BQX205" s="27"/>
      <c r="BQY205" s="27"/>
      <c r="BQZ205" s="27"/>
      <c r="BRA205" s="27"/>
      <c r="BRB205" s="27"/>
      <c r="BRC205" s="27"/>
      <c r="BRD205" s="27"/>
      <c r="BRE205" s="27"/>
      <c r="BRF205" s="27"/>
      <c r="BRG205" s="27"/>
      <c r="BRH205" s="27"/>
      <c r="BRI205" s="27"/>
      <c r="BRJ205" s="27"/>
      <c r="BRK205" s="27"/>
      <c r="BRL205" s="27"/>
      <c r="BRM205" s="27"/>
      <c r="BRN205" s="27"/>
      <c r="BRO205" s="27"/>
      <c r="BRP205" s="27"/>
      <c r="BRQ205" s="27"/>
      <c r="BRR205" s="27"/>
      <c r="BRS205" s="27"/>
      <c r="BRT205" s="27"/>
      <c r="BRU205" s="27"/>
      <c r="BRV205" s="27"/>
      <c r="BRW205" s="27"/>
      <c r="BRX205" s="27"/>
      <c r="BRY205" s="27"/>
      <c r="BRZ205" s="27"/>
      <c r="BSA205" s="27"/>
      <c r="BSB205" s="27"/>
      <c r="BSC205" s="27"/>
      <c r="BSD205" s="27"/>
      <c r="BSE205" s="27"/>
      <c r="BSF205" s="27"/>
      <c r="BSG205" s="27"/>
      <c r="BSH205" s="27"/>
      <c r="BSI205" s="27"/>
      <c r="BSJ205" s="27"/>
      <c r="BSK205" s="27"/>
      <c r="BSL205" s="27"/>
      <c r="BSM205" s="27"/>
      <c r="BSN205" s="27"/>
      <c r="BSO205" s="27"/>
      <c r="BSP205" s="27"/>
      <c r="BSQ205" s="27"/>
      <c r="BSR205" s="27"/>
      <c r="BSS205" s="27"/>
      <c r="BST205" s="27"/>
      <c r="BSU205" s="27"/>
      <c r="BSV205" s="27"/>
      <c r="BSW205" s="27"/>
      <c r="BSX205" s="27"/>
      <c r="BSY205" s="27"/>
      <c r="BSZ205" s="27"/>
      <c r="BTA205" s="27"/>
      <c r="BTB205" s="27"/>
      <c r="BTC205" s="27"/>
      <c r="BTD205" s="27"/>
      <c r="BTE205" s="27"/>
      <c r="BTF205" s="27"/>
      <c r="BTG205" s="27"/>
      <c r="BTH205" s="27"/>
      <c r="BTI205" s="27"/>
      <c r="BTJ205" s="27"/>
      <c r="BTK205" s="27"/>
      <c r="BTL205" s="27"/>
      <c r="BTM205" s="27"/>
      <c r="BTN205" s="27"/>
      <c r="BTO205" s="27"/>
      <c r="BTP205" s="27"/>
      <c r="BTQ205" s="27"/>
      <c r="BTR205" s="27"/>
      <c r="BTS205" s="27"/>
      <c r="BTT205" s="27"/>
      <c r="BTU205" s="27"/>
      <c r="BTV205" s="27"/>
      <c r="BTW205" s="27"/>
      <c r="BTX205" s="27"/>
      <c r="BTY205" s="27"/>
      <c r="BTZ205" s="27"/>
      <c r="BUA205" s="27"/>
      <c r="BUB205" s="27"/>
      <c r="BUC205" s="27"/>
      <c r="BUD205" s="27"/>
      <c r="BUE205" s="27"/>
      <c r="BUF205" s="27"/>
      <c r="BUG205" s="27"/>
      <c r="BUH205" s="27"/>
      <c r="BUI205" s="27"/>
      <c r="BUJ205" s="27"/>
      <c r="BUK205" s="27"/>
      <c r="BUL205" s="27"/>
      <c r="BUM205" s="27"/>
      <c r="BUN205" s="27"/>
      <c r="BUO205" s="27"/>
      <c r="BUP205" s="27"/>
      <c r="BUQ205" s="27"/>
    </row>
    <row r="206" spans="1:1915" s="47" customFormat="1" ht="12.75">
      <c r="A206" s="136"/>
      <c r="B206" s="136"/>
      <c r="C206" s="136"/>
      <c r="D206" s="136"/>
      <c r="E206" s="136"/>
      <c r="F206" s="136"/>
      <c r="G206" s="103"/>
      <c r="H206" s="26"/>
      <c r="I206" s="26"/>
      <c r="J206" s="26"/>
      <c r="K206" s="26"/>
      <c r="L206" s="26"/>
      <c r="M206" s="26"/>
      <c r="N206" s="26"/>
      <c r="O206" s="225" t="s">
        <v>268</v>
      </c>
      <c r="P206" s="224">
        <v>0.35</v>
      </c>
      <c r="Q206" s="26"/>
      <c r="R206" s="26">
        <v>2022</v>
      </c>
      <c r="S206" s="26"/>
      <c r="T206" s="22"/>
      <c r="U206" s="22"/>
      <c r="V206" s="22"/>
      <c r="W206" s="22"/>
      <c r="X206" s="22"/>
      <c r="Y206" s="22"/>
      <c r="Z206" s="22"/>
      <c r="AA206" s="22"/>
      <c r="AB206" s="22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  <c r="FJ206" s="27"/>
      <c r="FK206" s="27"/>
      <c r="FL206" s="27"/>
      <c r="FM206" s="27"/>
      <c r="FN206" s="27"/>
      <c r="FO206" s="27"/>
      <c r="FP206" s="27"/>
      <c r="FQ206" s="27"/>
      <c r="FR206" s="27"/>
      <c r="FS206" s="27"/>
      <c r="FT206" s="27"/>
      <c r="FU206" s="27"/>
      <c r="FV206" s="27"/>
      <c r="FW206" s="27"/>
      <c r="FX206" s="27"/>
      <c r="FY206" s="27"/>
      <c r="FZ206" s="27"/>
      <c r="GA206" s="27"/>
      <c r="GB206" s="27"/>
      <c r="GC206" s="27"/>
      <c r="GD206" s="27"/>
      <c r="GE206" s="27"/>
      <c r="GF206" s="27"/>
      <c r="GG206" s="27"/>
      <c r="GH206" s="27"/>
      <c r="GI206" s="27"/>
      <c r="GJ206" s="27"/>
      <c r="GK206" s="27"/>
      <c r="GL206" s="27"/>
      <c r="GM206" s="27"/>
      <c r="GN206" s="27"/>
      <c r="GO206" s="27"/>
      <c r="GP206" s="27"/>
      <c r="GQ206" s="27"/>
      <c r="GR206" s="27"/>
      <c r="GS206" s="27"/>
      <c r="GT206" s="27"/>
      <c r="GU206" s="27"/>
      <c r="GV206" s="27"/>
      <c r="GW206" s="27"/>
      <c r="GX206" s="27"/>
      <c r="GY206" s="27"/>
      <c r="GZ206" s="27"/>
      <c r="HA206" s="27"/>
      <c r="HB206" s="27"/>
      <c r="HC206" s="27"/>
      <c r="HD206" s="27"/>
      <c r="HE206" s="27"/>
      <c r="HF206" s="27"/>
      <c r="HG206" s="27"/>
      <c r="HH206" s="27"/>
      <c r="HI206" s="27"/>
      <c r="HJ206" s="27"/>
      <c r="HK206" s="27"/>
      <c r="HL206" s="27"/>
      <c r="HM206" s="27"/>
      <c r="HN206" s="27"/>
      <c r="HO206" s="27"/>
      <c r="HP206" s="27"/>
      <c r="HQ206" s="27"/>
      <c r="HR206" s="27"/>
      <c r="HS206" s="27"/>
      <c r="HT206" s="27"/>
      <c r="HU206" s="27"/>
      <c r="HV206" s="27"/>
      <c r="HW206" s="27"/>
      <c r="HX206" s="27"/>
      <c r="HY206" s="27"/>
      <c r="HZ206" s="27"/>
      <c r="IA206" s="27"/>
      <c r="IB206" s="27"/>
      <c r="IC206" s="27"/>
      <c r="ID206" s="27"/>
      <c r="IE206" s="27"/>
      <c r="IF206" s="27"/>
      <c r="IG206" s="27"/>
      <c r="IH206" s="27"/>
      <c r="II206" s="27"/>
      <c r="IJ206" s="27"/>
      <c r="IK206" s="27"/>
      <c r="IL206" s="27"/>
      <c r="IM206" s="27"/>
      <c r="IN206" s="27"/>
      <c r="IO206" s="27"/>
      <c r="IP206" s="27"/>
      <c r="IQ206" s="27"/>
      <c r="IR206" s="27"/>
      <c r="IS206" s="27"/>
      <c r="IT206" s="27"/>
      <c r="IU206" s="27"/>
      <c r="IV206" s="27"/>
      <c r="IW206" s="27"/>
      <c r="IX206" s="27"/>
      <c r="IY206" s="27"/>
      <c r="IZ206" s="27"/>
      <c r="JA206" s="27"/>
      <c r="JB206" s="27"/>
      <c r="JC206" s="27"/>
      <c r="JD206" s="27"/>
      <c r="JE206" s="27"/>
      <c r="JF206" s="27"/>
      <c r="JG206" s="27"/>
      <c r="JH206" s="27"/>
      <c r="JI206" s="27"/>
      <c r="JJ206" s="27"/>
      <c r="JK206" s="27"/>
      <c r="JL206" s="27"/>
      <c r="JM206" s="27"/>
      <c r="JN206" s="27"/>
      <c r="JO206" s="27"/>
      <c r="JP206" s="27"/>
      <c r="JQ206" s="27"/>
      <c r="JR206" s="27"/>
      <c r="JS206" s="27"/>
      <c r="JT206" s="27"/>
      <c r="JU206" s="27"/>
      <c r="JV206" s="27"/>
      <c r="JW206" s="27"/>
      <c r="JX206" s="27"/>
      <c r="JY206" s="27"/>
      <c r="JZ206" s="27"/>
      <c r="KA206" s="27"/>
      <c r="KB206" s="27"/>
      <c r="KC206" s="27"/>
      <c r="KD206" s="27"/>
      <c r="KE206" s="27"/>
      <c r="KF206" s="27"/>
      <c r="KG206" s="27"/>
      <c r="KH206" s="27"/>
      <c r="KI206" s="27"/>
      <c r="KJ206" s="27"/>
      <c r="KK206" s="27"/>
      <c r="KL206" s="27"/>
      <c r="KM206" s="27"/>
      <c r="KN206" s="27"/>
      <c r="KO206" s="27"/>
      <c r="KP206" s="27"/>
      <c r="KQ206" s="27"/>
      <c r="KR206" s="27"/>
      <c r="KS206" s="27"/>
      <c r="KT206" s="27"/>
      <c r="KU206" s="27"/>
      <c r="KV206" s="27"/>
      <c r="KW206" s="27"/>
      <c r="KX206" s="27"/>
      <c r="KY206" s="27"/>
      <c r="KZ206" s="27"/>
      <c r="LA206" s="27"/>
      <c r="LB206" s="27"/>
      <c r="LC206" s="27"/>
      <c r="LD206" s="27"/>
      <c r="LE206" s="27"/>
      <c r="LF206" s="27"/>
      <c r="LG206" s="27"/>
      <c r="LH206" s="27"/>
      <c r="LI206" s="27"/>
      <c r="LJ206" s="27"/>
      <c r="LK206" s="27"/>
      <c r="LL206" s="27"/>
      <c r="LM206" s="27"/>
      <c r="LN206" s="27"/>
      <c r="LO206" s="27"/>
      <c r="LP206" s="27"/>
      <c r="LQ206" s="27"/>
      <c r="LR206" s="27"/>
      <c r="LS206" s="27"/>
      <c r="LT206" s="27"/>
      <c r="LU206" s="27"/>
      <c r="LV206" s="27"/>
      <c r="LW206" s="27"/>
      <c r="LX206" s="27"/>
      <c r="LY206" s="27"/>
      <c r="LZ206" s="27"/>
      <c r="MA206" s="27"/>
      <c r="MB206" s="27"/>
      <c r="MC206" s="27"/>
      <c r="MD206" s="27"/>
      <c r="ME206" s="27"/>
      <c r="MF206" s="27"/>
      <c r="MG206" s="27"/>
      <c r="MH206" s="27"/>
      <c r="MI206" s="27"/>
      <c r="MJ206" s="27"/>
      <c r="MK206" s="27"/>
      <c r="ML206" s="27"/>
      <c r="MM206" s="27"/>
      <c r="MN206" s="27"/>
      <c r="MO206" s="27"/>
      <c r="MP206" s="27"/>
      <c r="MQ206" s="27"/>
      <c r="MR206" s="27"/>
      <c r="MS206" s="27"/>
      <c r="MT206" s="27"/>
      <c r="MU206" s="27"/>
      <c r="MV206" s="27"/>
      <c r="MW206" s="27"/>
      <c r="MX206" s="27"/>
      <c r="MY206" s="27"/>
      <c r="MZ206" s="27"/>
      <c r="NA206" s="27"/>
      <c r="NB206" s="27"/>
      <c r="NC206" s="27"/>
      <c r="ND206" s="27"/>
      <c r="NE206" s="27"/>
      <c r="NF206" s="27"/>
      <c r="NG206" s="27"/>
      <c r="NH206" s="27"/>
      <c r="NI206" s="27"/>
      <c r="NJ206" s="27"/>
      <c r="NK206" s="27"/>
      <c r="NL206" s="27"/>
      <c r="NM206" s="27"/>
      <c r="NN206" s="27"/>
      <c r="NO206" s="27"/>
      <c r="NP206" s="27"/>
      <c r="NQ206" s="27"/>
      <c r="NR206" s="27"/>
      <c r="NS206" s="27"/>
      <c r="NT206" s="27"/>
      <c r="NU206" s="27"/>
      <c r="NV206" s="27"/>
      <c r="NW206" s="27"/>
      <c r="NX206" s="27"/>
      <c r="NY206" s="27"/>
      <c r="NZ206" s="27"/>
      <c r="OA206" s="27"/>
      <c r="OB206" s="27"/>
      <c r="OC206" s="27"/>
      <c r="OD206" s="27"/>
      <c r="OE206" s="27"/>
      <c r="OF206" s="27"/>
      <c r="OG206" s="27"/>
      <c r="OH206" s="27"/>
      <c r="OI206" s="27"/>
      <c r="OJ206" s="27"/>
      <c r="OK206" s="27"/>
      <c r="OL206" s="27"/>
      <c r="OM206" s="27"/>
      <c r="ON206" s="27"/>
      <c r="OO206" s="27"/>
      <c r="OP206" s="27"/>
      <c r="OQ206" s="27"/>
      <c r="OR206" s="27"/>
      <c r="OS206" s="27"/>
      <c r="OT206" s="27"/>
      <c r="OU206" s="27"/>
      <c r="OV206" s="27"/>
      <c r="OW206" s="27"/>
      <c r="OX206" s="27"/>
      <c r="OY206" s="27"/>
      <c r="OZ206" s="27"/>
      <c r="PA206" s="27"/>
      <c r="PB206" s="27"/>
      <c r="PC206" s="27"/>
      <c r="PD206" s="27"/>
      <c r="PE206" s="27"/>
      <c r="PF206" s="27"/>
      <c r="PG206" s="27"/>
      <c r="PH206" s="27"/>
      <c r="PI206" s="27"/>
      <c r="PJ206" s="27"/>
      <c r="PK206" s="27"/>
      <c r="PL206" s="27"/>
      <c r="PM206" s="27"/>
      <c r="PN206" s="27"/>
      <c r="PO206" s="27"/>
      <c r="PP206" s="27"/>
      <c r="PQ206" s="27"/>
      <c r="PR206" s="27"/>
      <c r="PS206" s="27"/>
      <c r="PT206" s="27"/>
      <c r="PU206" s="27"/>
      <c r="PV206" s="27"/>
      <c r="PW206" s="27"/>
      <c r="PX206" s="27"/>
      <c r="PY206" s="27"/>
      <c r="PZ206" s="27"/>
      <c r="QA206" s="27"/>
      <c r="QB206" s="27"/>
      <c r="QC206" s="27"/>
      <c r="QD206" s="27"/>
      <c r="QE206" s="27"/>
      <c r="QF206" s="27"/>
      <c r="QG206" s="27"/>
      <c r="QH206" s="27"/>
      <c r="QI206" s="27"/>
      <c r="QJ206" s="27"/>
      <c r="QK206" s="27"/>
      <c r="QL206" s="27"/>
      <c r="QM206" s="27"/>
      <c r="QN206" s="27"/>
      <c r="QO206" s="27"/>
      <c r="QP206" s="27"/>
      <c r="QQ206" s="27"/>
      <c r="QR206" s="27"/>
      <c r="QS206" s="27"/>
      <c r="QT206" s="27"/>
      <c r="QU206" s="27"/>
      <c r="QV206" s="27"/>
      <c r="QW206" s="27"/>
      <c r="QX206" s="27"/>
      <c r="QY206" s="27"/>
      <c r="QZ206" s="27"/>
      <c r="RA206" s="27"/>
      <c r="RB206" s="27"/>
      <c r="RC206" s="27"/>
      <c r="RD206" s="27"/>
      <c r="RE206" s="27"/>
      <c r="RF206" s="27"/>
      <c r="RG206" s="27"/>
      <c r="RH206" s="27"/>
      <c r="RI206" s="27"/>
      <c r="RJ206" s="27"/>
      <c r="RK206" s="27"/>
      <c r="RL206" s="27"/>
      <c r="RM206" s="27"/>
      <c r="RN206" s="27"/>
      <c r="RO206" s="27"/>
      <c r="RP206" s="27"/>
      <c r="RQ206" s="27"/>
      <c r="RR206" s="27"/>
      <c r="RS206" s="27"/>
      <c r="RT206" s="27"/>
      <c r="RU206" s="27"/>
      <c r="RV206" s="27"/>
      <c r="RW206" s="27"/>
      <c r="RX206" s="27"/>
      <c r="RY206" s="27"/>
      <c r="RZ206" s="27"/>
      <c r="SA206" s="27"/>
      <c r="SB206" s="27"/>
      <c r="SC206" s="27"/>
      <c r="SD206" s="27"/>
      <c r="SE206" s="27"/>
      <c r="SF206" s="27"/>
      <c r="SG206" s="27"/>
      <c r="SH206" s="27"/>
      <c r="SI206" s="27"/>
      <c r="SJ206" s="27"/>
      <c r="SK206" s="27"/>
      <c r="SL206" s="27"/>
      <c r="SM206" s="27"/>
      <c r="SN206" s="27"/>
      <c r="SO206" s="27"/>
      <c r="SP206" s="27"/>
      <c r="SQ206" s="27"/>
      <c r="SR206" s="27"/>
      <c r="SS206" s="27"/>
      <c r="ST206" s="27"/>
      <c r="SU206" s="27"/>
      <c r="SV206" s="27"/>
      <c r="SW206" s="27"/>
      <c r="SX206" s="27"/>
      <c r="SY206" s="27"/>
      <c r="SZ206" s="27"/>
      <c r="TA206" s="27"/>
      <c r="TB206" s="27"/>
      <c r="TC206" s="27"/>
      <c r="TD206" s="27"/>
      <c r="TE206" s="27"/>
      <c r="TF206" s="27"/>
      <c r="TG206" s="27"/>
      <c r="TH206" s="27"/>
      <c r="TI206" s="27"/>
      <c r="TJ206" s="27"/>
      <c r="TK206" s="27"/>
      <c r="TL206" s="27"/>
      <c r="TM206" s="27"/>
      <c r="TN206" s="27"/>
      <c r="TO206" s="27"/>
      <c r="TP206" s="27"/>
      <c r="TQ206" s="27"/>
      <c r="TR206" s="27"/>
      <c r="TS206" s="27"/>
      <c r="TT206" s="27"/>
      <c r="TU206" s="27"/>
      <c r="TV206" s="27"/>
      <c r="TW206" s="27"/>
      <c r="TX206" s="27"/>
      <c r="TY206" s="27"/>
      <c r="TZ206" s="27"/>
      <c r="UA206" s="27"/>
      <c r="UB206" s="27"/>
      <c r="UC206" s="27"/>
      <c r="UD206" s="27"/>
      <c r="UE206" s="27"/>
      <c r="UF206" s="27"/>
      <c r="UG206" s="27"/>
      <c r="UH206" s="27"/>
      <c r="UI206" s="27"/>
      <c r="UJ206" s="27"/>
      <c r="UK206" s="27"/>
      <c r="UL206" s="27"/>
      <c r="UM206" s="27"/>
      <c r="UN206" s="27"/>
      <c r="UO206" s="27"/>
      <c r="UP206" s="27"/>
      <c r="UQ206" s="27"/>
      <c r="UR206" s="27"/>
      <c r="US206" s="27"/>
      <c r="UT206" s="27"/>
      <c r="UU206" s="27"/>
      <c r="UV206" s="27"/>
      <c r="UW206" s="27"/>
      <c r="UX206" s="27"/>
      <c r="UY206" s="27"/>
      <c r="UZ206" s="27"/>
      <c r="VA206" s="27"/>
      <c r="VB206" s="27"/>
      <c r="VC206" s="27"/>
      <c r="VD206" s="27"/>
      <c r="VE206" s="27"/>
      <c r="VF206" s="27"/>
      <c r="VG206" s="27"/>
      <c r="VH206" s="27"/>
      <c r="VI206" s="27"/>
      <c r="VJ206" s="27"/>
      <c r="VK206" s="27"/>
      <c r="VL206" s="27"/>
      <c r="VM206" s="27"/>
      <c r="VN206" s="27"/>
      <c r="VO206" s="27"/>
      <c r="VP206" s="27"/>
      <c r="VQ206" s="27"/>
      <c r="VR206" s="27"/>
      <c r="VS206" s="27"/>
      <c r="VT206" s="27"/>
      <c r="VU206" s="27"/>
      <c r="VV206" s="27"/>
      <c r="VW206" s="27"/>
      <c r="VX206" s="27"/>
      <c r="VY206" s="27"/>
      <c r="VZ206" s="27"/>
      <c r="WA206" s="27"/>
      <c r="WB206" s="27"/>
      <c r="WC206" s="27"/>
      <c r="WD206" s="27"/>
      <c r="WE206" s="27"/>
      <c r="WF206" s="27"/>
      <c r="WG206" s="27"/>
      <c r="WH206" s="27"/>
      <c r="WI206" s="27"/>
      <c r="WJ206" s="27"/>
      <c r="WK206" s="27"/>
      <c r="WL206" s="27"/>
      <c r="WM206" s="27"/>
      <c r="WN206" s="27"/>
      <c r="WO206" s="27"/>
      <c r="WP206" s="27"/>
      <c r="WQ206" s="27"/>
      <c r="WR206" s="27"/>
      <c r="WS206" s="27"/>
      <c r="WT206" s="27"/>
      <c r="WU206" s="27"/>
      <c r="WV206" s="27"/>
      <c r="WW206" s="27"/>
      <c r="WX206" s="27"/>
      <c r="WY206" s="27"/>
      <c r="WZ206" s="27"/>
      <c r="XA206" s="27"/>
      <c r="XB206" s="27"/>
      <c r="XC206" s="27"/>
      <c r="XD206" s="27"/>
      <c r="XE206" s="27"/>
      <c r="XF206" s="27"/>
      <c r="XG206" s="27"/>
      <c r="XH206" s="27"/>
      <c r="XI206" s="27"/>
      <c r="XJ206" s="27"/>
      <c r="XK206" s="27"/>
      <c r="XL206" s="27"/>
      <c r="XM206" s="27"/>
      <c r="XN206" s="27"/>
      <c r="XO206" s="27"/>
      <c r="XP206" s="27"/>
      <c r="XQ206" s="27"/>
      <c r="XR206" s="27"/>
      <c r="XS206" s="27"/>
      <c r="XT206" s="27"/>
      <c r="XU206" s="27"/>
      <c r="XV206" s="27"/>
      <c r="XW206" s="27"/>
      <c r="XX206" s="27"/>
      <c r="XY206" s="27"/>
      <c r="XZ206" s="27"/>
      <c r="YA206" s="27"/>
      <c r="YB206" s="27"/>
      <c r="YC206" s="27"/>
      <c r="YD206" s="27"/>
      <c r="YE206" s="27"/>
      <c r="YF206" s="27"/>
      <c r="YG206" s="27"/>
      <c r="YH206" s="27"/>
      <c r="YI206" s="27"/>
      <c r="YJ206" s="27"/>
      <c r="YK206" s="27"/>
      <c r="YL206" s="27"/>
      <c r="YM206" s="27"/>
      <c r="YN206" s="27"/>
      <c r="YO206" s="27"/>
      <c r="YP206" s="27"/>
      <c r="YQ206" s="27"/>
      <c r="YR206" s="27"/>
      <c r="YS206" s="27"/>
      <c r="YT206" s="27"/>
      <c r="YU206" s="27"/>
      <c r="YV206" s="27"/>
      <c r="YW206" s="27"/>
      <c r="YX206" s="27"/>
      <c r="YY206" s="27"/>
      <c r="YZ206" s="27"/>
      <c r="ZA206" s="27"/>
      <c r="ZB206" s="27"/>
      <c r="ZC206" s="27"/>
      <c r="ZD206" s="27"/>
      <c r="ZE206" s="27"/>
      <c r="ZF206" s="27"/>
      <c r="ZG206" s="27"/>
      <c r="ZH206" s="27"/>
      <c r="ZI206" s="27"/>
      <c r="ZJ206" s="27"/>
      <c r="ZK206" s="27"/>
      <c r="ZL206" s="27"/>
      <c r="ZM206" s="27"/>
      <c r="ZN206" s="27"/>
      <c r="ZO206" s="27"/>
      <c r="ZP206" s="27"/>
      <c r="ZQ206" s="27"/>
      <c r="ZR206" s="27"/>
      <c r="ZS206" s="27"/>
      <c r="ZT206" s="27"/>
      <c r="ZU206" s="27"/>
      <c r="ZV206" s="27"/>
      <c r="ZW206" s="27"/>
      <c r="ZX206" s="27"/>
      <c r="ZY206" s="27"/>
      <c r="ZZ206" s="27"/>
      <c r="AAA206" s="27"/>
      <c r="AAB206" s="27"/>
      <c r="AAC206" s="27"/>
      <c r="AAD206" s="27"/>
      <c r="AAE206" s="27"/>
      <c r="AAF206" s="27"/>
      <c r="AAG206" s="27"/>
      <c r="AAH206" s="27"/>
      <c r="AAI206" s="27"/>
      <c r="AAJ206" s="27"/>
      <c r="AAK206" s="27"/>
      <c r="AAL206" s="27"/>
      <c r="AAM206" s="27"/>
      <c r="AAN206" s="27"/>
      <c r="AAO206" s="27"/>
      <c r="AAP206" s="27"/>
      <c r="AAQ206" s="27"/>
      <c r="AAR206" s="27"/>
      <c r="AAS206" s="27"/>
      <c r="AAT206" s="27"/>
      <c r="AAU206" s="27"/>
      <c r="AAV206" s="27"/>
      <c r="AAW206" s="27"/>
      <c r="AAX206" s="27"/>
      <c r="AAY206" s="27"/>
      <c r="AAZ206" s="27"/>
      <c r="ABA206" s="27"/>
      <c r="ABB206" s="27"/>
      <c r="ABC206" s="27"/>
      <c r="ABD206" s="27"/>
      <c r="ABE206" s="27"/>
      <c r="ABF206" s="27"/>
      <c r="ABG206" s="27"/>
      <c r="ABH206" s="27"/>
      <c r="ABI206" s="27"/>
      <c r="ABJ206" s="27"/>
      <c r="ABK206" s="27"/>
      <c r="ABL206" s="27"/>
      <c r="ABM206" s="27"/>
      <c r="ABN206" s="27"/>
      <c r="ABO206" s="27"/>
      <c r="ABP206" s="27"/>
      <c r="ABQ206" s="27"/>
      <c r="ABR206" s="27"/>
      <c r="ABS206" s="27"/>
      <c r="ABT206" s="27"/>
      <c r="ABU206" s="27"/>
      <c r="ABV206" s="27"/>
      <c r="ABW206" s="27"/>
      <c r="ABX206" s="27"/>
      <c r="ABY206" s="27"/>
      <c r="ABZ206" s="27"/>
      <c r="ACA206" s="27"/>
      <c r="ACB206" s="27"/>
      <c r="ACC206" s="27"/>
      <c r="ACD206" s="27"/>
      <c r="ACE206" s="27"/>
      <c r="ACF206" s="27"/>
      <c r="ACG206" s="27"/>
      <c r="ACH206" s="27"/>
      <c r="ACI206" s="27"/>
      <c r="ACJ206" s="27"/>
      <c r="ACK206" s="27"/>
      <c r="ACL206" s="27"/>
      <c r="ACM206" s="27"/>
      <c r="ACN206" s="27"/>
      <c r="ACO206" s="27"/>
      <c r="ACP206" s="27"/>
      <c r="ACQ206" s="27"/>
      <c r="ACR206" s="27"/>
      <c r="ACS206" s="27"/>
      <c r="ACT206" s="27"/>
      <c r="ACU206" s="27"/>
      <c r="ACV206" s="27"/>
      <c r="ACW206" s="27"/>
      <c r="ACX206" s="27"/>
      <c r="ACY206" s="27"/>
      <c r="ACZ206" s="27"/>
      <c r="ADA206" s="27"/>
      <c r="ADB206" s="27"/>
      <c r="ADC206" s="27"/>
      <c r="ADD206" s="27"/>
      <c r="ADE206" s="27"/>
      <c r="ADF206" s="27"/>
      <c r="ADG206" s="27"/>
      <c r="ADH206" s="27"/>
      <c r="ADI206" s="27"/>
      <c r="ADJ206" s="27"/>
      <c r="ADK206" s="27"/>
      <c r="ADL206" s="27"/>
      <c r="ADM206" s="27"/>
      <c r="ADN206" s="27"/>
      <c r="ADO206" s="27"/>
      <c r="ADP206" s="27"/>
      <c r="ADQ206" s="27"/>
      <c r="ADR206" s="27"/>
      <c r="ADS206" s="27"/>
      <c r="ADT206" s="27"/>
      <c r="ADU206" s="27"/>
      <c r="ADV206" s="27"/>
      <c r="ADW206" s="27"/>
      <c r="ADX206" s="27"/>
      <c r="ADY206" s="27"/>
      <c r="ADZ206" s="27"/>
      <c r="AEA206" s="27"/>
      <c r="AEB206" s="27"/>
      <c r="AEC206" s="27"/>
      <c r="AED206" s="27"/>
      <c r="AEE206" s="27"/>
      <c r="AEF206" s="27"/>
      <c r="AEG206" s="27"/>
      <c r="AEH206" s="27"/>
      <c r="AEI206" s="27"/>
      <c r="AEJ206" s="27"/>
      <c r="AEK206" s="27"/>
      <c r="AEL206" s="27"/>
      <c r="AEM206" s="27"/>
      <c r="AEN206" s="27"/>
      <c r="AEO206" s="27"/>
      <c r="AEP206" s="27"/>
      <c r="AEQ206" s="27"/>
      <c r="AER206" s="27"/>
      <c r="AES206" s="27"/>
      <c r="AET206" s="27"/>
      <c r="AEU206" s="27"/>
      <c r="AEV206" s="27"/>
      <c r="AEW206" s="27"/>
      <c r="AEX206" s="27"/>
      <c r="AEY206" s="27"/>
      <c r="AEZ206" s="27"/>
      <c r="AFA206" s="27"/>
      <c r="AFB206" s="27"/>
      <c r="AFC206" s="27"/>
      <c r="AFD206" s="27"/>
      <c r="AFE206" s="27"/>
      <c r="AFF206" s="27"/>
      <c r="AFG206" s="27"/>
      <c r="AFH206" s="27"/>
      <c r="AFI206" s="27"/>
      <c r="AFJ206" s="27"/>
      <c r="AFK206" s="27"/>
      <c r="AFL206" s="27"/>
      <c r="AFM206" s="27"/>
      <c r="AFN206" s="27"/>
      <c r="AFO206" s="27"/>
      <c r="AFP206" s="27"/>
      <c r="AFQ206" s="27"/>
      <c r="AFR206" s="27"/>
      <c r="AFS206" s="27"/>
      <c r="AFT206" s="27"/>
      <c r="AFU206" s="27"/>
      <c r="AFV206" s="27"/>
      <c r="AFW206" s="27"/>
      <c r="AFX206" s="27"/>
      <c r="AFY206" s="27"/>
      <c r="AFZ206" s="27"/>
      <c r="AGA206" s="27"/>
      <c r="AGB206" s="27"/>
      <c r="AGC206" s="27"/>
      <c r="AGD206" s="27"/>
      <c r="AGE206" s="27"/>
      <c r="AGF206" s="27"/>
      <c r="AGG206" s="27"/>
      <c r="AGH206" s="27"/>
      <c r="AGI206" s="27"/>
      <c r="AGJ206" s="27"/>
      <c r="AGK206" s="27"/>
      <c r="AGL206" s="27"/>
      <c r="AGM206" s="27"/>
      <c r="AGN206" s="27"/>
      <c r="AGO206" s="27"/>
      <c r="AGP206" s="27"/>
      <c r="AGQ206" s="27"/>
      <c r="AGR206" s="27"/>
      <c r="AGS206" s="27"/>
      <c r="AGT206" s="27"/>
      <c r="AGU206" s="27"/>
      <c r="AGV206" s="27"/>
      <c r="AGW206" s="27"/>
      <c r="AGX206" s="27"/>
      <c r="AGY206" s="27"/>
      <c r="AGZ206" s="27"/>
      <c r="AHA206" s="27"/>
      <c r="AHB206" s="27"/>
      <c r="AHC206" s="27"/>
      <c r="AHD206" s="27"/>
      <c r="AHE206" s="27"/>
      <c r="AHF206" s="27"/>
      <c r="AHG206" s="27"/>
      <c r="AHH206" s="27"/>
      <c r="AHI206" s="27"/>
      <c r="AHJ206" s="27"/>
      <c r="AHK206" s="27"/>
      <c r="AHL206" s="27"/>
      <c r="AHM206" s="27"/>
      <c r="AHN206" s="27"/>
      <c r="AHO206" s="27"/>
      <c r="AHP206" s="27"/>
      <c r="AHQ206" s="27"/>
      <c r="AHR206" s="27"/>
      <c r="AHS206" s="27"/>
      <c r="AHT206" s="27"/>
      <c r="AHU206" s="27"/>
      <c r="AHV206" s="27"/>
      <c r="AHW206" s="27"/>
      <c r="AHX206" s="27"/>
      <c r="AHY206" s="27"/>
      <c r="AHZ206" s="27"/>
      <c r="AIA206" s="27"/>
      <c r="AIB206" s="27"/>
      <c r="AIC206" s="27"/>
      <c r="AID206" s="27"/>
      <c r="AIE206" s="27"/>
      <c r="AIF206" s="27"/>
      <c r="AIG206" s="27"/>
      <c r="AIH206" s="27"/>
      <c r="AII206" s="27"/>
      <c r="AIJ206" s="27"/>
      <c r="AIK206" s="27"/>
      <c r="AIL206" s="27"/>
      <c r="AIM206" s="27"/>
      <c r="AIN206" s="27"/>
      <c r="AIO206" s="27"/>
      <c r="AIP206" s="27"/>
      <c r="AIQ206" s="27"/>
      <c r="AIR206" s="27"/>
      <c r="AIS206" s="27"/>
      <c r="AIT206" s="27"/>
      <c r="AIU206" s="27"/>
      <c r="AIV206" s="27"/>
      <c r="AIW206" s="27"/>
      <c r="AIX206" s="27"/>
      <c r="AIY206" s="27"/>
      <c r="AIZ206" s="27"/>
      <c r="AJA206" s="27"/>
      <c r="AJB206" s="27"/>
      <c r="AJC206" s="27"/>
      <c r="AJD206" s="27"/>
      <c r="AJE206" s="27"/>
      <c r="AJF206" s="27"/>
      <c r="AJG206" s="27"/>
      <c r="AJH206" s="27"/>
      <c r="AJI206" s="27"/>
      <c r="AJJ206" s="27"/>
      <c r="AJK206" s="27"/>
      <c r="AJL206" s="27"/>
      <c r="AJM206" s="27"/>
      <c r="AJN206" s="27"/>
      <c r="AJO206" s="27"/>
      <c r="AJP206" s="27"/>
      <c r="AJQ206" s="27"/>
      <c r="AJR206" s="27"/>
      <c r="AJS206" s="27"/>
      <c r="AJT206" s="27"/>
      <c r="AJU206" s="27"/>
      <c r="AJV206" s="27"/>
      <c r="AJW206" s="27"/>
      <c r="AJX206" s="27"/>
      <c r="AJY206" s="27"/>
      <c r="AJZ206" s="27"/>
      <c r="AKA206" s="27"/>
      <c r="AKB206" s="27"/>
      <c r="AKC206" s="27"/>
      <c r="AKD206" s="27"/>
      <c r="AKE206" s="27"/>
      <c r="AKF206" s="27"/>
      <c r="AKG206" s="27"/>
      <c r="AKH206" s="27"/>
      <c r="AKI206" s="27"/>
      <c r="AKJ206" s="27"/>
      <c r="AKK206" s="27"/>
      <c r="AKL206" s="27"/>
      <c r="AKM206" s="27"/>
      <c r="AKN206" s="27"/>
      <c r="AKO206" s="27"/>
      <c r="AKP206" s="27"/>
      <c r="AKQ206" s="27"/>
      <c r="AKR206" s="27"/>
      <c r="AKS206" s="27"/>
      <c r="AKT206" s="27"/>
      <c r="AKU206" s="27"/>
      <c r="AKV206" s="27"/>
      <c r="AKW206" s="27"/>
      <c r="AKX206" s="27"/>
      <c r="AKY206" s="27"/>
      <c r="AKZ206" s="27"/>
      <c r="ALA206" s="27"/>
      <c r="ALB206" s="27"/>
      <c r="ALC206" s="27"/>
      <c r="ALD206" s="27"/>
      <c r="ALE206" s="27"/>
      <c r="ALF206" s="27"/>
      <c r="ALG206" s="27"/>
      <c r="ALH206" s="27"/>
      <c r="ALI206" s="27"/>
      <c r="ALJ206" s="27"/>
      <c r="ALK206" s="27"/>
      <c r="ALL206" s="27"/>
      <c r="ALM206" s="27"/>
      <c r="ALN206" s="27"/>
      <c r="ALO206" s="27"/>
      <c r="ALP206" s="27"/>
      <c r="ALQ206" s="27"/>
      <c r="ALR206" s="27"/>
      <c r="ALS206" s="27"/>
      <c r="ALT206" s="27"/>
      <c r="ALU206" s="27"/>
      <c r="ALV206" s="27"/>
      <c r="ALW206" s="27"/>
      <c r="ALX206" s="27"/>
      <c r="ALY206" s="27"/>
      <c r="ALZ206" s="27"/>
      <c r="AMA206" s="27"/>
      <c r="AMB206" s="27"/>
      <c r="AMC206" s="27"/>
      <c r="AMD206" s="27"/>
      <c r="AME206" s="27"/>
      <c r="AMF206" s="27"/>
      <c r="AMG206" s="27"/>
      <c r="AMH206" s="27"/>
      <c r="AMI206" s="27"/>
      <c r="AMJ206" s="27"/>
      <c r="AMK206" s="27"/>
      <c r="AML206" s="27"/>
      <c r="AMM206" s="27"/>
      <c r="AMN206" s="27"/>
      <c r="AMO206" s="27"/>
      <c r="AMP206" s="27"/>
      <c r="AMQ206" s="27"/>
      <c r="AMR206" s="27"/>
      <c r="AMS206" s="27"/>
      <c r="AMT206" s="27"/>
      <c r="AMU206" s="27"/>
      <c r="AMV206" s="27"/>
      <c r="AMW206" s="27"/>
      <c r="AMX206" s="27"/>
      <c r="AMY206" s="27"/>
      <c r="AMZ206" s="27"/>
      <c r="ANA206" s="27"/>
      <c r="ANB206" s="27"/>
      <c r="ANC206" s="27"/>
      <c r="AND206" s="27"/>
      <c r="ANE206" s="27"/>
      <c r="ANF206" s="27"/>
      <c r="ANG206" s="27"/>
      <c r="ANH206" s="27"/>
      <c r="ANI206" s="27"/>
      <c r="ANJ206" s="27"/>
      <c r="ANK206" s="27"/>
      <c r="ANL206" s="27"/>
      <c r="ANM206" s="27"/>
      <c r="ANN206" s="27"/>
      <c r="ANO206" s="27"/>
      <c r="ANP206" s="27"/>
      <c r="ANQ206" s="27"/>
      <c r="ANR206" s="27"/>
      <c r="ANS206" s="27"/>
      <c r="ANT206" s="27"/>
      <c r="ANU206" s="27"/>
      <c r="ANV206" s="27"/>
      <c r="ANW206" s="27"/>
      <c r="ANX206" s="27"/>
      <c r="ANY206" s="27"/>
      <c r="ANZ206" s="27"/>
      <c r="AOA206" s="27"/>
      <c r="AOB206" s="27"/>
      <c r="AOC206" s="27"/>
      <c r="AOD206" s="27"/>
      <c r="AOE206" s="27"/>
      <c r="AOF206" s="27"/>
      <c r="AOG206" s="27"/>
      <c r="AOH206" s="27"/>
      <c r="AOI206" s="27"/>
      <c r="AOJ206" s="27"/>
      <c r="AOK206" s="27"/>
      <c r="AOL206" s="27"/>
      <c r="AOM206" s="27"/>
      <c r="AON206" s="27"/>
      <c r="AOO206" s="27"/>
      <c r="AOP206" s="27"/>
      <c r="AOQ206" s="27"/>
      <c r="AOR206" s="27"/>
      <c r="AOS206" s="27"/>
      <c r="AOT206" s="27"/>
      <c r="AOU206" s="27"/>
      <c r="AOV206" s="27"/>
      <c r="AOW206" s="27"/>
      <c r="AOX206" s="27"/>
      <c r="AOY206" s="27"/>
      <c r="AOZ206" s="27"/>
      <c r="APA206" s="27"/>
      <c r="APB206" s="27"/>
      <c r="APC206" s="27"/>
      <c r="APD206" s="27"/>
      <c r="APE206" s="27"/>
      <c r="APF206" s="27"/>
      <c r="APG206" s="27"/>
      <c r="APH206" s="27"/>
      <c r="API206" s="27"/>
      <c r="APJ206" s="27"/>
      <c r="APK206" s="27"/>
      <c r="APL206" s="27"/>
      <c r="APM206" s="27"/>
      <c r="APN206" s="27"/>
      <c r="APO206" s="27"/>
      <c r="APP206" s="27"/>
      <c r="APQ206" s="27"/>
      <c r="APR206" s="27"/>
      <c r="APS206" s="27"/>
      <c r="APT206" s="27"/>
      <c r="APU206" s="27"/>
      <c r="APV206" s="27"/>
      <c r="APW206" s="27"/>
      <c r="APX206" s="27"/>
      <c r="APY206" s="27"/>
      <c r="APZ206" s="27"/>
      <c r="AQA206" s="27"/>
      <c r="AQB206" s="27"/>
      <c r="AQC206" s="27"/>
      <c r="AQD206" s="27"/>
      <c r="AQE206" s="27"/>
      <c r="AQF206" s="27"/>
      <c r="AQG206" s="27"/>
      <c r="AQH206" s="27"/>
      <c r="AQI206" s="27"/>
      <c r="AQJ206" s="27"/>
      <c r="AQK206" s="27"/>
      <c r="AQL206" s="27"/>
      <c r="AQM206" s="27"/>
      <c r="AQN206" s="27"/>
      <c r="AQO206" s="27"/>
      <c r="AQP206" s="27"/>
      <c r="AQQ206" s="27"/>
      <c r="AQR206" s="27"/>
      <c r="AQS206" s="27"/>
      <c r="AQT206" s="27"/>
      <c r="AQU206" s="27"/>
      <c r="AQV206" s="27"/>
      <c r="AQW206" s="27"/>
      <c r="AQX206" s="27"/>
      <c r="AQY206" s="27"/>
      <c r="AQZ206" s="27"/>
      <c r="ARA206" s="27"/>
      <c r="ARB206" s="27"/>
      <c r="ARC206" s="27"/>
      <c r="ARD206" s="27"/>
      <c r="ARE206" s="27"/>
      <c r="ARF206" s="27"/>
      <c r="ARG206" s="27"/>
      <c r="ARH206" s="27"/>
      <c r="ARI206" s="27"/>
      <c r="ARJ206" s="27"/>
      <c r="ARK206" s="27"/>
      <c r="ARL206" s="27"/>
      <c r="ARM206" s="27"/>
      <c r="ARN206" s="27"/>
      <c r="ARO206" s="27"/>
      <c r="ARP206" s="27"/>
      <c r="ARQ206" s="27"/>
      <c r="ARR206" s="27"/>
      <c r="ARS206" s="27"/>
      <c r="ART206" s="27"/>
      <c r="ARU206" s="27"/>
      <c r="ARV206" s="27"/>
      <c r="ARW206" s="27"/>
      <c r="ARX206" s="27"/>
      <c r="ARY206" s="27"/>
      <c r="ARZ206" s="27"/>
      <c r="ASA206" s="27"/>
      <c r="ASB206" s="27"/>
      <c r="ASC206" s="27"/>
      <c r="ASD206" s="27"/>
      <c r="ASE206" s="27"/>
      <c r="ASF206" s="27"/>
      <c r="ASG206" s="27"/>
      <c r="ASH206" s="27"/>
      <c r="ASI206" s="27"/>
      <c r="ASJ206" s="27"/>
      <c r="ASK206" s="27"/>
      <c r="ASL206" s="27"/>
      <c r="ASM206" s="27"/>
      <c r="ASN206" s="27"/>
      <c r="ASO206" s="27"/>
      <c r="ASP206" s="27"/>
      <c r="ASQ206" s="27"/>
      <c r="ASR206" s="27"/>
      <c r="ASS206" s="27"/>
      <c r="AST206" s="27"/>
      <c r="ASU206" s="27"/>
      <c r="ASV206" s="27"/>
      <c r="ASW206" s="27"/>
      <c r="ASX206" s="27"/>
      <c r="ASY206" s="27"/>
      <c r="ASZ206" s="27"/>
      <c r="ATA206" s="27"/>
      <c r="ATB206" s="27"/>
      <c r="ATC206" s="27"/>
      <c r="ATD206" s="27"/>
      <c r="ATE206" s="27"/>
      <c r="ATF206" s="27"/>
      <c r="ATG206" s="27"/>
      <c r="ATH206" s="27"/>
      <c r="ATI206" s="27"/>
      <c r="ATJ206" s="27"/>
      <c r="ATK206" s="27"/>
      <c r="ATL206" s="27"/>
      <c r="ATM206" s="27"/>
      <c r="ATN206" s="27"/>
      <c r="ATO206" s="27"/>
      <c r="ATP206" s="27"/>
      <c r="ATQ206" s="27"/>
      <c r="ATR206" s="27"/>
      <c r="ATS206" s="27"/>
      <c r="ATT206" s="27"/>
      <c r="ATU206" s="27"/>
      <c r="ATV206" s="27"/>
      <c r="ATW206" s="27"/>
      <c r="ATX206" s="27"/>
      <c r="ATY206" s="27"/>
      <c r="ATZ206" s="27"/>
      <c r="AUA206" s="27"/>
      <c r="AUB206" s="27"/>
      <c r="AUC206" s="27"/>
      <c r="AUD206" s="27"/>
      <c r="AUE206" s="27"/>
      <c r="AUF206" s="27"/>
      <c r="AUG206" s="27"/>
      <c r="AUH206" s="27"/>
      <c r="AUI206" s="27"/>
      <c r="AUJ206" s="27"/>
      <c r="AUK206" s="27"/>
      <c r="AUL206" s="27"/>
      <c r="AUM206" s="27"/>
      <c r="AUN206" s="27"/>
      <c r="AUO206" s="27"/>
      <c r="AUP206" s="27"/>
      <c r="AUQ206" s="27"/>
      <c r="AUR206" s="27"/>
      <c r="AUS206" s="27"/>
      <c r="AUT206" s="27"/>
      <c r="AUU206" s="27"/>
      <c r="AUV206" s="27"/>
      <c r="AUW206" s="27"/>
      <c r="AUX206" s="27"/>
      <c r="AUY206" s="27"/>
      <c r="AUZ206" s="27"/>
      <c r="AVA206" s="27"/>
      <c r="AVB206" s="27"/>
      <c r="AVC206" s="27"/>
      <c r="AVD206" s="27"/>
      <c r="AVE206" s="27"/>
      <c r="AVF206" s="27"/>
      <c r="AVG206" s="27"/>
      <c r="AVH206" s="27"/>
      <c r="AVI206" s="27"/>
      <c r="AVJ206" s="27"/>
      <c r="AVK206" s="27"/>
      <c r="AVL206" s="27"/>
      <c r="AVM206" s="27"/>
      <c r="AVN206" s="27"/>
      <c r="AVO206" s="27"/>
      <c r="AVP206" s="27"/>
      <c r="AVQ206" s="27"/>
      <c r="AVR206" s="27"/>
      <c r="AVS206" s="27"/>
      <c r="AVT206" s="27"/>
      <c r="AVU206" s="27"/>
      <c r="AVV206" s="27"/>
      <c r="AVW206" s="27"/>
      <c r="AVX206" s="27"/>
      <c r="AVY206" s="27"/>
      <c r="AVZ206" s="27"/>
      <c r="AWA206" s="27"/>
      <c r="AWB206" s="27"/>
      <c r="AWC206" s="27"/>
      <c r="AWD206" s="27"/>
      <c r="AWE206" s="27"/>
      <c r="AWF206" s="27"/>
      <c r="AWG206" s="27"/>
      <c r="AWH206" s="27"/>
      <c r="AWI206" s="27"/>
      <c r="AWJ206" s="27"/>
      <c r="AWK206" s="27"/>
      <c r="AWL206" s="27"/>
      <c r="AWM206" s="27"/>
      <c r="AWN206" s="27"/>
      <c r="AWO206" s="27"/>
      <c r="AWP206" s="27"/>
      <c r="AWQ206" s="27"/>
      <c r="AWR206" s="27"/>
      <c r="AWS206" s="27"/>
      <c r="AWT206" s="27"/>
      <c r="AWU206" s="27"/>
      <c r="AWV206" s="27"/>
      <c r="AWW206" s="27"/>
      <c r="AWX206" s="27"/>
      <c r="AWY206" s="27"/>
      <c r="AWZ206" s="27"/>
      <c r="AXA206" s="27"/>
      <c r="AXB206" s="27"/>
      <c r="AXC206" s="27"/>
      <c r="AXD206" s="27"/>
      <c r="AXE206" s="27"/>
      <c r="AXF206" s="27"/>
      <c r="AXG206" s="27"/>
      <c r="AXH206" s="27"/>
      <c r="AXI206" s="27"/>
      <c r="AXJ206" s="27"/>
      <c r="AXK206" s="27"/>
      <c r="AXL206" s="27"/>
      <c r="AXM206" s="27"/>
      <c r="AXN206" s="27"/>
      <c r="AXO206" s="27"/>
      <c r="AXP206" s="27"/>
      <c r="AXQ206" s="27"/>
      <c r="AXR206" s="27"/>
      <c r="AXS206" s="27"/>
      <c r="AXT206" s="27"/>
      <c r="AXU206" s="27"/>
      <c r="AXV206" s="27"/>
      <c r="AXW206" s="27"/>
      <c r="AXX206" s="27"/>
      <c r="AXY206" s="27"/>
      <c r="AXZ206" s="27"/>
      <c r="AYA206" s="27"/>
      <c r="AYB206" s="27"/>
      <c r="AYC206" s="27"/>
      <c r="AYD206" s="27"/>
      <c r="AYE206" s="27"/>
      <c r="AYF206" s="27"/>
      <c r="AYG206" s="27"/>
      <c r="AYH206" s="27"/>
      <c r="AYI206" s="27"/>
      <c r="AYJ206" s="27"/>
      <c r="AYK206" s="27"/>
      <c r="AYL206" s="27"/>
      <c r="AYM206" s="27"/>
      <c r="AYN206" s="27"/>
      <c r="AYO206" s="27"/>
      <c r="AYP206" s="27"/>
      <c r="AYQ206" s="27"/>
      <c r="AYR206" s="27"/>
      <c r="AYS206" s="27"/>
      <c r="AYT206" s="27"/>
      <c r="AYU206" s="27"/>
      <c r="AYV206" s="27"/>
      <c r="AYW206" s="27"/>
      <c r="AYX206" s="27"/>
      <c r="AYY206" s="27"/>
      <c r="AYZ206" s="27"/>
      <c r="AZA206" s="27"/>
      <c r="AZB206" s="27"/>
      <c r="AZC206" s="27"/>
      <c r="AZD206" s="27"/>
      <c r="AZE206" s="27"/>
      <c r="AZF206" s="27"/>
      <c r="AZG206" s="27"/>
      <c r="AZH206" s="27"/>
      <c r="AZI206" s="27"/>
      <c r="AZJ206" s="27"/>
      <c r="AZK206" s="27"/>
      <c r="AZL206" s="27"/>
      <c r="AZM206" s="27"/>
      <c r="AZN206" s="27"/>
      <c r="AZO206" s="27"/>
      <c r="AZP206" s="27"/>
      <c r="AZQ206" s="27"/>
      <c r="AZR206" s="27"/>
      <c r="AZS206" s="27"/>
      <c r="AZT206" s="27"/>
      <c r="AZU206" s="27"/>
      <c r="AZV206" s="27"/>
      <c r="AZW206" s="27"/>
      <c r="AZX206" s="27"/>
      <c r="AZY206" s="27"/>
      <c r="AZZ206" s="27"/>
      <c r="BAA206" s="27"/>
      <c r="BAB206" s="27"/>
      <c r="BAC206" s="27"/>
      <c r="BAD206" s="27"/>
      <c r="BAE206" s="27"/>
      <c r="BAF206" s="27"/>
      <c r="BAG206" s="27"/>
      <c r="BAH206" s="27"/>
      <c r="BAI206" s="27"/>
      <c r="BAJ206" s="27"/>
      <c r="BAK206" s="27"/>
      <c r="BAL206" s="27"/>
      <c r="BAM206" s="27"/>
      <c r="BAN206" s="27"/>
      <c r="BAO206" s="27"/>
      <c r="BAP206" s="27"/>
      <c r="BAQ206" s="27"/>
      <c r="BAR206" s="27"/>
      <c r="BAS206" s="27"/>
      <c r="BAT206" s="27"/>
      <c r="BAU206" s="27"/>
      <c r="BAV206" s="27"/>
      <c r="BAW206" s="27"/>
      <c r="BAX206" s="27"/>
      <c r="BAY206" s="27"/>
      <c r="BAZ206" s="27"/>
      <c r="BBA206" s="27"/>
      <c r="BBB206" s="27"/>
      <c r="BBC206" s="27"/>
      <c r="BBD206" s="27"/>
      <c r="BBE206" s="27"/>
      <c r="BBF206" s="27"/>
      <c r="BBG206" s="27"/>
      <c r="BBH206" s="27"/>
      <c r="BBI206" s="27"/>
      <c r="BBJ206" s="27"/>
      <c r="BBK206" s="27"/>
      <c r="BBL206" s="27"/>
      <c r="BBM206" s="27"/>
      <c r="BBN206" s="27"/>
      <c r="BBO206" s="27"/>
      <c r="BBP206" s="27"/>
      <c r="BBQ206" s="27"/>
      <c r="BBR206" s="27"/>
      <c r="BBS206" s="27"/>
      <c r="BBT206" s="27"/>
      <c r="BBU206" s="27"/>
      <c r="BBV206" s="27"/>
      <c r="BBW206" s="27"/>
      <c r="BBX206" s="27"/>
      <c r="BBY206" s="27"/>
      <c r="BBZ206" s="27"/>
      <c r="BCA206" s="27"/>
      <c r="BCB206" s="27"/>
      <c r="BCC206" s="27"/>
      <c r="BCD206" s="27"/>
      <c r="BCE206" s="27"/>
      <c r="BCF206" s="27"/>
      <c r="BCG206" s="27"/>
      <c r="BCH206" s="27"/>
      <c r="BCI206" s="27"/>
      <c r="BCJ206" s="27"/>
      <c r="BCK206" s="27"/>
      <c r="BCL206" s="27"/>
      <c r="BCM206" s="27"/>
      <c r="BCN206" s="27"/>
      <c r="BCO206" s="27"/>
      <c r="BCP206" s="27"/>
      <c r="BCQ206" s="27"/>
      <c r="BCR206" s="27"/>
      <c r="BCS206" s="27"/>
      <c r="BCT206" s="27"/>
      <c r="BCU206" s="27"/>
      <c r="BCV206" s="27"/>
      <c r="BCW206" s="27"/>
      <c r="BCX206" s="27"/>
      <c r="BCY206" s="27"/>
      <c r="BCZ206" s="27"/>
      <c r="BDA206" s="27"/>
      <c r="BDB206" s="27"/>
      <c r="BDC206" s="27"/>
      <c r="BDD206" s="27"/>
      <c r="BDE206" s="27"/>
      <c r="BDF206" s="27"/>
      <c r="BDG206" s="27"/>
      <c r="BDH206" s="27"/>
      <c r="BDI206" s="27"/>
      <c r="BDJ206" s="27"/>
      <c r="BDK206" s="27"/>
      <c r="BDL206" s="27"/>
      <c r="BDM206" s="27"/>
      <c r="BDN206" s="27"/>
      <c r="BDO206" s="27"/>
      <c r="BDP206" s="27"/>
      <c r="BDQ206" s="27"/>
      <c r="BDR206" s="27"/>
      <c r="BDS206" s="27"/>
      <c r="BDT206" s="27"/>
      <c r="BDU206" s="27"/>
      <c r="BDV206" s="27"/>
      <c r="BDW206" s="27"/>
      <c r="BDX206" s="27"/>
      <c r="BDY206" s="27"/>
      <c r="BDZ206" s="27"/>
      <c r="BEA206" s="27"/>
      <c r="BEB206" s="27"/>
      <c r="BEC206" s="27"/>
      <c r="BED206" s="27"/>
      <c r="BEE206" s="27"/>
      <c r="BEF206" s="27"/>
      <c r="BEG206" s="27"/>
      <c r="BEH206" s="27"/>
      <c r="BEI206" s="27"/>
      <c r="BEJ206" s="27"/>
      <c r="BEK206" s="27"/>
      <c r="BEL206" s="27"/>
      <c r="BEM206" s="27"/>
      <c r="BEN206" s="27"/>
      <c r="BEO206" s="27"/>
      <c r="BEP206" s="27"/>
      <c r="BEQ206" s="27"/>
      <c r="BER206" s="27"/>
      <c r="BES206" s="27"/>
      <c r="BET206" s="27"/>
      <c r="BEU206" s="27"/>
      <c r="BEV206" s="27"/>
      <c r="BEW206" s="27"/>
      <c r="BEX206" s="27"/>
      <c r="BEY206" s="27"/>
      <c r="BEZ206" s="27"/>
      <c r="BFA206" s="27"/>
      <c r="BFB206" s="27"/>
      <c r="BFC206" s="27"/>
      <c r="BFD206" s="27"/>
      <c r="BFE206" s="27"/>
      <c r="BFF206" s="27"/>
      <c r="BFG206" s="27"/>
      <c r="BFH206" s="27"/>
      <c r="BFI206" s="27"/>
      <c r="BFJ206" s="27"/>
      <c r="BFK206" s="27"/>
      <c r="BFL206" s="27"/>
      <c r="BFM206" s="27"/>
      <c r="BFN206" s="27"/>
      <c r="BFO206" s="27"/>
      <c r="BFP206" s="27"/>
      <c r="BFQ206" s="27"/>
      <c r="BFR206" s="27"/>
      <c r="BFS206" s="27"/>
      <c r="BFT206" s="27"/>
      <c r="BFU206" s="27"/>
      <c r="BFV206" s="27"/>
      <c r="BFW206" s="27"/>
      <c r="BFX206" s="27"/>
      <c r="BFY206" s="27"/>
      <c r="BFZ206" s="27"/>
      <c r="BGA206" s="27"/>
      <c r="BGB206" s="27"/>
      <c r="BGC206" s="27"/>
      <c r="BGD206" s="27"/>
      <c r="BGE206" s="27"/>
      <c r="BGF206" s="27"/>
      <c r="BGG206" s="27"/>
      <c r="BGH206" s="27"/>
      <c r="BGI206" s="27"/>
      <c r="BGJ206" s="27"/>
      <c r="BGK206" s="27"/>
      <c r="BGL206" s="27"/>
      <c r="BGM206" s="27"/>
      <c r="BGN206" s="27"/>
      <c r="BGO206" s="27"/>
      <c r="BGP206" s="27"/>
      <c r="BGQ206" s="27"/>
      <c r="BGR206" s="27"/>
      <c r="BGS206" s="27"/>
      <c r="BGT206" s="27"/>
      <c r="BGU206" s="27"/>
      <c r="BGV206" s="27"/>
      <c r="BGW206" s="27"/>
      <c r="BGX206" s="27"/>
      <c r="BGY206" s="27"/>
      <c r="BGZ206" s="27"/>
      <c r="BHA206" s="27"/>
      <c r="BHB206" s="27"/>
      <c r="BHC206" s="27"/>
      <c r="BHD206" s="27"/>
      <c r="BHE206" s="27"/>
      <c r="BHF206" s="27"/>
      <c r="BHG206" s="27"/>
      <c r="BHH206" s="27"/>
      <c r="BHI206" s="27"/>
      <c r="BHJ206" s="27"/>
      <c r="BHK206" s="27"/>
      <c r="BHL206" s="27"/>
      <c r="BHM206" s="27"/>
      <c r="BHN206" s="27"/>
      <c r="BHO206" s="27"/>
      <c r="BHP206" s="27"/>
      <c r="BHQ206" s="27"/>
      <c r="BHR206" s="27"/>
      <c r="BHS206" s="27"/>
      <c r="BHT206" s="27"/>
      <c r="BHU206" s="27"/>
      <c r="BHV206" s="27"/>
      <c r="BHW206" s="27"/>
      <c r="BHX206" s="27"/>
      <c r="BHY206" s="27"/>
      <c r="BHZ206" s="27"/>
      <c r="BIA206" s="27"/>
      <c r="BIB206" s="27"/>
      <c r="BIC206" s="27"/>
      <c r="BID206" s="27"/>
      <c r="BIE206" s="27"/>
      <c r="BIF206" s="27"/>
      <c r="BIG206" s="27"/>
      <c r="BIH206" s="27"/>
      <c r="BII206" s="27"/>
      <c r="BIJ206" s="27"/>
      <c r="BIK206" s="27"/>
      <c r="BIL206" s="27"/>
      <c r="BIM206" s="27"/>
      <c r="BIN206" s="27"/>
      <c r="BIO206" s="27"/>
      <c r="BIP206" s="27"/>
      <c r="BIQ206" s="27"/>
      <c r="BIR206" s="27"/>
      <c r="BIS206" s="27"/>
      <c r="BIT206" s="27"/>
      <c r="BIU206" s="27"/>
      <c r="BIV206" s="27"/>
      <c r="BIW206" s="27"/>
      <c r="BIX206" s="27"/>
      <c r="BIY206" s="27"/>
      <c r="BIZ206" s="27"/>
      <c r="BJA206" s="27"/>
      <c r="BJB206" s="27"/>
      <c r="BJC206" s="27"/>
      <c r="BJD206" s="27"/>
      <c r="BJE206" s="27"/>
      <c r="BJF206" s="27"/>
      <c r="BJG206" s="27"/>
      <c r="BJH206" s="27"/>
      <c r="BJI206" s="27"/>
      <c r="BJJ206" s="27"/>
      <c r="BJK206" s="27"/>
      <c r="BJL206" s="27"/>
      <c r="BJM206" s="27"/>
      <c r="BJN206" s="27"/>
      <c r="BJO206" s="27"/>
      <c r="BJP206" s="27"/>
      <c r="BJQ206" s="27"/>
      <c r="BJR206" s="27"/>
      <c r="BJS206" s="27"/>
      <c r="BJT206" s="27"/>
      <c r="BJU206" s="27"/>
      <c r="BJV206" s="27"/>
      <c r="BJW206" s="27"/>
      <c r="BJX206" s="27"/>
      <c r="BJY206" s="27"/>
      <c r="BJZ206" s="27"/>
      <c r="BKA206" s="27"/>
      <c r="BKB206" s="27"/>
      <c r="BKC206" s="27"/>
      <c r="BKD206" s="27"/>
      <c r="BKE206" s="27"/>
      <c r="BKF206" s="27"/>
      <c r="BKG206" s="27"/>
      <c r="BKH206" s="27"/>
      <c r="BKI206" s="27"/>
      <c r="BKJ206" s="27"/>
      <c r="BKK206" s="27"/>
      <c r="BKL206" s="27"/>
      <c r="BKM206" s="27"/>
      <c r="BKN206" s="27"/>
      <c r="BKO206" s="27"/>
      <c r="BKP206" s="27"/>
      <c r="BKQ206" s="27"/>
      <c r="BKR206" s="27"/>
      <c r="BKS206" s="27"/>
      <c r="BKT206" s="27"/>
      <c r="BKU206" s="27"/>
      <c r="BKV206" s="27"/>
      <c r="BKW206" s="27"/>
      <c r="BKX206" s="27"/>
      <c r="BKY206" s="27"/>
      <c r="BKZ206" s="27"/>
      <c r="BLA206" s="27"/>
      <c r="BLB206" s="27"/>
      <c r="BLC206" s="27"/>
      <c r="BLD206" s="27"/>
      <c r="BLE206" s="27"/>
      <c r="BLF206" s="27"/>
      <c r="BLG206" s="27"/>
      <c r="BLH206" s="27"/>
      <c r="BLI206" s="27"/>
      <c r="BLJ206" s="27"/>
      <c r="BLK206" s="27"/>
      <c r="BLL206" s="27"/>
      <c r="BLM206" s="27"/>
      <c r="BLN206" s="27"/>
      <c r="BLO206" s="27"/>
      <c r="BLP206" s="27"/>
      <c r="BLQ206" s="27"/>
      <c r="BLR206" s="27"/>
      <c r="BLS206" s="27"/>
      <c r="BLT206" s="27"/>
      <c r="BLU206" s="27"/>
      <c r="BLV206" s="27"/>
      <c r="BLW206" s="27"/>
      <c r="BLX206" s="27"/>
      <c r="BLY206" s="27"/>
      <c r="BLZ206" s="27"/>
      <c r="BMA206" s="27"/>
      <c r="BMB206" s="27"/>
      <c r="BMC206" s="27"/>
      <c r="BMD206" s="27"/>
      <c r="BME206" s="27"/>
      <c r="BMF206" s="27"/>
      <c r="BMG206" s="27"/>
      <c r="BMH206" s="27"/>
      <c r="BMI206" s="27"/>
      <c r="BMJ206" s="27"/>
      <c r="BMK206" s="27"/>
      <c r="BML206" s="27"/>
      <c r="BMM206" s="27"/>
      <c r="BMN206" s="27"/>
      <c r="BMO206" s="27"/>
      <c r="BMP206" s="27"/>
      <c r="BMQ206" s="27"/>
      <c r="BMR206" s="27"/>
      <c r="BMS206" s="27"/>
      <c r="BMT206" s="27"/>
      <c r="BMU206" s="27"/>
      <c r="BMV206" s="27"/>
      <c r="BMW206" s="27"/>
      <c r="BMX206" s="27"/>
      <c r="BMY206" s="27"/>
      <c r="BMZ206" s="27"/>
      <c r="BNA206" s="27"/>
      <c r="BNB206" s="27"/>
      <c r="BNC206" s="27"/>
      <c r="BND206" s="27"/>
      <c r="BNE206" s="27"/>
      <c r="BNF206" s="27"/>
      <c r="BNG206" s="27"/>
      <c r="BNH206" s="27"/>
      <c r="BNI206" s="27"/>
      <c r="BNJ206" s="27"/>
      <c r="BNK206" s="27"/>
      <c r="BNL206" s="27"/>
      <c r="BNM206" s="27"/>
      <c r="BNN206" s="27"/>
      <c r="BNO206" s="27"/>
      <c r="BNP206" s="27"/>
      <c r="BNQ206" s="27"/>
      <c r="BNR206" s="27"/>
      <c r="BNS206" s="27"/>
      <c r="BNT206" s="27"/>
      <c r="BNU206" s="27"/>
      <c r="BNV206" s="27"/>
      <c r="BNW206" s="27"/>
      <c r="BNX206" s="27"/>
      <c r="BNY206" s="27"/>
      <c r="BNZ206" s="27"/>
      <c r="BOA206" s="27"/>
      <c r="BOB206" s="27"/>
      <c r="BOC206" s="27"/>
      <c r="BOD206" s="27"/>
      <c r="BOE206" s="27"/>
      <c r="BOF206" s="27"/>
      <c r="BOG206" s="27"/>
      <c r="BOH206" s="27"/>
      <c r="BOI206" s="27"/>
      <c r="BOJ206" s="27"/>
      <c r="BOK206" s="27"/>
      <c r="BOL206" s="27"/>
      <c r="BOM206" s="27"/>
      <c r="BON206" s="27"/>
      <c r="BOO206" s="27"/>
      <c r="BOP206" s="27"/>
      <c r="BOQ206" s="27"/>
      <c r="BOR206" s="27"/>
      <c r="BOS206" s="27"/>
      <c r="BOT206" s="27"/>
      <c r="BOU206" s="27"/>
      <c r="BOV206" s="27"/>
      <c r="BOW206" s="27"/>
      <c r="BOX206" s="27"/>
      <c r="BOY206" s="27"/>
      <c r="BOZ206" s="27"/>
      <c r="BPA206" s="27"/>
      <c r="BPB206" s="27"/>
      <c r="BPC206" s="27"/>
      <c r="BPD206" s="27"/>
      <c r="BPE206" s="27"/>
      <c r="BPF206" s="27"/>
      <c r="BPG206" s="27"/>
      <c r="BPH206" s="27"/>
      <c r="BPI206" s="27"/>
      <c r="BPJ206" s="27"/>
      <c r="BPK206" s="27"/>
      <c r="BPL206" s="27"/>
      <c r="BPM206" s="27"/>
      <c r="BPN206" s="27"/>
      <c r="BPO206" s="27"/>
      <c r="BPP206" s="27"/>
      <c r="BPQ206" s="27"/>
      <c r="BPR206" s="27"/>
      <c r="BPS206" s="27"/>
      <c r="BPT206" s="27"/>
      <c r="BPU206" s="27"/>
      <c r="BPV206" s="27"/>
      <c r="BPW206" s="27"/>
      <c r="BPX206" s="27"/>
      <c r="BPY206" s="27"/>
      <c r="BPZ206" s="27"/>
      <c r="BQA206" s="27"/>
      <c r="BQB206" s="27"/>
      <c r="BQC206" s="27"/>
      <c r="BQD206" s="27"/>
      <c r="BQE206" s="27"/>
      <c r="BQF206" s="27"/>
      <c r="BQG206" s="27"/>
      <c r="BQH206" s="27"/>
      <c r="BQI206" s="27"/>
      <c r="BQJ206" s="27"/>
      <c r="BQK206" s="27"/>
      <c r="BQL206" s="27"/>
      <c r="BQM206" s="27"/>
      <c r="BQN206" s="27"/>
      <c r="BQO206" s="27"/>
      <c r="BQP206" s="27"/>
      <c r="BQQ206" s="27"/>
      <c r="BQR206" s="27"/>
      <c r="BQS206" s="27"/>
      <c r="BQT206" s="27"/>
      <c r="BQU206" s="27"/>
      <c r="BQV206" s="27"/>
      <c r="BQW206" s="27"/>
      <c r="BQX206" s="27"/>
      <c r="BQY206" s="27"/>
      <c r="BQZ206" s="27"/>
      <c r="BRA206" s="27"/>
      <c r="BRB206" s="27"/>
      <c r="BRC206" s="27"/>
      <c r="BRD206" s="27"/>
      <c r="BRE206" s="27"/>
      <c r="BRF206" s="27"/>
      <c r="BRG206" s="27"/>
      <c r="BRH206" s="27"/>
      <c r="BRI206" s="27"/>
      <c r="BRJ206" s="27"/>
      <c r="BRK206" s="27"/>
      <c r="BRL206" s="27"/>
      <c r="BRM206" s="27"/>
      <c r="BRN206" s="27"/>
      <c r="BRO206" s="27"/>
      <c r="BRP206" s="27"/>
      <c r="BRQ206" s="27"/>
      <c r="BRR206" s="27"/>
      <c r="BRS206" s="27"/>
      <c r="BRT206" s="27"/>
      <c r="BRU206" s="27"/>
      <c r="BRV206" s="27"/>
      <c r="BRW206" s="27"/>
      <c r="BRX206" s="27"/>
      <c r="BRY206" s="27"/>
      <c r="BRZ206" s="27"/>
      <c r="BSA206" s="27"/>
      <c r="BSB206" s="27"/>
      <c r="BSC206" s="27"/>
      <c r="BSD206" s="27"/>
      <c r="BSE206" s="27"/>
      <c r="BSF206" s="27"/>
      <c r="BSG206" s="27"/>
      <c r="BSH206" s="27"/>
      <c r="BSI206" s="27"/>
      <c r="BSJ206" s="27"/>
      <c r="BSK206" s="27"/>
      <c r="BSL206" s="27"/>
      <c r="BSM206" s="27"/>
      <c r="BSN206" s="27"/>
      <c r="BSO206" s="27"/>
      <c r="BSP206" s="27"/>
      <c r="BSQ206" s="27"/>
      <c r="BSR206" s="27"/>
      <c r="BSS206" s="27"/>
      <c r="BST206" s="27"/>
      <c r="BSU206" s="27"/>
      <c r="BSV206" s="27"/>
      <c r="BSW206" s="27"/>
      <c r="BSX206" s="27"/>
      <c r="BSY206" s="27"/>
      <c r="BSZ206" s="27"/>
      <c r="BTA206" s="27"/>
      <c r="BTB206" s="27"/>
      <c r="BTC206" s="27"/>
      <c r="BTD206" s="27"/>
      <c r="BTE206" s="27"/>
      <c r="BTF206" s="27"/>
      <c r="BTG206" s="27"/>
      <c r="BTH206" s="27"/>
      <c r="BTI206" s="27"/>
      <c r="BTJ206" s="27"/>
      <c r="BTK206" s="27"/>
      <c r="BTL206" s="27"/>
      <c r="BTM206" s="27"/>
      <c r="BTN206" s="27"/>
      <c r="BTO206" s="27"/>
      <c r="BTP206" s="27"/>
      <c r="BTQ206" s="27"/>
      <c r="BTR206" s="27"/>
      <c r="BTS206" s="27"/>
      <c r="BTT206" s="27"/>
      <c r="BTU206" s="27"/>
      <c r="BTV206" s="27"/>
      <c r="BTW206" s="27"/>
      <c r="BTX206" s="27"/>
      <c r="BTY206" s="27"/>
      <c r="BTZ206" s="27"/>
      <c r="BUA206" s="27"/>
      <c r="BUB206" s="27"/>
      <c r="BUC206" s="27"/>
      <c r="BUD206" s="27"/>
      <c r="BUE206" s="27"/>
      <c r="BUF206" s="27"/>
      <c r="BUG206" s="27"/>
      <c r="BUH206" s="27"/>
      <c r="BUI206" s="27"/>
      <c r="BUJ206" s="27"/>
      <c r="BUK206" s="27"/>
      <c r="BUL206" s="27"/>
      <c r="BUM206" s="27"/>
      <c r="BUN206" s="27"/>
      <c r="BUO206" s="27"/>
      <c r="BUP206" s="27"/>
      <c r="BUQ206" s="27"/>
    </row>
    <row r="207" spans="1:1915" s="47" customFormat="1" ht="12.75">
      <c r="A207" s="136"/>
      <c r="B207" s="211"/>
      <c r="C207" s="136"/>
      <c r="D207" s="136"/>
      <c r="E207" s="136"/>
      <c r="F207" s="136"/>
      <c r="G207" s="103"/>
      <c r="H207" s="26"/>
      <c r="I207" s="26"/>
      <c r="J207" s="26"/>
      <c r="K207" s="26"/>
      <c r="L207" s="26"/>
      <c r="M207" s="26"/>
      <c r="N207" s="26"/>
      <c r="O207" s="225" t="s">
        <v>269</v>
      </c>
      <c r="P207" s="224">
        <v>0.25</v>
      </c>
      <c r="Q207" s="26"/>
      <c r="R207" s="26">
        <v>2023</v>
      </c>
      <c r="S207" s="26"/>
      <c r="T207" s="22"/>
      <c r="U207" s="22"/>
      <c r="V207" s="22"/>
      <c r="W207" s="22"/>
      <c r="X207" s="22"/>
      <c r="Y207" s="22"/>
      <c r="Z207" s="22"/>
      <c r="AA207" s="22"/>
      <c r="AB207" s="22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  <c r="FJ207" s="27"/>
      <c r="FK207" s="27"/>
      <c r="FL207" s="27"/>
      <c r="FM207" s="27"/>
      <c r="FN207" s="27"/>
      <c r="FO207" s="27"/>
      <c r="FP207" s="27"/>
      <c r="FQ207" s="27"/>
      <c r="FR207" s="27"/>
      <c r="FS207" s="27"/>
      <c r="FT207" s="27"/>
      <c r="FU207" s="27"/>
      <c r="FV207" s="27"/>
      <c r="FW207" s="27"/>
      <c r="FX207" s="27"/>
      <c r="FY207" s="27"/>
      <c r="FZ207" s="27"/>
      <c r="GA207" s="27"/>
      <c r="GB207" s="27"/>
      <c r="GC207" s="27"/>
      <c r="GD207" s="27"/>
      <c r="GE207" s="27"/>
      <c r="GF207" s="27"/>
      <c r="GG207" s="27"/>
      <c r="GH207" s="27"/>
      <c r="GI207" s="27"/>
      <c r="GJ207" s="27"/>
      <c r="GK207" s="27"/>
      <c r="GL207" s="27"/>
      <c r="GM207" s="27"/>
      <c r="GN207" s="27"/>
      <c r="GO207" s="27"/>
      <c r="GP207" s="27"/>
      <c r="GQ207" s="27"/>
      <c r="GR207" s="27"/>
      <c r="GS207" s="27"/>
      <c r="GT207" s="27"/>
      <c r="GU207" s="27"/>
      <c r="GV207" s="27"/>
      <c r="GW207" s="27"/>
      <c r="GX207" s="27"/>
      <c r="GY207" s="27"/>
      <c r="GZ207" s="27"/>
      <c r="HA207" s="27"/>
      <c r="HB207" s="27"/>
      <c r="HC207" s="27"/>
      <c r="HD207" s="27"/>
      <c r="HE207" s="27"/>
      <c r="HF207" s="27"/>
      <c r="HG207" s="27"/>
      <c r="HH207" s="27"/>
      <c r="HI207" s="27"/>
      <c r="HJ207" s="27"/>
      <c r="HK207" s="27"/>
      <c r="HL207" s="27"/>
      <c r="HM207" s="27"/>
      <c r="HN207" s="27"/>
      <c r="HO207" s="27"/>
      <c r="HP207" s="27"/>
      <c r="HQ207" s="27"/>
      <c r="HR207" s="27"/>
      <c r="HS207" s="27"/>
      <c r="HT207" s="27"/>
      <c r="HU207" s="27"/>
      <c r="HV207" s="27"/>
      <c r="HW207" s="27"/>
      <c r="HX207" s="27"/>
      <c r="HY207" s="27"/>
      <c r="HZ207" s="27"/>
      <c r="IA207" s="27"/>
      <c r="IB207" s="27"/>
      <c r="IC207" s="27"/>
      <c r="ID207" s="27"/>
      <c r="IE207" s="27"/>
      <c r="IF207" s="27"/>
      <c r="IG207" s="27"/>
      <c r="IH207" s="27"/>
      <c r="II207" s="27"/>
      <c r="IJ207" s="27"/>
      <c r="IK207" s="27"/>
      <c r="IL207" s="27"/>
      <c r="IM207" s="27"/>
      <c r="IN207" s="27"/>
      <c r="IO207" s="27"/>
      <c r="IP207" s="27"/>
      <c r="IQ207" s="27"/>
      <c r="IR207" s="27"/>
      <c r="IS207" s="27"/>
      <c r="IT207" s="27"/>
      <c r="IU207" s="27"/>
      <c r="IV207" s="27"/>
      <c r="IW207" s="27"/>
      <c r="IX207" s="27"/>
      <c r="IY207" s="27"/>
      <c r="IZ207" s="27"/>
      <c r="JA207" s="27"/>
      <c r="JB207" s="27"/>
      <c r="JC207" s="27"/>
      <c r="JD207" s="27"/>
      <c r="JE207" s="27"/>
      <c r="JF207" s="27"/>
      <c r="JG207" s="27"/>
      <c r="JH207" s="27"/>
      <c r="JI207" s="27"/>
      <c r="JJ207" s="27"/>
      <c r="JK207" s="27"/>
      <c r="JL207" s="27"/>
      <c r="JM207" s="27"/>
      <c r="JN207" s="27"/>
      <c r="JO207" s="27"/>
      <c r="JP207" s="27"/>
      <c r="JQ207" s="27"/>
      <c r="JR207" s="27"/>
      <c r="JS207" s="27"/>
      <c r="JT207" s="27"/>
      <c r="JU207" s="27"/>
      <c r="JV207" s="27"/>
      <c r="JW207" s="27"/>
      <c r="JX207" s="27"/>
      <c r="JY207" s="27"/>
      <c r="JZ207" s="27"/>
      <c r="KA207" s="27"/>
      <c r="KB207" s="27"/>
      <c r="KC207" s="27"/>
      <c r="KD207" s="27"/>
      <c r="KE207" s="27"/>
      <c r="KF207" s="27"/>
      <c r="KG207" s="27"/>
      <c r="KH207" s="27"/>
      <c r="KI207" s="27"/>
      <c r="KJ207" s="27"/>
      <c r="KK207" s="27"/>
      <c r="KL207" s="27"/>
      <c r="KM207" s="27"/>
      <c r="KN207" s="27"/>
      <c r="KO207" s="27"/>
      <c r="KP207" s="27"/>
      <c r="KQ207" s="27"/>
      <c r="KR207" s="27"/>
      <c r="KS207" s="27"/>
      <c r="KT207" s="27"/>
      <c r="KU207" s="27"/>
      <c r="KV207" s="27"/>
      <c r="KW207" s="27"/>
      <c r="KX207" s="27"/>
      <c r="KY207" s="27"/>
      <c r="KZ207" s="27"/>
      <c r="LA207" s="27"/>
      <c r="LB207" s="27"/>
      <c r="LC207" s="27"/>
      <c r="LD207" s="27"/>
      <c r="LE207" s="27"/>
      <c r="LF207" s="27"/>
      <c r="LG207" s="27"/>
      <c r="LH207" s="27"/>
      <c r="LI207" s="27"/>
      <c r="LJ207" s="27"/>
      <c r="LK207" s="27"/>
      <c r="LL207" s="27"/>
      <c r="LM207" s="27"/>
      <c r="LN207" s="27"/>
      <c r="LO207" s="27"/>
      <c r="LP207" s="27"/>
      <c r="LQ207" s="27"/>
      <c r="LR207" s="27"/>
      <c r="LS207" s="27"/>
      <c r="LT207" s="27"/>
      <c r="LU207" s="27"/>
      <c r="LV207" s="27"/>
      <c r="LW207" s="27"/>
      <c r="LX207" s="27"/>
      <c r="LY207" s="27"/>
      <c r="LZ207" s="27"/>
      <c r="MA207" s="27"/>
      <c r="MB207" s="27"/>
      <c r="MC207" s="27"/>
      <c r="MD207" s="27"/>
      <c r="ME207" s="27"/>
      <c r="MF207" s="27"/>
      <c r="MG207" s="27"/>
      <c r="MH207" s="27"/>
      <c r="MI207" s="27"/>
      <c r="MJ207" s="27"/>
      <c r="MK207" s="27"/>
      <c r="ML207" s="27"/>
      <c r="MM207" s="27"/>
      <c r="MN207" s="27"/>
      <c r="MO207" s="27"/>
      <c r="MP207" s="27"/>
      <c r="MQ207" s="27"/>
      <c r="MR207" s="27"/>
      <c r="MS207" s="27"/>
      <c r="MT207" s="27"/>
      <c r="MU207" s="27"/>
      <c r="MV207" s="27"/>
      <c r="MW207" s="27"/>
      <c r="MX207" s="27"/>
      <c r="MY207" s="27"/>
      <c r="MZ207" s="27"/>
      <c r="NA207" s="27"/>
      <c r="NB207" s="27"/>
      <c r="NC207" s="27"/>
      <c r="ND207" s="27"/>
      <c r="NE207" s="27"/>
      <c r="NF207" s="27"/>
      <c r="NG207" s="27"/>
      <c r="NH207" s="27"/>
      <c r="NI207" s="27"/>
      <c r="NJ207" s="27"/>
      <c r="NK207" s="27"/>
      <c r="NL207" s="27"/>
      <c r="NM207" s="27"/>
      <c r="NN207" s="27"/>
      <c r="NO207" s="27"/>
      <c r="NP207" s="27"/>
      <c r="NQ207" s="27"/>
      <c r="NR207" s="27"/>
      <c r="NS207" s="27"/>
      <c r="NT207" s="27"/>
      <c r="NU207" s="27"/>
      <c r="NV207" s="27"/>
      <c r="NW207" s="27"/>
      <c r="NX207" s="27"/>
      <c r="NY207" s="27"/>
      <c r="NZ207" s="27"/>
      <c r="OA207" s="27"/>
      <c r="OB207" s="27"/>
      <c r="OC207" s="27"/>
      <c r="OD207" s="27"/>
      <c r="OE207" s="27"/>
      <c r="OF207" s="27"/>
      <c r="OG207" s="27"/>
      <c r="OH207" s="27"/>
      <c r="OI207" s="27"/>
      <c r="OJ207" s="27"/>
      <c r="OK207" s="27"/>
      <c r="OL207" s="27"/>
      <c r="OM207" s="27"/>
      <c r="ON207" s="27"/>
      <c r="OO207" s="27"/>
      <c r="OP207" s="27"/>
      <c r="OQ207" s="27"/>
      <c r="OR207" s="27"/>
      <c r="OS207" s="27"/>
      <c r="OT207" s="27"/>
      <c r="OU207" s="27"/>
      <c r="OV207" s="27"/>
      <c r="OW207" s="27"/>
      <c r="OX207" s="27"/>
      <c r="OY207" s="27"/>
      <c r="OZ207" s="27"/>
      <c r="PA207" s="27"/>
      <c r="PB207" s="27"/>
      <c r="PC207" s="27"/>
      <c r="PD207" s="27"/>
      <c r="PE207" s="27"/>
      <c r="PF207" s="27"/>
      <c r="PG207" s="27"/>
      <c r="PH207" s="27"/>
      <c r="PI207" s="27"/>
      <c r="PJ207" s="27"/>
      <c r="PK207" s="27"/>
      <c r="PL207" s="27"/>
      <c r="PM207" s="27"/>
      <c r="PN207" s="27"/>
      <c r="PO207" s="27"/>
      <c r="PP207" s="27"/>
      <c r="PQ207" s="27"/>
      <c r="PR207" s="27"/>
      <c r="PS207" s="27"/>
      <c r="PT207" s="27"/>
      <c r="PU207" s="27"/>
      <c r="PV207" s="27"/>
      <c r="PW207" s="27"/>
      <c r="PX207" s="27"/>
      <c r="PY207" s="27"/>
      <c r="PZ207" s="27"/>
      <c r="QA207" s="27"/>
      <c r="QB207" s="27"/>
      <c r="QC207" s="27"/>
      <c r="QD207" s="27"/>
      <c r="QE207" s="27"/>
      <c r="QF207" s="27"/>
      <c r="QG207" s="27"/>
      <c r="QH207" s="27"/>
      <c r="QI207" s="27"/>
      <c r="QJ207" s="27"/>
      <c r="QK207" s="27"/>
      <c r="QL207" s="27"/>
      <c r="QM207" s="27"/>
      <c r="QN207" s="27"/>
      <c r="QO207" s="27"/>
      <c r="QP207" s="27"/>
      <c r="QQ207" s="27"/>
      <c r="QR207" s="27"/>
      <c r="QS207" s="27"/>
      <c r="QT207" s="27"/>
      <c r="QU207" s="27"/>
      <c r="QV207" s="27"/>
      <c r="QW207" s="27"/>
      <c r="QX207" s="27"/>
      <c r="QY207" s="27"/>
      <c r="QZ207" s="27"/>
      <c r="RA207" s="27"/>
      <c r="RB207" s="27"/>
      <c r="RC207" s="27"/>
      <c r="RD207" s="27"/>
      <c r="RE207" s="27"/>
      <c r="RF207" s="27"/>
      <c r="RG207" s="27"/>
      <c r="RH207" s="27"/>
      <c r="RI207" s="27"/>
      <c r="RJ207" s="27"/>
      <c r="RK207" s="27"/>
      <c r="RL207" s="27"/>
      <c r="RM207" s="27"/>
      <c r="RN207" s="27"/>
      <c r="RO207" s="27"/>
      <c r="RP207" s="27"/>
      <c r="RQ207" s="27"/>
      <c r="RR207" s="27"/>
      <c r="RS207" s="27"/>
      <c r="RT207" s="27"/>
      <c r="RU207" s="27"/>
      <c r="RV207" s="27"/>
      <c r="RW207" s="27"/>
      <c r="RX207" s="27"/>
      <c r="RY207" s="27"/>
      <c r="RZ207" s="27"/>
      <c r="SA207" s="27"/>
      <c r="SB207" s="27"/>
      <c r="SC207" s="27"/>
      <c r="SD207" s="27"/>
      <c r="SE207" s="27"/>
      <c r="SF207" s="27"/>
      <c r="SG207" s="27"/>
      <c r="SH207" s="27"/>
      <c r="SI207" s="27"/>
      <c r="SJ207" s="27"/>
      <c r="SK207" s="27"/>
      <c r="SL207" s="27"/>
      <c r="SM207" s="27"/>
      <c r="SN207" s="27"/>
      <c r="SO207" s="27"/>
      <c r="SP207" s="27"/>
      <c r="SQ207" s="27"/>
      <c r="SR207" s="27"/>
      <c r="SS207" s="27"/>
      <c r="ST207" s="27"/>
      <c r="SU207" s="27"/>
      <c r="SV207" s="27"/>
      <c r="SW207" s="27"/>
      <c r="SX207" s="27"/>
      <c r="SY207" s="27"/>
      <c r="SZ207" s="27"/>
      <c r="TA207" s="27"/>
      <c r="TB207" s="27"/>
      <c r="TC207" s="27"/>
      <c r="TD207" s="27"/>
      <c r="TE207" s="27"/>
      <c r="TF207" s="27"/>
      <c r="TG207" s="27"/>
      <c r="TH207" s="27"/>
      <c r="TI207" s="27"/>
      <c r="TJ207" s="27"/>
      <c r="TK207" s="27"/>
      <c r="TL207" s="27"/>
      <c r="TM207" s="27"/>
      <c r="TN207" s="27"/>
      <c r="TO207" s="27"/>
      <c r="TP207" s="27"/>
      <c r="TQ207" s="27"/>
      <c r="TR207" s="27"/>
      <c r="TS207" s="27"/>
      <c r="TT207" s="27"/>
      <c r="TU207" s="27"/>
      <c r="TV207" s="27"/>
      <c r="TW207" s="27"/>
      <c r="TX207" s="27"/>
      <c r="TY207" s="27"/>
      <c r="TZ207" s="27"/>
      <c r="UA207" s="27"/>
      <c r="UB207" s="27"/>
      <c r="UC207" s="27"/>
      <c r="UD207" s="27"/>
      <c r="UE207" s="27"/>
      <c r="UF207" s="27"/>
      <c r="UG207" s="27"/>
      <c r="UH207" s="27"/>
      <c r="UI207" s="27"/>
      <c r="UJ207" s="27"/>
      <c r="UK207" s="27"/>
      <c r="UL207" s="27"/>
      <c r="UM207" s="27"/>
      <c r="UN207" s="27"/>
      <c r="UO207" s="27"/>
      <c r="UP207" s="27"/>
      <c r="UQ207" s="27"/>
      <c r="UR207" s="27"/>
      <c r="US207" s="27"/>
      <c r="UT207" s="27"/>
      <c r="UU207" s="27"/>
      <c r="UV207" s="27"/>
      <c r="UW207" s="27"/>
      <c r="UX207" s="27"/>
      <c r="UY207" s="27"/>
      <c r="UZ207" s="27"/>
      <c r="VA207" s="27"/>
      <c r="VB207" s="27"/>
      <c r="VC207" s="27"/>
      <c r="VD207" s="27"/>
      <c r="VE207" s="27"/>
      <c r="VF207" s="27"/>
      <c r="VG207" s="27"/>
      <c r="VH207" s="27"/>
      <c r="VI207" s="27"/>
      <c r="VJ207" s="27"/>
      <c r="VK207" s="27"/>
      <c r="VL207" s="27"/>
      <c r="VM207" s="27"/>
      <c r="VN207" s="27"/>
      <c r="VO207" s="27"/>
      <c r="VP207" s="27"/>
      <c r="VQ207" s="27"/>
      <c r="VR207" s="27"/>
      <c r="VS207" s="27"/>
      <c r="VT207" s="27"/>
      <c r="VU207" s="27"/>
      <c r="VV207" s="27"/>
      <c r="VW207" s="27"/>
      <c r="VX207" s="27"/>
      <c r="VY207" s="27"/>
      <c r="VZ207" s="27"/>
      <c r="WA207" s="27"/>
      <c r="WB207" s="27"/>
      <c r="WC207" s="27"/>
      <c r="WD207" s="27"/>
      <c r="WE207" s="27"/>
      <c r="WF207" s="27"/>
      <c r="WG207" s="27"/>
      <c r="WH207" s="27"/>
      <c r="WI207" s="27"/>
      <c r="WJ207" s="27"/>
      <c r="WK207" s="27"/>
      <c r="WL207" s="27"/>
      <c r="WM207" s="27"/>
      <c r="WN207" s="27"/>
      <c r="WO207" s="27"/>
      <c r="WP207" s="27"/>
      <c r="WQ207" s="27"/>
      <c r="WR207" s="27"/>
      <c r="WS207" s="27"/>
      <c r="WT207" s="27"/>
      <c r="WU207" s="27"/>
      <c r="WV207" s="27"/>
      <c r="WW207" s="27"/>
      <c r="WX207" s="27"/>
      <c r="WY207" s="27"/>
      <c r="WZ207" s="27"/>
      <c r="XA207" s="27"/>
      <c r="XB207" s="27"/>
      <c r="XC207" s="27"/>
      <c r="XD207" s="27"/>
      <c r="XE207" s="27"/>
      <c r="XF207" s="27"/>
      <c r="XG207" s="27"/>
      <c r="XH207" s="27"/>
      <c r="XI207" s="27"/>
      <c r="XJ207" s="27"/>
      <c r="XK207" s="27"/>
      <c r="XL207" s="27"/>
      <c r="XM207" s="27"/>
      <c r="XN207" s="27"/>
      <c r="XO207" s="27"/>
      <c r="XP207" s="27"/>
      <c r="XQ207" s="27"/>
      <c r="XR207" s="27"/>
      <c r="XS207" s="27"/>
      <c r="XT207" s="27"/>
      <c r="XU207" s="27"/>
      <c r="XV207" s="27"/>
      <c r="XW207" s="27"/>
      <c r="XX207" s="27"/>
      <c r="XY207" s="27"/>
      <c r="XZ207" s="27"/>
      <c r="YA207" s="27"/>
      <c r="YB207" s="27"/>
      <c r="YC207" s="27"/>
      <c r="YD207" s="27"/>
      <c r="YE207" s="27"/>
      <c r="YF207" s="27"/>
      <c r="YG207" s="27"/>
      <c r="YH207" s="27"/>
      <c r="YI207" s="27"/>
      <c r="YJ207" s="27"/>
      <c r="YK207" s="27"/>
      <c r="YL207" s="27"/>
      <c r="YM207" s="27"/>
      <c r="YN207" s="27"/>
      <c r="YO207" s="27"/>
      <c r="YP207" s="27"/>
      <c r="YQ207" s="27"/>
      <c r="YR207" s="27"/>
      <c r="YS207" s="27"/>
      <c r="YT207" s="27"/>
      <c r="YU207" s="27"/>
      <c r="YV207" s="27"/>
      <c r="YW207" s="27"/>
      <c r="YX207" s="27"/>
      <c r="YY207" s="27"/>
      <c r="YZ207" s="27"/>
      <c r="ZA207" s="27"/>
      <c r="ZB207" s="27"/>
      <c r="ZC207" s="27"/>
      <c r="ZD207" s="27"/>
      <c r="ZE207" s="27"/>
      <c r="ZF207" s="27"/>
      <c r="ZG207" s="27"/>
      <c r="ZH207" s="27"/>
      <c r="ZI207" s="27"/>
      <c r="ZJ207" s="27"/>
      <c r="ZK207" s="27"/>
      <c r="ZL207" s="27"/>
      <c r="ZM207" s="27"/>
      <c r="ZN207" s="27"/>
      <c r="ZO207" s="27"/>
      <c r="ZP207" s="27"/>
      <c r="ZQ207" s="27"/>
      <c r="ZR207" s="27"/>
      <c r="ZS207" s="27"/>
      <c r="ZT207" s="27"/>
      <c r="ZU207" s="27"/>
      <c r="ZV207" s="27"/>
      <c r="ZW207" s="27"/>
      <c r="ZX207" s="27"/>
      <c r="ZY207" s="27"/>
      <c r="ZZ207" s="27"/>
      <c r="AAA207" s="27"/>
      <c r="AAB207" s="27"/>
      <c r="AAC207" s="27"/>
      <c r="AAD207" s="27"/>
      <c r="AAE207" s="27"/>
      <c r="AAF207" s="27"/>
      <c r="AAG207" s="27"/>
      <c r="AAH207" s="27"/>
      <c r="AAI207" s="27"/>
      <c r="AAJ207" s="27"/>
      <c r="AAK207" s="27"/>
      <c r="AAL207" s="27"/>
      <c r="AAM207" s="27"/>
      <c r="AAN207" s="27"/>
      <c r="AAO207" s="27"/>
      <c r="AAP207" s="27"/>
      <c r="AAQ207" s="27"/>
      <c r="AAR207" s="27"/>
      <c r="AAS207" s="27"/>
      <c r="AAT207" s="27"/>
      <c r="AAU207" s="27"/>
      <c r="AAV207" s="27"/>
      <c r="AAW207" s="27"/>
      <c r="AAX207" s="27"/>
      <c r="AAY207" s="27"/>
      <c r="AAZ207" s="27"/>
      <c r="ABA207" s="27"/>
      <c r="ABB207" s="27"/>
      <c r="ABC207" s="27"/>
      <c r="ABD207" s="27"/>
      <c r="ABE207" s="27"/>
      <c r="ABF207" s="27"/>
      <c r="ABG207" s="27"/>
      <c r="ABH207" s="27"/>
      <c r="ABI207" s="27"/>
      <c r="ABJ207" s="27"/>
      <c r="ABK207" s="27"/>
      <c r="ABL207" s="27"/>
      <c r="ABM207" s="27"/>
      <c r="ABN207" s="27"/>
      <c r="ABO207" s="27"/>
      <c r="ABP207" s="27"/>
      <c r="ABQ207" s="27"/>
      <c r="ABR207" s="27"/>
      <c r="ABS207" s="27"/>
      <c r="ABT207" s="27"/>
      <c r="ABU207" s="27"/>
      <c r="ABV207" s="27"/>
      <c r="ABW207" s="27"/>
      <c r="ABX207" s="27"/>
      <c r="ABY207" s="27"/>
      <c r="ABZ207" s="27"/>
      <c r="ACA207" s="27"/>
      <c r="ACB207" s="27"/>
      <c r="ACC207" s="27"/>
      <c r="ACD207" s="27"/>
      <c r="ACE207" s="27"/>
      <c r="ACF207" s="27"/>
      <c r="ACG207" s="27"/>
      <c r="ACH207" s="27"/>
      <c r="ACI207" s="27"/>
      <c r="ACJ207" s="27"/>
      <c r="ACK207" s="27"/>
      <c r="ACL207" s="27"/>
      <c r="ACM207" s="27"/>
      <c r="ACN207" s="27"/>
      <c r="ACO207" s="27"/>
      <c r="ACP207" s="27"/>
      <c r="ACQ207" s="27"/>
      <c r="ACR207" s="27"/>
      <c r="ACS207" s="27"/>
      <c r="ACT207" s="27"/>
      <c r="ACU207" s="27"/>
      <c r="ACV207" s="27"/>
      <c r="ACW207" s="27"/>
      <c r="ACX207" s="27"/>
      <c r="ACY207" s="27"/>
      <c r="ACZ207" s="27"/>
      <c r="ADA207" s="27"/>
      <c r="ADB207" s="27"/>
      <c r="ADC207" s="27"/>
      <c r="ADD207" s="27"/>
      <c r="ADE207" s="27"/>
      <c r="ADF207" s="27"/>
      <c r="ADG207" s="27"/>
      <c r="ADH207" s="27"/>
      <c r="ADI207" s="27"/>
      <c r="ADJ207" s="27"/>
      <c r="ADK207" s="27"/>
      <c r="ADL207" s="27"/>
      <c r="ADM207" s="27"/>
      <c r="ADN207" s="27"/>
      <c r="ADO207" s="27"/>
      <c r="ADP207" s="27"/>
      <c r="ADQ207" s="27"/>
      <c r="ADR207" s="27"/>
      <c r="ADS207" s="27"/>
      <c r="ADT207" s="27"/>
      <c r="ADU207" s="27"/>
      <c r="ADV207" s="27"/>
      <c r="ADW207" s="27"/>
      <c r="ADX207" s="27"/>
      <c r="ADY207" s="27"/>
      <c r="ADZ207" s="27"/>
      <c r="AEA207" s="27"/>
      <c r="AEB207" s="27"/>
      <c r="AEC207" s="27"/>
      <c r="AED207" s="27"/>
      <c r="AEE207" s="27"/>
      <c r="AEF207" s="27"/>
      <c r="AEG207" s="27"/>
      <c r="AEH207" s="27"/>
      <c r="AEI207" s="27"/>
      <c r="AEJ207" s="27"/>
      <c r="AEK207" s="27"/>
      <c r="AEL207" s="27"/>
      <c r="AEM207" s="27"/>
      <c r="AEN207" s="27"/>
      <c r="AEO207" s="27"/>
      <c r="AEP207" s="27"/>
      <c r="AEQ207" s="27"/>
      <c r="AER207" s="27"/>
      <c r="AES207" s="27"/>
      <c r="AET207" s="27"/>
      <c r="AEU207" s="27"/>
      <c r="AEV207" s="27"/>
      <c r="AEW207" s="27"/>
      <c r="AEX207" s="27"/>
      <c r="AEY207" s="27"/>
      <c r="AEZ207" s="27"/>
      <c r="AFA207" s="27"/>
      <c r="AFB207" s="27"/>
      <c r="AFC207" s="27"/>
      <c r="AFD207" s="27"/>
      <c r="AFE207" s="27"/>
      <c r="AFF207" s="27"/>
      <c r="AFG207" s="27"/>
      <c r="AFH207" s="27"/>
      <c r="AFI207" s="27"/>
      <c r="AFJ207" s="27"/>
      <c r="AFK207" s="27"/>
      <c r="AFL207" s="27"/>
      <c r="AFM207" s="27"/>
      <c r="AFN207" s="27"/>
      <c r="AFO207" s="27"/>
      <c r="AFP207" s="27"/>
      <c r="AFQ207" s="27"/>
      <c r="AFR207" s="27"/>
      <c r="AFS207" s="27"/>
      <c r="AFT207" s="27"/>
      <c r="AFU207" s="27"/>
      <c r="AFV207" s="27"/>
      <c r="AFW207" s="27"/>
      <c r="AFX207" s="27"/>
      <c r="AFY207" s="27"/>
      <c r="AFZ207" s="27"/>
      <c r="AGA207" s="27"/>
      <c r="AGB207" s="27"/>
      <c r="AGC207" s="27"/>
      <c r="AGD207" s="27"/>
      <c r="AGE207" s="27"/>
      <c r="AGF207" s="27"/>
      <c r="AGG207" s="27"/>
      <c r="AGH207" s="27"/>
      <c r="AGI207" s="27"/>
      <c r="AGJ207" s="27"/>
      <c r="AGK207" s="27"/>
      <c r="AGL207" s="27"/>
      <c r="AGM207" s="27"/>
      <c r="AGN207" s="27"/>
      <c r="AGO207" s="27"/>
      <c r="AGP207" s="27"/>
      <c r="AGQ207" s="27"/>
      <c r="AGR207" s="27"/>
      <c r="AGS207" s="27"/>
      <c r="AGT207" s="27"/>
      <c r="AGU207" s="27"/>
      <c r="AGV207" s="27"/>
      <c r="AGW207" s="27"/>
      <c r="AGX207" s="27"/>
      <c r="AGY207" s="27"/>
      <c r="AGZ207" s="27"/>
      <c r="AHA207" s="27"/>
      <c r="AHB207" s="27"/>
      <c r="AHC207" s="27"/>
      <c r="AHD207" s="27"/>
      <c r="AHE207" s="27"/>
      <c r="AHF207" s="27"/>
      <c r="AHG207" s="27"/>
      <c r="AHH207" s="27"/>
      <c r="AHI207" s="27"/>
      <c r="AHJ207" s="27"/>
      <c r="AHK207" s="27"/>
      <c r="AHL207" s="27"/>
      <c r="AHM207" s="27"/>
      <c r="AHN207" s="27"/>
      <c r="AHO207" s="27"/>
      <c r="AHP207" s="27"/>
      <c r="AHQ207" s="27"/>
      <c r="AHR207" s="27"/>
      <c r="AHS207" s="27"/>
      <c r="AHT207" s="27"/>
      <c r="AHU207" s="27"/>
      <c r="AHV207" s="27"/>
      <c r="AHW207" s="27"/>
      <c r="AHX207" s="27"/>
      <c r="AHY207" s="27"/>
      <c r="AHZ207" s="27"/>
      <c r="AIA207" s="27"/>
      <c r="AIB207" s="27"/>
      <c r="AIC207" s="27"/>
      <c r="AID207" s="27"/>
      <c r="AIE207" s="27"/>
      <c r="AIF207" s="27"/>
      <c r="AIG207" s="27"/>
      <c r="AIH207" s="27"/>
      <c r="AII207" s="27"/>
      <c r="AIJ207" s="27"/>
      <c r="AIK207" s="27"/>
      <c r="AIL207" s="27"/>
      <c r="AIM207" s="27"/>
      <c r="AIN207" s="27"/>
      <c r="AIO207" s="27"/>
      <c r="AIP207" s="27"/>
      <c r="AIQ207" s="27"/>
      <c r="AIR207" s="27"/>
      <c r="AIS207" s="27"/>
      <c r="AIT207" s="27"/>
      <c r="AIU207" s="27"/>
      <c r="AIV207" s="27"/>
      <c r="AIW207" s="27"/>
      <c r="AIX207" s="27"/>
      <c r="AIY207" s="27"/>
      <c r="AIZ207" s="27"/>
      <c r="AJA207" s="27"/>
      <c r="AJB207" s="27"/>
      <c r="AJC207" s="27"/>
      <c r="AJD207" s="27"/>
      <c r="AJE207" s="27"/>
      <c r="AJF207" s="27"/>
      <c r="AJG207" s="27"/>
      <c r="AJH207" s="27"/>
      <c r="AJI207" s="27"/>
      <c r="AJJ207" s="27"/>
      <c r="AJK207" s="27"/>
      <c r="AJL207" s="27"/>
      <c r="AJM207" s="27"/>
      <c r="AJN207" s="27"/>
      <c r="AJO207" s="27"/>
      <c r="AJP207" s="27"/>
      <c r="AJQ207" s="27"/>
      <c r="AJR207" s="27"/>
      <c r="AJS207" s="27"/>
      <c r="AJT207" s="27"/>
      <c r="AJU207" s="27"/>
      <c r="AJV207" s="27"/>
      <c r="AJW207" s="27"/>
      <c r="AJX207" s="27"/>
      <c r="AJY207" s="27"/>
      <c r="AJZ207" s="27"/>
      <c r="AKA207" s="27"/>
      <c r="AKB207" s="27"/>
      <c r="AKC207" s="27"/>
      <c r="AKD207" s="27"/>
      <c r="AKE207" s="27"/>
      <c r="AKF207" s="27"/>
      <c r="AKG207" s="27"/>
      <c r="AKH207" s="27"/>
      <c r="AKI207" s="27"/>
      <c r="AKJ207" s="27"/>
      <c r="AKK207" s="27"/>
      <c r="AKL207" s="27"/>
      <c r="AKM207" s="27"/>
      <c r="AKN207" s="27"/>
      <c r="AKO207" s="27"/>
      <c r="AKP207" s="27"/>
      <c r="AKQ207" s="27"/>
      <c r="AKR207" s="27"/>
      <c r="AKS207" s="27"/>
      <c r="AKT207" s="27"/>
      <c r="AKU207" s="27"/>
      <c r="AKV207" s="27"/>
      <c r="AKW207" s="27"/>
      <c r="AKX207" s="27"/>
      <c r="AKY207" s="27"/>
      <c r="AKZ207" s="27"/>
      <c r="ALA207" s="27"/>
      <c r="ALB207" s="27"/>
      <c r="ALC207" s="27"/>
      <c r="ALD207" s="27"/>
      <c r="ALE207" s="27"/>
      <c r="ALF207" s="27"/>
      <c r="ALG207" s="27"/>
      <c r="ALH207" s="27"/>
      <c r="ALI207" s="27"/>
      <c r="ALJ207" s="27"/>
      <c r="ALK207" s="27"/>
      <c r="ALL207" s="27"/>
      <c r="ALM207" s="27"/>
      <c r="ALN207" s="27"/>
      <c r="ALO207" s="27"/>
      <c r="ALP207" s="27"/>
      <c r="ALQ207" s="27"/>
      <c r="ALR207" s="27"/>
      <c r="ALS207" s="27"/>
      <c r="ALT207" s="27"/>
      <c r="ALU207" s="27"/>
      <c r="ALV207" s="27"/>
      <c r="ALW207" s="27"/>
      <c r="ALX207" s="27"/>
      <c r="ALY207" s="27"/>
      <c r="ALZ207" s="27"/>
      <c r="AMA207" s="27"/>
      <c r="AMB207" s="27"/>
      <c r="AMC207" s="27"/>
      <c r="AMD207" s="27"/>
      <c r="AME207" s="27"/>
      <c r="AMF207" s="27"/>
      <c r="AMG207" s="27"/>
      <c r="AMH207" s="27"/>
      <c r="AMI207" s="27"/>
      <c r="AMJ207" s="27"/>
      <c r="AMK207" s="27"/>
      <c r="AML207" s="27"/>
      <c r="AMM207" s="27"/>
      <c r="AMN207" s="27"/>
      <c r="AMO207" s="27"/>
      <c r="AMP207" s="27"/>
      <c r="AMQ207" s="27"/>
      <c r="AMR207" s="27"/>
      <c r="AMS207" s="27"/>
      <c r="AMT207" s="27"/>
      <c r="AMU207" s="27"/>
      <c r="AMV207" s="27"/>
      <c r="AMW207" s="27"/>
      <c r="AMX207" s="27"/>
      <c r="AMY207" s="27"/>
      <c r="AMZ207" s="27"/>
      <c r="ANA207" s="27"/>
      <c r="ANB207" s="27"/>
      <c r="ANC207" s="27"/>
      <c r="AND207" s="27"/>
      <c r="ANE207" s="27"/>
      <c r="ANF207" s="27"/>
      <c r="ANG207" s="27"/>
      <c r="ANH207" s="27"/>
      <c r="ANI207" s="27"/>
      <c r="ANJ207" s="27"/>
      <c r="ANK207" s="27"/>
      <c r="ANL207" s="27"/>
      <c r="ANM207" s="27"/>
      <c r="ANN207" s="27"/>
      <c r="ANO207" s="27"/>
      <c r="ANP207" s="27"/>
      <c r="ANQ207" s="27"/>
      <c r="ANR207" s="27"/>
      <c r="ANS207" s="27"/>
      <c r="ANT207" s="27"/>
      <c r="ANU207" s="27"/>
      <c r="ANV207" s="27"/>
      <c r="ANW207" s="27"/>
      <c r="ANX207" s="27"/>
      <c r="ANY207" s="27"/>
      <c r="ANZ207" s="27"/>
      <c r="AOA207" s="27"/>
      <c r="AOB207" s="27"/>
      <c r="AOC207" s="27"/>
      <c r="AOD207" s="27"/>
      <c r="AOE207" s="27"/>
      <c r="AOF207" s="27"/>
      <c r="AOG207" s="27"/>
      <c r="AOH207" s="27"/>
      <c r="AOI207" s="27"/>
      <c r="AOJ207" s="27"/>
      <c r="AOK207" s="27"/>
      <c r="AOL207" s="27"/>
      <c r="AOM207" s="27"/>
      <c r="AON207" s="27"/>
      <c r="AOO207" s="27"/>
      <c r="AOP207" s="27"/>
      <c r="AOQ207" s="27"/>
      <c r="AOR207" s="27"/>
      <c r="AOS207" s="27"/>
      <c r="AOT207" s="27"/>
      <c r="AOU207" s="27"/>
      <c r="AOV207" s="27"/>
      <c r="AOW207" s="27"/>
      <c r="AOX207" s="27"/>
      <c r="AOY207" s="27"/>
      <c r="AOZ207" s="27"/>
      <c r="APA207" s="27"/>
      <c r="APB207" s="27"/>
      <c r="APC207" s="27"/>
      <c r="APD207" s="27"/>
      <c r="APE207" s="27"/>
      <c r="APF207" s="27"/>
      <c r="APG207" s="27"/>
      <c r="APH207" s="27"/>
      <c r="API207" s="27"/>
      <c r="APJ207" s="27"/>
      <c r="APK207" s="27"/>
      <c r="APL207" s="27"/>
      <c r="APM207" s="27"/>
      <c r="APN207" s="27"/>
      <c r="APO207" s="27"/>
      <c r="APP207" s="27"/>
      <c r="APQ207" s="27"/>
      <c r="APR207" s="27"/>
      <c r="APS207" s="27"/>
      <c r="APT207" s="27"/>
      <c r="APU207" s="27"/>
      <c r="APV207" s="27"/>
      <c r="APW207" s="27"/>
      <c r="APX207" s="27"/>
      <c r="APY207" s="27"/>
      <c r="APZ207" s="27"/>
      <c r="AQA207" s="27"/>
      <c r="AQB207" s="27"/>
      <c r="AQC207" s="27"/>
      <c r="AQD207" s="27"/>
      <c r="AQE207" s="27"/>
      <c r="AQF207" s="27"/>
      <c r="AQG207" s="27"/>
      <c r="AQH207" s="27"/>
      <c r="AQI207" s="27"/>
      <c r="AQJ207" s="27"/>
      <c r="AQK207" s="27"/>
      <c r="AQL207" s="27"/>
      <c r="AQM207" s="27"/>
      <c r="AQN207" s="27"/>
      <c r="AQO207" s="27"/>
      <c r="AQP207" s="27"/>
      <c r="AQQ207" s="27"/>
      <c r="AQR207" s="27"/>
      <c r="AQS207" s="27"/>
      <c r="AQT207" s="27"/>
      <c r="AQU207" s="27"/>
      <c r="AQV207" s="27"/>
      <c r="AQW207" s="27"/>
      <c r="AQX207" s="27"/>
      <c r="AQY207" s="27"/>
      <c r="AQZ207" s="27"/>
      <c r="ARA207" s="27"/>
      <c r="ARB207" s="27"/>
      <c r="ARC207" s="27"/>
      <c r="ARD207" s="27"/>
      <c r="ARE207" s="27"/>
      <c r="ARF207" s="27"/>
      <c r="ARG207" s="27"/>
      <c r="ARH207" s="27"/>
      <c r="ARI207" s="27"/>
      <c r="ARJ207" s="27"/>
      <c r="ARK207" s="27"/>
      <c r="ARL207" s="27"/>
      <c r="ARM207" s="27"/>
      <c r="ARN207" s="27"/>
      <c r="ARO207" s="27"/>
      <c r="ARP207" s="27"/>
      <c r="ARQ207" s="27"/>
      <c r="ARR207" s="27"/>
      <c r="ARS207" s="27"/>
      <c r="ART207" s="27"/>
      <c r="ARU207" s="27"/>
      <c r="ARV207" s="27"/>
      <c r="ARW207" s="27"/>
      <c r="ARX207" s="27"/>
      <c r="ARY207" s="27"/>
      <c r="ARZ207" s="27"/>
      <c r="ASA207" s="27"/>
      <c r="ASB207" s="27"/>
      <c r="ASC207" s="27"/>
      <c r="ASD207" s="27"/>
      <c r="ASE207" s="27"/>
      <c r="ASF207" s="27"/>
      <c r="ASG207" s="27"/>
      <c r="ASH207" s="27"/>
      <c r="ASI207" s="27"/>
      <c r="ASJ207" s="27"/>
      <c r="ASK207" s="27"/>
      <c r="ASL207" s="27"/>
      <c r="ASM207" s="27"/>
      <c r="ASN207" s="27"/>
      <c r="ASO207" s="27"/>
      <c r="ASP207" s="27"/>
      <c r="ASQ207" s="27"/>
      <c r="ASR207" s="27"/>
      <c r="ASS207" s="27"/>
      <c r="AST207" s="27"/>
      <c r="ASU207" s="27"/>
      <c r="ASV207" s="27"/>
      <c r="ASW207" s="27"/>
      <c r="ASX207" s="27"/>
      <c r="ASY207" s="27"/>
      <c r="ASZ207" s="27"/>
      <c r="ATA207" s="27"/>
      <c r="ATB207" s="27"/>
      <c r="ATC207" s="27"/>
      <c r="ATD207" s="27"/>
      <c r="ATE207" s="27"/>
      <c r="ATF207" s="27"/>
      <c r="ATG207" s="27"/>
      <c r="ATH207" s="27"/>
      <c r="ATI207" s="27"/>
      <c r="ATJ207" s="27"/>
      <c r="ATK207" s="27"/>
      <c r="ATL207" s="27"/>
      <c r="ATM207" s="27"/>
      <c r="ATN207" s="27"/>
      <c r="ATO207" s="27"/>
      <c r="ATP207" s="27"/>
      <c r="ATQ207" s="27"/>
      <c r="ATR207" s="27"/>
      <c r="ATS207" s="27"/>
      <c r="ATT207" s="27"/>
      <c r="ATU207" s="27"/>
      <c r="ATV207" s="27"/>
      <c r="ATW207" s="27"/>
      <c r="ATX207" s="27"/>
      <c r="ATY207" s="27"/>
      <c r="ATZ207" s="27"/>
      <c r="AUA207" s="27"/>
      <c r="AUB207" s="27"/>
      <c r="AUC207" s="27"/>
      <c r="AUD207" s="27"/>
      <c r="AUE207" s="27"/>
      <c r="AUF207" s="27"/>
      <c r="AUG207" s="27"/>
      <c r="AUH207" s="27"/>
      <c r="AUI207" s="27"/>
      <c r="AUJ207" s="27"/>
      <c r="AUK207" s="27"/>
      <c r="AUL207" s="27"/>
      <c r="AUM207" s="27"/>
      <c r="AUN207" s="27"/>
      <c r="AUO207" s="27"/>
      <c r="AUP207" s="27"/>
      <c r="AUQ207" s="27"/>
      <c r="AUR207" s="27"/>
      <c r="AUS207" s="27"/>
      <c r="AUT207" s="27"/>
      <c r="AUU207" s="27"/>
      <c r="AUV207" s="27"/>
      <c r="AUW207" s="27"/>
      <c r="AUX207" s="27"/>
      <c r="AUY207" s="27"/>
      <c r="AUZ207" s="27"/>
      <c r="AVA207" s="27"/>
      <c r="AVB207" s="27"/>
      <c r="AVC207" s="27"/>
      <c r="AVD207" s="27"/>
      <c r="AVE207" s="27"/>
      <c r="AVF207" s="27"/>
      <c r="AVG207" s="27"/>
      <c r="AVH207" s="27"/>
      <c r="AVI207" s="27"/>
      <c r="AVJ207" s="27"/>
      <c r="AVK207" s="27"/>
      <c r="AVL207" s="27"/>
      <c r="AVM207" s="27"/>
      <c r="AVN207" s="27"/>
      <c r="AVO207" s="27"/>
      <c r="AVP207" s="27"/>
      <c r="AVQ207" s="27"/>
      <c r="AVR207" s="27"/>
      <c r="AVS207" s="27"/>
      <c r="AVT207" s="27"/>
      <c r="AVU207" s="27"/>
      <c r="AVV207" s="27"/>
      <c r="AVW207" s="27"/>
      <c r="AVX207" s="27"/>
      <c r="AVY207" s="27"/>
      <c r="AVZ207" s="27"/>
      <c r="AWA207" s="27"/>
      <c r="AWB207" s="27"/>
      <c r="AWC207" s="27"/>
      <c r="AWD207" s="27"/>
      <c r="AWE207" s="27"/>
      <c r="AWF207" s="27"/>
      <c r="AWG207" s="27"/>
      <c r="AWH207" s="27"/>
      <c r="AWI207" s="27"/>
      <c r="AWJ207" s="27"/>
      <c r="AWK207" s="27"/>
      <c r="AWL207" s="27"/>
      <c r="AWM207" s="27"/>
      <c r="AWN207" s="27"/>
      <c r="AWO207" s="27"/>
      <c r="AWP207" s="27"/>
      <c r="AWQ207" s="27"/>
      <c r="AWR207" s="27"/>
      <c r="AWS207" s="27"/>
      <c r="AWT207" s="27"/>
      <c r="AWU207" s="27"/>
      <c r="AWV207" s="27"/>
      <c r="AWW207" s="27"/>
      <c r="AWX207" s="27"/>
      <c r="AWY207" s="27"/>
      <c r="AWZ207" s="27"/>
      <c r="AXA207" s="27"/>
      <c r="AXB207" s="27"/>
      <c r="AXC207" s="27"/>
      <c r="AXD207" s="27"/>
      <c r="AXE207" s="27"/>
      <c r="AXF207" s="27"/>
      <c r="AXG207" s="27"/>
      <c r="AXH207" s="27"/>
      <c r="AXI207" s="27"/>
      <c r="AXJ207" s="27"/>
      <c r="AXK207" s="27"/>
      <c r="AXL207" s="27"/>
      <c r="AXM207" s="27"/>
      <c r="AXN207" s="27"/>
      <c r="AXO207" s="27"/>
      <c r="AXP207" s="27"/>
      <c r="AXQ207" s="27"/>
      <c r="AXR207" s="27"/>
      <c r="AXS207" s="27"/>
      <c r="AXT207" s="27"/>
      <c r="AXU207" s="27"/>
      <c r="AXV207" s="27"/>
      <c r="AXW207" s="27"/>
      <c r="AXX207" s="27"/>
      <c r="AXY207" s="27"/>
      <c r="AXZ207" s="27"/>
      <c r="AYA207" s="27"/>
      <c r="AYB207" s="27"/>
      <c r="AYC207" s="27"/>
      <c r="AYD207" s="27"/>
      <c r="AYE207" s="27"/>
      <c r="AYF207" s="27"/>
      <c r="AYG207" s="27"/>
      <c r="AYH207" s="27"/>
      <c r="AYI207" s="27"/>
      <c r="AYJ207" s="27"/>
      <c r="AYK207" s="27"/>
      <c r="AYL207" s="27"/>
      <c r="AYM207" s="27"/>
      <c r="AYN207" s="27"/>
      <c r="AYO207" s="27"/>
      <c r="AYP207" s="27"/>
      <c r="AYQ207" s="27"/>
      <c r="AYR207" s="27"/>
      <c r="AYS207" s="27"/>
      <c r="AYT207" s="27"/>
      <c r="AYU207" s="27"/>
      <c r="AYV207" s="27"/>
      <c r="AYW207" s="27"/>
      <c r="AYX207" s="27"/>
      <c r="AYY207" s="27"/>
      <c r="AYZ207" s="27"/>
      <c r="AZA207" s="27"/>
      <c r="AZB207" s="27"/>
      <c r="AZC207" s="27"/>
      <c r="AZD207" s="27"/>
      <c r="AZE207" s="27"/>
      <c r="AZF207" s="27"/>
      <c r="AZG207" s="27"/>
      <c r="AZH207" s="27"/>
      <c r="AZI207" s="27"/>
      <c r="AZJ207" s="27"/>
      <c r="AZK207" s="27"/>
      <c r="AZL207" s="27"/>
      <c r="AZM207" s="27"/>
      <c r="AZN207" s="27"/>
      <c r="AZO207" s="27"/>
      <c r="AZP207" s="27"/>
      <c r="AZQ207" s="27"/>
      <c r="AZR207" s="27"/>
      <c r="AZS207" s="27"/>
      <c r="AZT207" s="27"/>
      <c r="AZU207" s="27"/>
      <c r="AZV207" s="27"/>
      <c r="AZW207" s="27"/>
      <c r="AZX207" s="27"/>
      <c r="AZY207" s="27"/>
      <c r="AZZ207" s="27"/>
      <c r="BAA207" s="27"/>
      <c r="BAB207" s="27"/>
      <c r="BAC207" s="27"/>
      <c r="BAD207" s="27"/>
      <c r="BAE207" s="27"/>
      <c r="BAF207" s="27"/>
      <c r="BAG207" s="27"/>
      <c r="BAH207" s="27"/>
      <c r="BAI207" s="27"/>
      <c r="BAJ207" s="27"/>
      <c r="BAK207" s="27"/>
      <c r="BAL207" s="27"/>
      <c r="BAM207" s="27"/>
      <c r="BAN207" s="27"/>
      <c r="BAO207" s="27"/>
      <c r="BAP207" s="27"/>
      <c r="BAQ207" s="27"/>
      <c r="BAR207" s="27"/>
      <c r="BAS207" s="27"/>
      <c r="BAT207" s="27"/>
      <c r="BAU207" s="27"/>
      <c r="BAV207" s="27"/>
      <c r="BAW207" s="27"/>
      <c r="BAX207" s="27"/>
      <c r="BAY207" s="27"/>
      <c r="BAZ207" s="27"/>
      <c r="BBA207" s="27"/>
      <c r="BBB207" s="27"/>
      <c r="BBC207" s="27"/>
      <c r="BBD207" s="27"/>
      <c r="BBE207" s="27"/>
      <c r="BBF207" s="27"/>
      <c r="BBG207" s="27"/>
      <c r="BBH207" s="27"/>
      <c r="BBI207" s="27"/>
      <c r="BBJ207" s="27"/>
      <c r="BBK207" s="27"/>
      <c r="BBL207" s="27"/>
      <c r="BBM207" s="27"/>
      <c r="BBN207" s="27"/>
      <c r="BBO207" s="27"/>
      <c r="BBP207" s="27"/>
      <c r="BBQ207" s="27"/>
      <c r="BBR207" s="27"/>
      <c r="BBS207" s="27"/>
      <c r="BBT207" s="27"/>
      <c r="BBU207" s="27"/>
      <c r="BBV207" s="27"/>
      <c r="BBW207" s="27"/>
      <c r="BBX207" s="27"/>
      <c r="BBY207" s="27"/>
      <c r="BBZ207" s="27"/>
      <c r="BCA207" s="27"/>
      <c r="BCB207" s="27"/>
      <c r="BCC207" s="27"/>
      <c r="BCD207" s="27"/>
      <c r="BCE207" s="27"/>
      <c r="BCF207" s="27"/>
      <c r="BCG207" s="27"/>
      <c r="BCH207" s="27"/>
      <c r="BCI207" s="27"/>
      <c r="BCJ207" s="27"/>
      <c r="BCK207" s="27"/>
      <c r="BCL207" s="27"/>
      <c r="BCM207" s="27"/>
      <c r="BCN207" s="27"/>
      <c r="BCO207" s="27"/>
      <c r="BCP207" s="27"/>
      <c r="BCQ207" s="27"/>
      <c r="BCR207" s="27"/>
      <c r="BCS207" s="27"/>
      <c r="BCT207" s="27"/>
      <c r="BCU207" s="27"/>
      <c r="BCV207" s="27"/>
      <c r="BCW207" s="27"/>
      <c r="BCX207" s="27"/>
      <c r="BCY207" s="27"/>
      <c r="BCZ207" s="27"/>
      <c r="BDA207" s="27"/>
      <c r="BDB207" s="27"/>
      <c r="BDC207" s="27"/>
      <c r="BDD207" s="27"/>
      <c r="BDE207" s="27"/>
      <c r="BDF207" s="27"/>
      <c r="BDG207" s="27"/>
      <c r="BDH207" s="27"/>
      <c r="BDI207" s="27"/>
      <c r="BDJ207" s="27"/>
      <c r="BDK207" s="27"/>
      <c r="BDL207" s="27"/>
      <c r="BDM207" s="27"/>
      <c r="BDN207" s="27"/>
      <c r="BDO207" s="27"/>
      <c r="BDP207" s="27"/>
      <c r="BDQ207" s="27"/>
      <c r="BDR207" s="27"/>
      <c r="BDS207" s="27"/>
      <c r="BDT207" s="27"/>
      <c r="BDU207" s="27"/>
      <c r="BDV207" s="27"/>
      <c r="BDW207" s="27"/>
      <c r="BDX207" s="27"/>
      <c r="BDY207" s="27"/>
      <c r="BDZ207" s="27"/>
      <c r="BEA207" s="27"/>
      <c r="BEB207" s="27"/>
      <c r="BEC207" s="27"/>
      <c r="BED207" s="27"/>
      <c r="BEE207" s="27"/>
      <c r="BEF207" s="27"/>
      <c r="BEG207" s="27"/>
      <c r="BEH207" s="27"/>
      <c r="BEI207" s="27"/>
      <c r="BEJ207" s="27"/>
      <c r="BEK207" s="27"/>
      <c r="BEL207" s="27"/>
      <c r="BEM207" s="27"/>
      <c r="BEN207" s="27"/>
      <c r="BEO207" s="27"/>
      <c r="BEP207" s="27"/>
      <c r="BEQ207" s="27"/>
      <c r="BER207" s="27"/>
      <c r="BES207" s="27"/>
      <c r="BET207" s="27"/>
      <c r="BEU207" s="27"/>
      <c r="BEV207" s="27"/>
      <c r="BEW207" s="27"/>
      <c r="BEX207" s="27"/>
      <c r="BEY207" s="27"/>
      <c r="BEZ207" s="27"/>
      <c r="BFA207" s="27"/>
      <c r="BFB207" s="27"/>
      <c r="BFC207" s="27"/>
      <c r="BFD207" s="27"/>
      <c r="BFE207" s="27"/>
      <c r="BFF207" s="27"/>
      <c r="BFG207" s="27"/>
      <c r="BFH207" s="27"/>
      <c r="BFI207" s="27"/>
      <c r="BFJ207" s="27"/>
      <c r="BFK207" s="27"/>
      <c r="BFL207" s="27"/>
      <c r="BFM207" s="27"/>
      <c r="BFN207" s="27"/>
      <c r="BFO207" s="27"/>
      <c r="BFP207" s="27"/>
      <c r="BFQ207" s="27"/>
      <c r="BFR207" s="27"/>
      <c r="BFS207" s="27"/>
      <c r="BFT207" s="27"/>
      <c r="BFU207" s="27"/>
      <c r="BFV207" s="27"/>
      <c r="BFW207" s="27"/>
      <c r="BFX207" s="27"/>
      <c r="BFY207" s="27"/>
      <c r="BFZ207" s="27"/>
      <c r="BGA207" s="27"/>
      <c r="BGB207" s="27"/>
      <c r="BGC207" s="27"/>
      <c r="BGD207" s="27"/>
      <c r="BGE207" s="27"/>
      <c r="BGF207" s="27"/>
      <c r="BGG207" s="27"/>
      <c r="BGH207" s="27"/>
      <c r="BGI207" s="27"/>
      <c r="BGJ207" s="27"/>
      <c r="BGK207" s="27"/>
      <c r="BGL207" s="27"/>
      <c r="BGM207" s="27"/>
      <c r="BGN207" s="27"/>
      <c r="BGO207" s="27"/>
      <c r="BGP207" s="27"/>
      <c r="BGQ207" s="27"/>
      <c r="BGR207" s="27"/>
      <c r="BGS207" s="27"/>
      <c r="BGT207" s="27"/>
      <c r="BGU207" s="27"/>
      <c r="BGV207" s="27"/>
      <c r="BGW207" s="27"/>
      <c r="BGX207" s="27"/>
      <c r="BGY207" s="27"/>
      <c r="BGZ207" s="27"/>
      <c r="BHA207" s="27"/>
      <c r="BHB207" s="27"/>
      <c r="BHC207" s="27"/>
      <c r="BHD207" s="27"/>
      <c r="BHE207" s="27"/>
      <c r="BHF207" s="27"/>
      <c r="BHG207" s="27"/>
      <c r="BHH207" s="27"/>
      <c r="BHI207" s="27"/>
      <c r="BHJ207" s="27"/>
      <c r="BHK207" s="27"/>
      <c r="BHL207" s="27"/>
      <c r="BHM207" s="27"/>
      <c r="BHN207" s="27"/>
      <c r="BHO207" s="27"/>
      <c r="BHP207" s="27"/>
      <c r="BHQ207" s="27"/>
      <c r="BHR207" s="27"/>
      <c r="BHS207" s="27"/>
      <c r="BHT207" s="27"/>
      <c r="BHU207" s="27"/>
      <c r="BHV207" s="27"/>
      <c r="BHW207" s="27"/>
      <c r="BHX207" s="27"/>
      <c r="BHY207" s="27"/>
      <c r="BHZ207" s="27"/>
      <c r="BIA207" s="27"/>
      <c r="BIB207" s="27"/>
      <c r="BIC207" s="27"/>
      <c r="BID207" s="27"/>
      <c r="BIE207" s="27"/>
      <c r="BIF207" s="27"/>
      <c r="BIG207" s="27"/>
      <c r="BIH207" s="27"/>
      <c r="BII207" s="27"/>
      <c r="BIJ207" s="27"/>
      <c r="BIK207" s="27"/>
      <c r="BIL207" s="27"/>
      <c r="BIM207" s="27"/>
      <c r="BIN207" s="27"/>
      <c r="BIO207" s="27"/>
      <c r="BIP207" s="27"/>
      <c r="BIQ207" s="27"/>
      <c r="BIR207" s="27"/>
      <c r="BIS207" s="27"/>
      <c r="BIT207" s="27"/>
      <c r="BIU207" s="27"/>
      <c r="BIV207" s="27"/>
      <c r="BIW207" s="27"/>
      <c r="BIX207" s="27"/>
      <c r="BIY207" s="27"/>
      <c r="BIZ207" s="27"/>
      <c r="BJA207" s="27"/>
      <c r="BJB207" s="27"/>
      <c r="BJC207" s="27"/>
      <c r="BJD207" s="27"/>
      <c r="BJE207" s="27"/>
      <c r="BJF207" s="27"/>
      <c r="BJG207" s="27"/>
      <c r="BJH207" s="27"/>
      <c r="BJI207" s="27"/>
      <c r="BJJ207" s="27"/>
      <c r="BJK207" s="27"/>
      <c r="BJL207" s="27"/>
      <c r="BJM207" s="27"/>
      <c r="BJN207" s="27"/>
      <c r="BJO207" s="27"/>
      <c r="BJP207" s="27"/>
      <c r="BJQ207" s="27"/>
      <c r="BJR207" s="27"/>
      <c r="BJS207" s="27"/>
      <c r="BJT207" s="27"/>
      <c r="BJU207" s="27"/>
      <c r="BJV207" s="27"/>
      <c r="BJW207" s="27"/>
      <c r="BJX207" s="27"/>
      <c r="BJY207" s="27"/>
      <c r="BJZ207" s="27"/>
      <c r="BKA207" s="27"/>
      <c r="BKB207" s="27"/>
      <c r="BKC207" s="27"/>
      <c r="BKD207" s="27"/>
      <c r="BKE207" s="27"/>
      <c r="BKF207" s="27"/>
      <c r="BKG207" s="27"/>
      <c r="BKH207" s="27"/>
      <c r="BKI207" s="27"/>
      <c r="BKJ207" s="27"/>
      <c r="BKK207" s="27"/>
      <c r="BKL207" s="27"/>
      <c r="BKM207" s="27"/>
      <c r="BKN207" s="27"/>
      <c r="BKO207" s="27"/>
      <c r="BKP207" s="27"/>
      <c r="BKQ207" s="27"/>
      <c r="BKR207" s="27"/>
      <c r="BKS207" s="27"/>
      <c r="BKT207" s="27"/>
      <c r="BKU207" s="27"/>
      <c r="BKV207" s="27"/>
      <c r="BKW207" s="27"/>
      <c r="BKX207" s="27"/>
      <c r="BKY207" s="27"/>
      <c r="BKZ207" s="27"/>
      <c r="BLA207" s="27"/>
      <c r="BLB207" s="27"/>
      <c r="BLC207" s="27"/>
      <c r="BLD207" s="27"/>
      <c r="BLE207" s="27"/>
      <c r="BLF207" s="27"/>
      <c r="BLG207" s="27"/>
      <c r="BLH207" s="27"/>
      <c r="BLI207" s="27"/>
      <c r="BLJ207" s="27"/>
      <c r="BLK207" s="27"/>
      <c r="BLL207" s="27"/>
      <c r="BLM207" s="27"/>
      <c r="BLN207" s="27"/>
      <c r="BLO207" s="27"/>
      <c r="BLP207" s="27"/>
      <c r="BLQ207" s="27"/>
      <c r="BLR207" s="27"/>
      <c r="BLS207" s="27"/>
      <c r="BLT207" s="27"/>
      <c r="BLU207" s="27"/>
      <c r="BLV207" s="27"/>
      <c r="BLW207" s="27"/>
      <c r="BLX207" s="27"/>
      <c r="BLY207" s="27"/>
      <c r="BLZ207" s="27"/>
      <c r="BMA207" s="27"/>
      <c r="BMB207" s="27"/>
      <c r="BMC207" s="27"/>
      <c r="BMD207" s="27"/>
      <c r="BME207" s="27"/>
      <c r="BMF207" s="27"/>
      <c r="BMG207" s="27"/>
      <c r="BMH207" s="27"/>
      <c r="BMI207" s="27"/>
      <c r="BMJ207" s="27"/>
      <c r="BMK207" s="27"/>
      <c r="BML207" s="27"/>
      <c r="BMM207" s="27"/>
      <c r="BMN207" s="27"/>
      <c r="BMO207" s="27"/>
      <c r="BMP207" s="27"/>
      <c r="BMQ207" s="27"/>
      <c r="BMR207" s="27"/>
      <c r="BMS207" s="27"/>
      <c r="BMT207" s="27"/>
      <c r="BMU207" s="27"/>
      <c r="BMV207" s="27"/>
      <c r="BMW207" s="27"/>
      <c r="BMX207" s="27"/>
      <c r="BMY207" s="27"/>
      <c r="BMZ207" s="27"/>
      <c r="BNA207" s="27"/>
      <c r="BNB207" s="27"/>
      <c r="BNC207" s="27"/>
      <c r="BND207" s="27"/>
      <c r="BNE207" s="27"/>
      <c r="BNF207" s="27"/>
      <c r="BNG207" s="27"/>
      <c r="BNH207" s="27"/>
      <c r="BNI207" s="27"/>
      <c r="BNJ207" s="27"/>
      <c r="BNK207" s="27"/>
      <c r="BNL207" s="27"/>
      <c r="BNM207" s="27"/>
      <c r="BNN207" s="27"/>
      <c r="BNO207" s="27"/>
      <c r="BNP207" s="27"/>
      <c r="BNQ207" s="27"/>
      <c r="BNR207" s="27"/>
      <c r="BNS207" s="27"/>
      <c r="BNT207" s="27"/>
      <c r="BNU207" s="27"/>
      <c r="BNV207" s="27"/>
      <c r="BNW207" s="27"/>
      <c r="BNX207" s="27"/>
      <c r="BNY207" s="27"/>
      <c r="BNZ207" s="27"/>
      <c r="BOA207" s="27"/>
      <c r="BOB207" s="27"/>
      <c r="BOC207" s="27"/>
      <c r="BOD207" s="27"/>
      <c r="BOE207" s="27"/>
      <c r="BOF207" s="27"/>
      <c r="BOG207" s="27"/>
      <c r="BOH207" s="27"/>
      <c r="BOI207" s="27"/>
      <c r="BOJ207" s="27"/>
      <c r="BOK207" s="27"/>
      <c r="BOL207" s="27"/>
      <c r="BOM207" s="27"/>
      <c r="BON207" s="27"/>
      <c r="BOO207" s="27"/>
      <c r="BOP207" s="27"/>
      <c r="BOQ207" s="27"/>
      <c r="BOR207" s="27"/>
      <c r="BOS207" s="27"/>
      <c r="BOT207" s="27"/>
      <c r="BOU207" s="27"/>
      <c r="BOV207" s="27"/>
      <c r="BOW207" s="27"/>
      <c r="BOX207" s="27"/>
      <c r="BOY207" s="27"/>
      <c r="BOZ207" s="27"/>
      <c r="BPA207" s="27"/>
      <c r="BPB207" s="27"/>
      <c r="BPC207" s="27"/>
      <c r="BPD207" s="27"/>
      <c r="BPE207" s="27"/>
      <c r="BPF207" s="27"/>
      <c r="BPG207" s="27"/>
      <c r="BPH207" s="27"/>
      <c r="BPI207" s="27"/>
      <c r="BPJ207" s="27"/>
      <c r="BPK207" s="27"/>
      <c r="BPL207" s="27"/>
      <c r="BPM207" s="27"/>
      <c r="BPN207" s="27"/>
      <c r="BPO207" s="27"/>
      <c r="BPP207" s="27"/>
      <c r="BPQ207" s="27"/>
      <c r="BPR207" s="27"/>
      <c r="BPS207" s="27"/>
      <c r="BPT207" s="27"/>
      <c r="BPU207" s="27"/>
      <c r="BPV207" s="27"/>
      <c r="BPW207" s="27"/>
      <c r="BPX207" s="27"/>
      <c r="BPY207" s="27"/>
      <c r="BPZ207" s="27"/>
      <c r="BQA207" s="27"/>
      <c r="BQB207" s="27"/>
      <c r="BQC207" s="27"/>
      <c r="BQD207" s="27"/>
      <c r="BQE207" s="27"/>
      <c r="BQF207" s="27"/>
      <c r="BQG207" s="27"/>
      <c r="BQH207" s="27"/>
      <c r="BQI207" s="27"/>
      <c r="BQJ207" s="27"/>
      <c r="BQK207" s="27"/>
      <c r="BQL207" s="27"/>
      <c r="BQM207" s="27"/>
      <c r="BQN207" s="27"/>
      <c r="BQO207" s="27"/>
      <c r="BQP207" s="27"/>
      <c r="BQQ207" s="27"/>
      <c r="BQR207" s="27"/>
      <c r="BQS207" s="27"/>
      <c r="BQT207" s="27"/>
      <c r="BQU207" s="27"/>
      <c r="BQV207" s="27"/>
      <c r="BQW207" s="27"/>
      <c r="BQX207" s="27"/>
      <c r="BQY207" s="27"/>
      <c r="BQZ207" s="27"/>
      <c r="BRA207" s="27"/>
      <c r="BRB207" s="27"/>
      <c r="BRC207" s="27"/>
      <c r="BRD207" s="27"/>
      <c r="BRE207" s="27"/>
      <c r="BRF207" s="27"/>
      <c r="BRG207" s="27"/>
      <c r="BRH207" s="27"/>
      <c r="BRI207" s="27"/>
      <c r="BRJ207" s="27"/>
      <c r="BRK207" s="27"/>
      <c r="BRL207" s="27"/>
      <c r="BRM207" s="27"/>
      <c r="BRN207" s="27"/>
      <c r="BRO207" s="27"/>
      <c r="BRP207" s="27"/>
      <c r="BRQ207" s="27"/>
      <c r="BRR207" s="27"/>
      <c r="BRS207" s="27"/>
      <c r="BRT207" s="27"/>
      <c r="BRU207" s="27"/>
      <c r="BRV207" s="27"/>
      <c r="BRW207" s="27"/>
      <c r="BRX207" s="27"/>
      <c r="BRY207" s="27"/>
      <c r="BRZ207" s="27"/>
      <c r="BSA207" s="27"/>
      <c r="BSB207" s="27"/>
      <c r="BSC207" s="27"/>
      <c r="BSD207" s="27"/>
      <c r="BSE207" s="27"/>
      <c r="BSF207" s="27"/>
      <c r="BSG207" s="27"/>
      <c r="BSH207" s="27"/>
      <c r="BSI207" s="27"/>
      <c r="BSJ207" s="27"/>
      <c r="BSK207" s="27"/>
      <c r="BSL207" s="27"/>
      <c r="BSM207" s="27"/>
      <c r="BSN207" s="27"/>
      <c r="BSO207" s="27"/>
      <c r="BSP207" s="27"/>
      <c r="BSQ207" s="27"/>
      <c r="BSR207" s="27"/>
      <c r="BSS207" s="27"/>
      <c r="BST207" s="27"/>
      <c r="BSU207" s="27"/>
      <c r="BSV207" s="27"/>
      <c r="BSW207" s="27"/>
      <c r="BSX207" s="27"/>
      <c r="BSY207" s="27"/>
      <c r="BSZ207" s="27"/>
      <c r="BTA207" s="27"/>
      <c r="BTB207" s="27"/>
      <c r="BTC207" s="27"/>
      <c r="BTD207" s="27"/>
      <c r="BTE207" s="27"/>
      <c r="BTF207" s="27"/>
      <c r="BTG207" s="27"/>
      <c r="BTH207" s="27"/>
      <c r="BTI207" s="27"/>
      <c r="BTJ207" s="27"/>
      <c r="BTK207" s="27"/>
      <c r="BTL207" s="27"/>
      <c r="BTM207" s="27"/>
      <c r="BTN207" s="27"/>
      <c r="BTO207" s="27"/>
      <c r="BTP207" s="27"/>
      <c r="BTQ207" s="27"/>
      <c r="BTR207" s="27"/>
      <c r="BTS207" s="27"/>
      <c r="BTT207" s="27"/>
      <c r="BTU207" s="27"/>
      <c r="BTV207" s="27"/>
      <c r="BTW207" s="27"/>
      <c r="BTX207" s="27"/>
      <c r="BTY207" s="27"/>
      <c r="BTZ207" s="27"/>
      <c r="BUA207" s="27"/>
      <c r="BUB207" s="27"/>
      <c r="BUC207" s="27"/>
      <c r="BUD207" s="27"/>
      <c r="BUE207" s="27"/>
      <c r="BUF207" s="27"/>
      <c r="BUG207" s="27"/>
      <c r="BUH207" s="27"/>
      <c r="BUI207" s="27"/>
      <c r="BUJ207" s="27"/>
      <c r="BUK207" s="27"/>
      <c r="BUL207" s="27"/>
      <c r="BUM207" s="27"/>
      <c r="BUN207" s="27"/>
      <c r="BUO207" s="27"/>
      <c r="BUP207" s="27"/>
      <c r="BUQ207" s="27"/>
    </row>
    <row r="208" spans="1:1915" s="47" customFormat="1" ht="12.75">
      <c r="A208" s="136"/>
      <c r="B208" s="136"/>
      <c r="C208" s="136"/>
      <c r="D208" s="136"/>
      <c r="E208" s="136"/>
      <c r="F208" s="136"/>
      <c r="G208" s="103"/>
      <c r="H208" s="98"/>
      <c r="I208" s="98"/>
      <c r="J208" s="98"/>
      <c r="K208" s="98"/>
      <c r="L208" s="98"/>
      <c r="M208" s="98"/>
      <c r="N208" s="98"/>
      <c r="O208" s="225" t="s">
        <v>270</v>
      </c>
      <c r="P208" s="224">
        <v>0.35</v>
      </c>
      <c r="Q208" s="98"/>
      <c r="R208" s="26">
        <v>2024</v>
      </c>
      <c r="S208" s="98"/>
      <c r="T208" s="55"/>
      <c r="U208" s="55"/>
      <c r="V208" s="55"/>
      <c r="W208" s="55"/>
      <c r="X208" s="55"/>
      <c r="Y208" s="55"/>
      <c r="Z208" s="55"/>
      <c r="AA208" s="55"/>
      <c r="AB208" s="55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  <c r="FJ208" s="27"/>
      <c r="FK208" s="27"/>
      <c r="FL208" s="27"/>
      <c r="FM208" s="27"/>
      <c r="FN208" s="27"/>
      <c r="FO208" s="27"/>
      <c r="FP208" s="27"/>
      <c r="FQ208" s="27"/>
      <c r="FR208" s="27"/>
      <c r="FS208" s="27"/>
      <c r="FT208" s="27"/>
      <c r="FU208" s="27"/>
      <c r="FV208" s="27"/>
      <c r="FW208" s="27"/>
      <c r="FX208" s="27"/>
      <c r="FY208" s="27"/>
      <c r="FZ208" s="27"/>
      <c r="GA208" s="27"/>
      <c r="GB208" s="27"/>
      <c r="GC208" s="27"/>
      <c r="GD208" s="27"/>
      <c r="GE208" s="27"/>
      <c r="GF208" s="27"/>
      <c r="GG208" s="27"/>
      <c r="GH208" s="27"/>
      <c r="GI208" s="27"/>
      <c r="GJ208" s="27"/>
      <c r="GK208" s="27"/>
      <c r="GL208" s="27"/>
      <c r="GM208" s="27"/>
      <c r="GN208" s="27"/>
      <c r="GO208" s="27"/>
      <c r="GP208" s="27"/>
      <c r="GQ208" s="27"/>
      <c r="GR208" s="27"/>
      <c r="GS208" s="27"/>
      <c r="GT208" s="27"/>
      <c r="GU208" s="27"/>
      <c r="GV208" s="27"/>
      <c r="GW208" s="27"/>
      <c r="GX208" s="27"/>
      <c r="GY208" s="27"/>
      <c r="GZ208" s="27"/>
      <c r="HA208" s="27"/>
      <c r="HB208" s="27"/>
      <c r="HC208" s="27"/>
      <c r="HD208" s="27"/>
      <c r="HE208" s="27"/>
      <c r="HF208" s="27"/>
      <c r="HG208" s="27"/>
      <c r="HH208" s="27"/>
      <c r="HI208" s="27"/>
      <c r="HJ208" s="27"/>
      <c r="HK208" s="27"/>
      <c r="HL208" s="27"/>
      <c r="HM208" s="27"/>
      <c r="HN208" s="27"/>
      <c r="HO208" s="27"/>
      <c r="HP208" s="27"/>
      <c r="HQ208" s="27"/>
      <c r="HR208" s="27"/>
      <c r="HS208" s="27"/>
      <c r="HT208" s="27"/>
      <c r="HU208" s="27"/>
      <c r="HV208" s="27"/>
      <c r="HW208" s="27"/>
      <c r="HX208" s="27"/>
      <c r="HY208" s="27"/>
      <c r="HZ208" s="27"/>
      <c r="IA208" s="27"/>
      <c r="IB208" s="27"/>
      <c r="IC208" s="27"/>
      <c r="ID208" s="27"/>
      <c r="IE208" s="27"/>
      <c r="IF208" s="27"/>
      <c r="IG208" s="27"/>
      <c r="IH208" s="27"/>
      <c r="II208" s="27"/>
      <c r="IJ208" s="27"/>
      <c r="IK208" s="27"/>
      <c r="IL208" s="27"/>
      <c r="IM208" s="27"/>
      <c r="IN208" s="27"/>
      <c r="IO208" s="27"/>
      <c r="IP208" s="27"/>
      <c r="IQ208" s="27"/>
      <c r="IR208" s="27"/>
      <c r="IS208" s="27"/>
      <c r="IT208" s="27"/>
      <c r="IU208" s="27"/>
      <c r="IV208" s="27"/>
      <c r="IW208" s="27"/>
      <c r="IX208" s="27"/>
      <c r="IY208" s="27"/>
      <c r="IZ208" s="27"/>
      <c r="JA208" s="27"/>
      <c r="JB208" s="27"/>
      <c r="JC208" s="27"/>
      <c r="JD208" s="27"/>
      <c r="JE208" s="27"/>
      <c r="JF208" s="27"/>
      <c r="JG208" s="27"/>
      <c r="JH208" s="27"/>
      <c r="JI208" s="27"/>
      <c r="JJ208" s="27"/>
      <c r="JK208" s="27"/>
      <c r="JL208" s="27"/>
      <c r="JM208" s="27"/>
      <c r="JN208" s="27"/>
      <c r="JO208" s="27"/>
      <c r="JP208" s="27"/>
      <c r="JQ208" s="27"/>
      <c r="JR208" s="27"/>
      <c r="JS208" s="27"/>
      <c r="JT208" s="27"/>
      <c r="JU208" s="27"/>
      <c r="JV208" s="27"/>
      <c r="JW208" s="27"/>
      <c r="JX208" s="27"/>
      <c r="JY208" s="27"/>
      <c r="JZ208" s="27"/>
      <c r="KA208" s="27"/>
      <c r="KB208" s="27"/>
      <c r="KC208" s="27"/>
      <c r="KD208" s="27"/>
      <c r="KE208" s="27"/>
      <c r="KF208" s="27"/>
      <c r="KG208" s="27"/>
      <c r="KH208" s="27"/>
      <c r="KI208" s="27"/>
      <c r="KJ208" s="27"/>
      <c r="KK208" s="27"/>
      <c r="KL208" s="27"/>
      <c r="KM208" s="27"/>
      <c r="KN208" s="27"/>
      <c r="KO208" s="27"/>
      <c r="KP208" s="27"/>
      <c r="KQ208" s="27"/>
      <c r="KR208" s="27"/>
      <c r="KS208" s="27"/>
      <c r="KT208" s="27"/>
      <c r="KU208" s="27"/>
      <c r="KV208" s="27"/>
      <c r="KW208" s="27"/>
      <c r="KX208" s="27"/>
      <c r="KY208" s="27"/>
      <c r="KZ208" s="27"/>
      <c r="LA208" s="27"/>
      <c r="LB208" s="27"/>
      <c r="LC208" s="27"/>
      <c r="LD208" s="27"/>
      <c r="LE208" s="27"/>
      <c r="LF208" s="27"/>
      <c r="LG208" s="27"/>
      <c r="LH208" s="27"/>
      <c r="LI208" s="27"/>
      <c r="LJ208" s="27"/>
      <c r="LK208" s="27"/>
      <c r="LL208" s="27"/>
      <c r="LM208" s="27"/>
      <c r="LN208" s="27"/>
      <c r="LO208" s="27"/>
      <c r="LP208" s="27"/>
      <c r="LQ208" s="27"/>
      <c r="LR208" s="27"/>
      <c r="LS208" s="27"/>
      <c r="LT208" s="27"/>
      <c r="LU208" s="27"/>
      <c r="LV208" s="27"/>
      <c r="LW208" s="27"/>
      <c r="LX208" s="27"/>
      <c r="LY208" s="27"/>
      <c r="LZ208" s="27"/>
      <c r="MA208" s="27"/>
      <c r="MB208" s="27"/>
      <c r="MC208" s="27"/>
      <c r="MD208" s="27"/>
      <c r="ME208" s="27"/>
      <c r="MF208" s="27"/>
      <c r="MG208" s="27"/>
      <c r="MH208" s="27"/>
      <c r="MI208" s="27"/>
      <c r="MJ208" s="27"/>
      <c r="MK208" s="27"/>
      <c r="ML208" s="27"/>
      <c r="MM208" s="27"/>
      <c r="MN208" s="27"/>
      <c r="MO208" s="27"/>
      <c r="MP208" s="27"/>
      <c r="MQ208" s="27"/>
      <c r="MR208" s="27"/>
      <c r="MS208" s="27"/>
      <c r="MT208" s="27"/>
      <c r="MU208" s="27"/>
      <c r="MV208" s="27"/>
      <c r="MW208" s="27"/>
      <c r="MX208" s="27"/>
      <c r="MY208" s="27"/>
      <c r="MZ208" s="27"/>
      <c r="NA208" s="27"/>
      <c r="NB208" s="27"/>
      <c r="NC208" s="27"/>
      <c r="ND208" s="27"/>
      <c r="NE208" s="27"/>
      <c r="NF208" s="27"/>
      <c r="NG208" s="27"/>
      <c r="NH208" s="27"/>
      <c r="NI208" s="27"/>
      <c r="NJ208" s="27"/>
      <c r="NK208" s="27"/>
      <c r="NL208" s="27"/>
      <c r="NM208" s="27"/>
      <c r="NN208" s="27"/>
      <c r="NO208" s="27"/>
      <c r="NP208" s="27"/>
      <c r="NQ208" s="27"/>
      <c r="NR208" s="27"/>
      <c r="NS208" s="27"/>
      <c r="NT208" s="27"/>
      <c r="NU208" s="27"/>
      <c r="NV208" s="27"/>
      <c r="NW208" s="27"/>
      <c r="NX208" s="27"/>
      <c r="NY208" s="27"/>
      <c r="NZ208" s="27"/>
      <c r="OA208" s="27"/>
      <c r="OB208" s="27"/>
      <c r="OC208" s="27"/>
      <c r="OD208" s="27"/>
      <c r="OE208" s="27"/>
      <c r="OF208" s="27"/>
      <c r="OG208" s="27"/>
      <c r="OH208" s="27"/>
      <c r="OI208" s="27"/>
      <c r="OJ208" s="27"/>
      <c r="OK208" s="27"/>
      <c r="OL208" s="27"/>
      <c r="OM208" s="27"/>
      <c r="ON208" s="27"/>
      <c r="OO208" s="27"/>
      <c r="OP208" s="27"/>
      <c r="OQ208" s="27"/>
      <c r="OR208" s="27"/>
      <c r="OS208" s="27"/>
      <c r="OT208" s="27"/>
      <c r="OU208" s="27"/>
      <c r="OV208" s="27"/>
      <c r="OW208" s="27"/>
      <c r="OX208" s="27"/>
      <c r="OY208" s="27"/>
      <c r="OZ208" s="27"/>
      <c r="PA208" s="27"/>
      <c r="PB208" s="27"/>
      <c r="PC208" s="27"/>
      <c r="PD208" s="27"/>
      <c r="PE208" s="27"/>
      <c r="PF208" s="27"/>
      <c r="PG208" s="27"/>
      <c r="PH208" s="27"/>
      <c r="PI208" s="27"/>
      <c r="PJ208" s="27"/>
      <c r="PK208" s="27"/>
      <c r="PL208" s="27"/>
      <c r="PM208" s="27"/>
      <c r="PN208" s="27"/>
      <c r="PO208" s="27"/>
      <c r="PP208" s="27"/>
      <c r="PQ208" s="27"/>
      <c r="PR208" s="27"/>
      <c r="PS208" s="27"/>
      <c r="PT208" s="27"/>
      <c r="PU208" s="27"/>
      <c r="PV208" s="27"/>
      <c r="PW208" s="27"/>
      <c r="PX208" s="27"/>
      <c r="PY208" s="27"/>
      <c r="PZ208" s="27"/>
      <c r="QA208" s="27"/>
      <c r="QB208" s="27"/>
      <c r="QC208" s="27"/>
      <c r="QD208" s="27"/>
      <c r="QE208" s="27"/>
      <c r="QF208" s="27"/>
      <c r="QG208" s="27"/>
      <c r="QH208" s="27"/>
      <c r="QI208" s="27"/>
      <c r="QJ208" s="27"/>
      <c r="QK208" s="27"/>
      <c r="QL208" s="27"/>
      <c r="QM208" s="27"/>
      <c r="QN208" s="27"/>
      <c r="QO208" s="27"/>
      <c r="QP208" s="27"/>
      <c r="QQ208" s="27"/>
      <c r="QR208" s="27"/>
      <c r="QS208" s="27"/>
      <c r="QT208" s="27"/>
      <c r="QU208" s="27"/>
      <c r="QV208" s="27"/>
      <c r="QW208" s="27"/>
      <c r="QX208" s="27"/>
      <c r="QY208" s="27"/>
      <c r="QZ208" s="27"/>
      <c r="RA208" s="27"/>
      <c r="RB208" s="27"/>
      <c r="RC208" s="27"/>
      <c r="RD208" s="27"/>
      <c r="RE208" s="27"/>
      <c r="RF208" s="27"/>
      <c r="RG208" s="27"/>
      <c r="RH208" s="27"/>
      <c r="RI208" s="27"/>
      <c r="RJ208" s="27"/>
      <c r="RK208" s="27"/>
      <c r="RL208" s="27"/>
      <c r="RM208" s="27"/>
      <c r="RN208" s="27"/>
      <c r="RO208" s="27"/>
      <c r="RP208" s="27"/>
      <c r="RQ208" s="27"/>
      <c r="RR208" s="27"/>
      <c r="RS208" s="27"/>
      <c r="RT208" s="27"/>
      <c r="RU208" s="27"/>
      <c r="RV208" s="27"/>
      <c r="RW208" s="27"/>
      <c r="RX208" s="27"/>
      <c r="RY208" s="27"/>
      <c r="RZ208" s="27"/>
      <c r="SA208" s="27"/>
      <c r="SB208" s="27"/>
      <c r="SC208" s="27"/>
      <c r="SD208" s="27"/>
      <c r="SE208" s="27"/>
      <c r="SF208" s="27"/>
      <c r="SG208" s="27"/>
      <c r="SH208" s="27"/>
      <c r="SI208" s="27"/>
      <c r="SJ208" s="27"/>
      <c r="SK208" s="27"/>
      <c r="SL208" s="27"/>
      <c r="SM208" s="27"/>
      <c r="SN208" s="27"/>
      <c r="SO208" s="27"/>
      <c r="SP208" s="27"/>
      <c r="SQ208" s="27"/>
      <c r="SR208" s="27"/>
      <c r="SS208" s="27"/>
      <c r="ST208" s="27"/>
      <c r="SU208" s="27"/>
      <c r="SV208" s="27"/>
      <c r="SW208" s="27"/>
      <c r="SX208" s="27"/>
      <c r="SY208" s="27"/>
      <c r="SZ208" s="27"/>
      <c r="TA208" s="27"/>
      <c r="TB208" s="27"/>
      <c r="TC208" s="27"/>
      <c r="TD208" s="27"/>
      <c r="TE208" s="27"/>
      <c r="TF208" s="27"/>
      <c r="TG208" s="27"/>
      <c r="TH208" s="27"/>
      <c r="TI208" s="27"/>
      <c r="TJ208" s="27"/>
      <c r="TK208" s="27"/>
      <c r="TL208" s="27"/>
      <c r="TM208" s="27"/>
      <c r="TN208" s="27"/>
      <c r="TO208" s="27"/>
      <c r="TP208" s="27"/>
      <c r="TQ208" s="27"/>
      <c r="TR208" s="27"/>
      <c r="TS208" s="27"/>
      <c r="TT208" s="27"/>
      <c r="TU208" s="27"/>
      <c r="TV208" s="27"/>
      <c r="TW208" s="27"/>
      <c r="TX208" s="27"/>
      <c r="TY208" s="27"/>
      <c r="TZ208" s="27"/>
      <c r="UA208" s="27"/>
      <c r="UB208" s="27"/>
      <c r="UC208" s="27"/>
      <c r="UD208" s="27"/>
      <c r="UE208" s="27"/>
      <c r="UF208" s="27"/>
      <c r="UG208" s="27"/>
      <c r="UH208" s="27"/>
      <c r="UI208" s="27"/>
      <c r="UJ208" s="27"/>
      <c r="UK208" s="27"/>
      <c r="UL208" s="27"/>
      <c r="UM208" s="27"/>
      <c r="UN208" s="27"/>
      <c r="UO208" s="27"/>
      <c r="UP208" s="27"/>
      <c r="UQ208" s="27"/>
      <c r="UR208" s="27"/>
      <c r="US208" s="27"/>
      <c r="UT208" s="27"/>
      <c r="UU208" s="27"/>
      <c r="UV208" s="27"/>
      <c r="UW208" s="27"/>
      <c r="UX208" s="27"/>
      <c r="UY208" s="27"/>
      <c r="UZ208" s="27"/>
      <c r="VA208" s="27"/>
      <c r="VB208" s="27"/>
      <c r="VC208" s="27"/>
      <c r="VD208" s="27"/>
      <c r="VE208" s="27"/>
      <c r="VF208" s="27"/>
      <c r="VG208" s="27"/>
      <c r="VH208" s="27"/>
      <c r="VI208" s="27"/>
      <c r="VJ208" s="27"/>
      <c r="VK208" s="27"/>
      <c r="VL208" s="27"/>
      <c r="VM208" s="27"/>
      <c r="VN208" s="27"/>
      <c r="VO208" s="27"/>
      <c r="VP208" s="27"/>
      <c r="VQ208" s="27"/>
      <c r="VR208" s="27"/>
      <c r="VS208" s="27"/>
      <c r="VT208" s="27"/>
      <c r="VU208" s="27"/>
      <c r="VV208" s="27"/>
      <c r="VW208" s="27"/>
      <c r="VX208" s="27"/>
      <c r="VY208" s="27"/>
      <c r="VZ208" s="27"/>
      <c r="WA208" s="27"/>
      <c r="WB208" s="27"/>
      <c r="WC208" s="27"/>
      <c r="WD208" s="27"/>
      <c r="WE208" s="27"/>
      <c r="WF208" s="27"/>
      <c r="WG208" s="27"/>
      <c r="WH208" s="27"/>
      <c r="WI208" s="27"/>
      <c r="WJ208" s="27"/>
      <c r="WK208" s="27"/>
      <c r="WL208" s="27"/>
      <c r="WM208" s="27"/>
      <c r="WN208" s="27"/>
      <c r="WO208" s="27"/>
      <c r="WP208" s="27"/>
      <c r="WQ208" s="27"/>
      <c r="WR208" s="27"/>
      <c r="WS208" s="27"/>
      <c r="WT208" s="27"/>
      <c r="WU208" s="27"/>
      <c r="WV208" s="27"/>
      <c r="WW208" s="27"/>
      <c r="WX208" s="27"/>
      <c r="WY208" s="27"/>
      <c r="WZ208" s="27"/>
      <c r="XA208" s="27"/>
      <c r="XB208" s="27"/>
      <c r="XC208" s="27"/>
      <c r="XD208" s="27"/>
      <c r="XE208" s="27"/>
      <c r="XF208" s="27"/>
      <c r="XG208" s="27"/>
      <c r="XH208" s="27"/>
      <c r="XI208" s="27"/>
      <c r="XJ208" s="27"/>
      <c r="XK208" s="27"/>
      <c r="XL208" s="27"/>
      <c r="XM208" s="27"/>
      <c r="XN208" s="27"/>
      <c r="XO208" s="27"/>
      <c r="XP208" s="27"/>
      <c r="XQ208" s="27"/>
      <c r="XR208" s="27"/>
      <c r="XS208" s="27"/>
      <c r="XT208" s="27"/>
      <c r="XU208" s="27"/>
      <c r="XV208" s="27"/>
      <c r="XW208" s="27"/>
      <c r="XX208" s="27"/>
      <c r="XY208" s="27"/>
      <c r="XZ208" s="27"/>
      <c r="YA208" s="27"/>
      <c r="YB208" s="27"/>
      <c r="YC208" s="27"/>
      <c r="YD208" s="27"/>
      <c r="YE208" s="27"/>
      <c r="YF208" s="27"/>
      <c r="YG208" s="27"/>
      <c r="YH208" s="27"/>
      <c r="YI208" s="27"/>
      <c r="YJ208" s="27"/>
      <c r="YK208" s="27"/>
      <c r="YL208" s="27"/>
      <c r="YM208" s="27"/>
      <c r="YN208" s="27"/>
      <c r="YO208" s="27"/>
      <c r="YP208" s="27"/>
      <c r="YQ208" s="27"/>
      <c r="YR208" s="27"/>
      <c r="YS208" s="27"/>
      <c r="YT208" s="27"/>
      <c r="YU208" s="27"/>
      <c r="YV208" s="27"/>
      <c r="YW208" s="27"/>
      <c r="YX208" s="27"/>
      <c r="YY208" s="27"/>
      <c r="YZ208" s="27"/>
      <c r="ZA208" s="27"/>
      <c r="ZB208" s="27"/>
      <c r="ZC208" s="27"/>
      <c r="ZD208" s="27"/>
      <c r="ZE208" s="27"/>
      <c r="ZF208" s="27"/>
      <c r="ZG208" s="27"/>
      <c r="ZH208" s="27"/>
      <c r="ZI208" s="27"/>
      <c r="ZJ208" s="27"/>
      <c r="ZK208" s="27"/>
      <c r="ZL208" s="27"/>
      <c r="ZM208" s="27"/>
      <c r="ZN208" s="27"/>
      <c r="ZO208" s="27"/>
      <c r="ZP208" s="27"/>
      <c r="ZQ208" s="27"/>
      <c r="ZR208" s="27"/>
      <c r="ZS208" s="27"/>
      <c r="ZT208" s="27"/>
      <c r="ZU208" s="27"/>
      <c r="ZV208" s="27"/>
      <c r="ZW208" s="27"/>
      <c r="ZX208" s="27"/>
      <c r="ZY208" s="27"/>
      <c r="ZZ208" s="27"/>
      <c r="AAA208" s="27"/>
      <c r="AAB208" s="27"/>
      <c r="AAC208" s="27"/>
      <c r="AAD208" s="27"/>
      <c r="AAE208" s="27"/>
      <c r="AAF208" s="27"/>
      <c r="AAG208" s="27"/>
      <c r="AAH208" s="27"/>
      <c r="AAI208" s="27"/>
      <c r="AAJ208" s="27"/>
      <c r="AAK208" s="27"/>
      <c r="AAL208" s="27"/>
      <c r="AAM208" s="27"/>
      <c r="AAN208" s="27"/>
      <c r="AAO208" s="27"/>
      <c r="AAP208" s="27"/>
      <c r="AAQ208" s="27"/>
      <c r="AAR208" s="27"/>
      <c r="AAS208" s="27"/>
      <c r="AAT208" s="27"/>
      <c r="AAU208" s="27"/>
      <c r="AAV208" s="27"/>
      <c r="AAW208" s="27"/>
      <c r="AAX208" s="27"/>
      <c r="AAY208" s="27"/>
      <c r="AAZ208" s="27"/>
      <c r="ABA208" s="27"/>
      <c r="ABB208" s="27"/>
      <c r="ABC208" s="27"/>
      <c r="ABD208" s="27"/>
      <c r="ABE208" s="27"/>
      <c r="ABF208" s="27"/>
      <c r="ABG208" s="27"/>
      <c r="ABH208" s="27"/>
      <c r="ABI208" s="27"/>
      <c r="ABJ208" s="27"/>
      <c r="ABK208" s="27"/>
      <c r="ABL208" s="27"/>
      <c r="ABM208" s="27"/>
      <c r="ABN208" s="27"/>
      <c r="ABO208" s="27"/>
      <c r="ABP208" s="27"/>
      <c r="ABQ208" s="27"/>
      <c r="ABR208" s="27"/>
      <c r="ABS208" s="27"/>
      <c r="ABT208" s="27"/>
      <c r="ABU208" s="27"/>
      <c r="ABV208" s="27"/>
      <c r="ABW208" s="27"/>
      <c r="ABX208" s="27"/>
      <c r="ABY208" s="27"/>
      <c r="ABZ208" s="27"/>
      <c r="ACA208" s="27"/>
      <c r="ACB208" s="27"/>
      <c r="ACC208" s="27"/>
      <c r="ACD208" s="27"/>
      <c r="ACE208" s="27"/>
      <c r="ACF208" s="27"/>
      <c r="ACG208" s="27"/>
      <c r="ACH208" s="27"/>
      <c r="ACI208" s="27"/>
      <c r="ACJ208" s="27"/>
      <c r="ACK208" s="27"/>
      <c r="ACL208" s="27"/>
      <c r="ACM208" s="27"/>
      <c r="ACN208" s="27"/>
      <c r="ACO208" s="27"/>
      <c r="ACP208" s="27"/>
      <c r="ACQ208" s="27"/>
      <c r="ACR208" s="27"/>
      <c r="ACS208" s="27"/>
      <c r="ACT208" s="27"/>
      <c r="ACU208" s="27"/>
      <c r="ACV208" s="27"/>
      <c r="ACW208" s="27"/>
      <c r="ACX208" s="27"/>
      <c r="ACY208" s="27"/>
      <c r="ACZ208" s="27"/>
      <c r="ADA208" s="27"/>
      <c r="ADB208" s="27"/>
      <c r="ADC208" s="27"/>
      <c r="ADD208" s="27"/>
      <c r="ADE208" s="27"/>
      <c r="ADF208" s="27"/>
      <c r="ADG208" s="27"/>
      <c r="ADH208" s="27"/>
      <c r="ADI208" s="27"/>
      <c r="ADJ208" s="27"/>
      <c r="ADK208" s="27"/>
      <c r="ADL208" s="27"/>
      <c r="ADM208" s="27"/>
      <c r="ADN208" s="27"/>
      <c r="ADO208" s="27"/>
      <c r="ADP208" s="27"/>
      <c r="ADQ208" s="27"/>
      <c r="ADR208" s="27"/>
      <c r="ADS208" s="27"/>
      <c r="ADT208" s="27"/>
      <c r="ADU208" s="27"/>
      <c r="ADV208" s="27"/>
      <c r="ADW208" s="27"/>
      <c r="ADX208" s="27"/>
      <c r="ADY208" s="27"/>
      <c r="ADZ208" s="27"/>
      <c r="AEA208" s="27"/>
      <c r="AEB208" s="27"/>
      <c r="AEC208" s="27"/>
      <c r="AED208" s="27"/>
      <c r="AEE208" s="27"/>
      <c r="AEF208" s="27"/>
      <c r="AEG208" s="27"/>
      <c r="AEH208" s="27"/>
      <c r="AEI208" s="27"/>
      <c r="AEJ208" s="27"/>
      <c r="AEK208" s="27"/>
      <c r="AEL208" s="27"/>
      <c r="AEM208" s="27"/>
      <c r="AEN208" s="27"/>
      <c r="AEO208" s="27"/>
      <c r="AEP208" s="27"/>
      <c r="AEQ208" s="27"/>
      <c r="AER208" s="27"/>
      <c r="AES208" s="27"/>
      <c r="AET208" s="27"/>
      <c r="AEU208" s="27"/>
      <c r="AEV208" s="27"/>
      <c r="AEW208" s="27"/>
      <c r="AEX208" s="27"/>
      <c r="AEY208" s="27"/>
      <c r="AEZ208" s="27"/>
      <c r="AFA208" s="27"/>
      <c r="AFB208" s="27"/>
      <c r="AFC208" s="27"/>
      <c r="AFD208" s="27"/>
      <c r="AFE208" s="27"/>
      <c r="AFF208" s="27"/>
      <c r="AFG208" s="27"/>
      <c r="AFH208" s="27"/>
      <c r="AFI208" s="27"/>
      <c r="AFJ208" s="27"/>
      <c r="AFK208" s="27"/>
      <c r="AFL208" s="27"/>
      <c r="AFM208" s="27"/>
      <c r="AFN208" s="27"/>
      <c r="AFO208" s="27"/>
      <c r="AFP208" s="27"/>
      <c r="AFQ208" s="27"/>
      <c r="AFR208" s="27"/>
      <c r="AFS208" s="27"/>
      <c r="AFT208" s="27"/>
      <c r="AFU208" s="27"/>
      <c r="AFV208" s="27"/>
      <c r="AFW208" s="27"/>
      <c r="AFX208" s="27"/>
      <c r="AFY208" s="27"/>
      <c r="AFZ208" s="27"/>
      <c r="AGA208" s="27"/>
      <c r="AGB208" s="27"/>
      <c r="AGC208" s="27"/>
      <c r="AGD208" s="27"/>
      <c r="AGE208" s="27"/>
      <c r="AGF208" s="27"/>
      <c r="AGG208" s="27"/>
      <c r="AGH208" s="27"/>
      <c r="AGI208" s="27"/>
      <c r="AGJ208" s="27"/>
      <c r="AGK208" s="27"/>
      <c r="AGL208" s="27"/>
      <c r="AGM208" s="27"/>
      <c r="AGN208" s="27"/>
      <c r="AGO208" s="27"/>
      <c r="AGP208" s="27"/>
      <c r="AGQ208" s="27"/>
      <c r="AGR208" s="27"/>
      <c r="AGS208" s="27"/>
      <c r="AGT208" s="27"/>
      <c r="AGU208" s="27"/>
      <c r="AGV208" s="27"/>
      <c r="AGW208" s="27"/>
      <c r="AGX208" s="27"/>
      <c r="AGY208" s="27"/>
      <c r="AGZ208" s="27"/>
      <c r="AHA208" s="27"/>
      <c r="AHB208" s="27"/>
      <c r="AHC208" s="27"/>
      <c r="AHD208" s="27"/>
      <c r="AHE208" s="27"/>
      <c r="AHF208" s="27"/>
      <c r="AHG208" s="27"/>
      <c r="AHH208" s="27"/>
      <c r="AHI208" s="27"/>
      <c r="AHJ208" s="27"/>
      <c r="AHK208" s="27"/>
      <c r="AHL208" s="27"/>
      <c r="AHM208" s="27"/>
      <c r="AHN208" s="27"/>
      <c r="AHO208" s="27"/>
      <c r="AHP208" s="27"/>
      <c r="AHQ208" s="27"/>
      <c r="AHR208" s="27"/>
      <c r="AHS208" s="27"/>
      <c r="AHT208" s="27"/>
      <c r="AHU208" s="27"/>
      <c r="AHV208" s="27"/>
      <c r="AHW208" s="27"/>
      <c r="AHX208" s="27"/>
      <c r="AHY208" s="27"/>
      <c r="AHZ208" s="27"/>
      <c r="AIA208" s="27"/>
      <c r="AIB208" s="27"/>
      <c r="AIC208" s="27"/>
      <c r="AID208" s="27"/>
      <c r="AIE208" s="27"/>
      <c r="AIF208" s="27"/>
      <c r="AIG208" s="27"/>
      <c r="AIH208" s="27"/>
      <c r="AII208" s="27"/>
      <c r="AIJ208" s="27"/>
      <c r="AIK208" s="27"/>
      <c r="AIL208" s="27"/>
      <c r="AIM208" s="27"/>
      <c r="AIN208" s="27"/>
      <c r="AIO208" s="27"/>
      <c r="AIP208" s="27"/>
      <c r="AIQ208" s="27"/>
      <c r="AIR208" s="27"/>
      <c r="AIS208" s="27"/>
      <c r="AIT208" s="27"/>
      <c r="AIU208" s="27"/>
      <c r="AIV208" s="27"/>
      <c r="AIW208" s="27"/>
      <c r="AIX208" s="27"/>
      <c r="AIY208" s="27"/>
      <c r="AIZ208" s="27"/>
      <c r="AJA208" s="27"/>
      <c r="AJB208" s="27"/>
      <c r="AJC208" s="27"/>
      <c r="AJD208" s="27"/>
      <c r="AJE208" s="27"/>
      <c r="AJF208" s="27"/>
      <c r="AJG208" s="27"/>
      <c r="AJH208" s="27"/>
      <c r="AJI208" s="27"/>
      <c r="AJJ208" s="27"/>
      <c r="AJK208" s="27"/>
      <c r="AJL208" s="27"/>
      <c r="AJM208" s="27"/>
      <c r="AJN208" s="27"/>
      <c r="AJO208" s="27"/>
      <c r="AJP208" s="27"/>
      <c r="AJQ208" s="27"/>
      <c r="AJR208" s="27"/>
      <c r="AJS208" s="27"/>
      <c r="AJT208" s="27"/>
      <c r="AJU208" s="27"/>
      <c r="AJV208" s="27"/>
      <c r="AJW208" s="27"/>
      <c r="AJX208" s="27"/>
      <c r="AJY208" s="27"/>
      <c r="AJZ208" s="27"/>
      <c r="AKA208" s="27"/>
      <c r="AKB208" s="27"/>
      <c r="AKC208" s="27"/>
      <c r="AKD208" s="27"/>
      <c r="AKE208" s="27"/>
      <c r="AKF208" s="27"/>
      <c r="AKG208" s="27"/>
      <c r="AKH208" s="27"/>
      <c r="AKI208" s="27"/>
      <c r="AKJ208" s="27"/>
      <c r="AKK208" s="27"/>
      <c r="AKL208" s="27"/>
      <c r="AKM208" s="27"/>
      <c r="AKN208" s="27"/>
      <c r="AKO208" s="27"/>
      <c r="AKP208" s="27"/>
      <c r="AKQ208" s="27"/>
      <c r="AKR208" s="27"/>
      <c r="AKS208" s="27"/>
      <c r="AKT208" s="27"/>
      <c r="AKU208" s="27"/>
      <c r="AKV208" s="27"/>
      <c r="AKW208" s="27"/>
      <c r="AKX208" s="27"/>
      <c r="AKY208" s="27"/>
      <c r="AKZ208" s="27"/>
      <c r="ALA208" s="27"/>
      <c r="ALB208" s="27"/>
      <c r="ALC208" s="27"/>
      <c r="ALD208" s="27"/>
      <c r="ALE208" s="27"/>
      <c r="ALF208" s="27"/>
      <c r="ALG208" s="27"/>
      <c r="ALH208" s="27"/>
      <c r="ALI208" s="27"/>
      <c r="ALJ208" s="27"/>
      <c r="ALK208" s="27"/>
      <c r="ALL208" s="27"/>
      <c r="ALM208" s="27"/>
      <c r="ALN208" s="27"/>
      <c r="ALO208" s="27"/>
      <c r="ALP208" s="27"/>
      <c r="ALQ208" s="27"/>
      <c r="ALR208" s="27"/>
      <c r="ALS208" s="27"/>
      <c r="ALT208" s="27"/>
      <c r="ALU208" s="27"/>
      <c r="ALV208" s="27"/>
      <c r="ALW208" s="27"/>
      <c r="ALX208" s="27"/>
      <c r="ALY208" s="27"/>
      <c r="ALZ208" s="27"/>
      <c r="AMA208" s="27"/>
      <c r="AMB208" s="27"/>
      <c r="AMC208" s="27"/>
      <c r="AMD208" s="27"/>
      <c r="AME208" s="27"/>
      <c r="AMF208" s="27"/>
      <c r="AMG208" s="27"/>
      <c r="AMH208" s="27"/>
      <c r="AMI208" s="27"/>
      <c r="AMJ208" s="27"/>
      <c r="AMK208" s="27"/>
      <c r="AML208" s="27"/>
      <c r="AMM208" s="27"/>
      <c r="AMN208" s="27"/>
      <c r="AMO208" s="27"/>
      <c r="AMP208" s="27"/>
      <c r="AMQ208" s="27"/>
      <c r="AMR208" s="27"/>
      <c r="AMS208" s="27"/>
      <c r="AMT208" s="27"/>
      <c r="AMU208" s="27"/>
      <c r="AMV208" s="27"/>
      <c r="AMW208" s="27"/>
      <c r="AMX208" s="27"/>
      <c r="AMY208" s="27"/>
      <c r="AMZ208" s="27"/>
      <c r="ANA208" s="27"/>
      <c r="ANB208" s="27"/>
      <c r="ANC208" s="27"/>
      <c r="AND208" s="27"/>
      <c r="ANE208" s="27"/>
      <c r="ANF208" s="27"/>
      <c r="ANG208" s="27"/>
      <c r="ANH208" s="27"/>
      <c r="ANI208" s="27"/>
      <c r="ANJ208" s="27"/>
      <c r="ANK208" s="27"/>
      <c r="ANL208" s="27"/>
      <c r="ANM208" s="27"/>
      <c r="ANN208" s="27"/>
      <c r="ANO208" s="27"/>
      <c r="ANP208" s="27"/>
      <c r="ANQ208" s="27"/>
      <c r="ANR208" s="27"/>
      <c r="ANS208" s="27"/>
      <c r="ANT208" s="27"/>
      <c r="ANU208" s="27"/>
      <c r="ANV208" s="27"/>
      <c r="ANW208" s="27"/>
      <c r="ANX208" s="27"/>
      <c r="ANY208" s="27"/>
      <c r="ANZ208" s="27"/>
      <c r="AOA208" s="27"/>
      <c r="AOB208" s="27"/>
      <c r="AOC208" s="27"/>
      <c r="AOD208" s="27"/>
      <c r="AOE208" s="27"/>
      <c r="AOF208" s="27"/>
      <c r="AOG208" s="27"/>
      <c r="AOH208" s="27"/>
      <c r="AOI208" s="27"/>
      <c r="AOJ208" s="27"/>
      <c r="AOK208" s="27"/>
      <c r="AOL208" s="27"/>
      <c r="AOM208" s="27"/>
      <c r="AON208" s="27"/>
      <c r="AOO208" s="27"/>
      <c r="AOP208" s="27"/>
      <c r="AOQ208" s="27"/>
      <c r="AOR208" s="27"/>
      <c r="AOS208" s="27"/>
      <c r="AOT208" s="27"/>
      <c r="AOU208" s="27"/>
      <c r="AOV208" s="27"/>
      <c r="AOW208" s="27"/>
      <c r="AOX208" s="27"/>
      <c r="AOY208" s="27"/>
      <c r="AOZ208" s="27"/>
      <c r="APA208" s="27"/>
      <c r="APB208" s="27"/>
      <c r="APC208" s="27"/>
      <c r="APD208" s="27"/>
      <c r="APE208" s="27"/>
      <c r="APF208" s="27"/>
      <c r="APG208" s="27"/>
      <c r="APH208" s="27"/>
      <c r="API208" s="27"/>
      <c r="APJ208" s="27"/>
      <c r="APK208" s="27"/>
      <c r="APL208" s="27"/>
      <c r="APM208" s="27"/>
      <c r="APN208" s="27"/>
      <c r="APO208" s="27"/>
      <c r="APP208" s="27"/>
      <c r="APQ208" s="27"/>
      <c r="APR208" s="27"/>
      <c r="APS208" s="27"/>
      <c r="APT208" s="27"/>
      <c r="APU208" s="27"/>
      <c r="APV208" s="27"/>
      <c r="APW208" s="27"/>
      <c r="APX208" s="27"/>
      <c r="APY208" s="27"/>
      <c r="APZ208" s="27"/>
      <c r="AQA208" s="27"/>
      <c r="AQB208" s="27"/>
      <c r="AQC208" s="27"/>
      <c r="AQD208" s="27"/>
      <c r="AQE208" s="27"/>
      <c r="AQF208" s="27"/>
      <c r="AQG208" s="27"/>
      <c r="AQH208" s="27"/>
      <c r="AQI208" s="27"/>
      <c r="AQJ208" s="27"/>
      <c r="AQK208" s="27"/>
      <c r="AQL208" s="27"/>
      <c r="AQM208" s="27"/>
      <c r="AQN208" s="27"/>
      <c r="AQO208" s="27"/>
      <c r="AQP208" s="27"/>
      <c r="AQQ208" s="27"/>
      <c r="AQR208" s="27"/>
      <c r="AQS208" s="27"/>
      <c r="AQT208" s="27"/>
      <c r="AQU208" s="27"/>
      <c r="AQV208" s="27"/>
      <c r="AQW208" s="27"/>
      <c r="AQX208" s="27"/>
      <c r="AQY208" s="27"/>
      <c r="AQZ208" s="27"/>
      <c r="ARA208" s="27"/>
      <c r="ARB208" s="27"/>
      <c r="ARC208" s="27"/>
      <c r="ARD208" s="27"/>
      <c r="ARE208" s="27"/>
      <c r="ARF208" s="27"/>
      <c r="ARG208" s="27"/>
      <c r="ARH208" s="27"/>
      <c r="ARI208" s="27"/>
      <c r="ARJ208" s="27"/>
      <c r="ARK208" s="27"/>
      <c r="ARL208" s="27"/>
      <c r="ARM208" s="27"/>
      <c r="ARN208" s="27"/>
      <c r="ARO208" s="27"/>
      <c r="ARP208" s="27"/>
      <c r="ARQ208" s="27"/>
      <c r="ARR208" s="27"/>
      <c r="ARS208" s="27"/>
      <c r="ART208" s="27"/>
      <c r="ARU208" s="27"/>
      <c r="ARV208" s="27"/>
      <c r="ARW208" s="27"/>
      <c r="ARX208" s="27"/>
      <c r="ARY208" s="27"/>
      <c r="ARZ208" s="27"/>
      <c r="ASA208" s="27"/>
      <c r="ASB208" s="27"/>
      <c r="ASC208" s="27"/>
      <c r="ASD208" s="27"/>
      <c r="ASE208" s="27"/>
      <c r="ASF208" s="27"/>
      <c r="ASG208" s="27"/>
      <c r="ASH208" s="27"/>
      <c r="ASI208" s="27"/>
      <c r="ASJ208" s="27"/>
      <c r="ASK208" s="27"/>
      <c r="ASL208" s="27"/>
      <c r="ASM208" s="27"/>
      <c r="ASN208" s="27"/>
      <c r="ASO208" s="27"/>
      <c r="ASP208" s="27"/>
      <c r="ASQ208" s="27"/>
      <c r="ASR208" s="27"/>
      <c r="ASS208" s="27"/>
      <c r="AST208" s="27"/>
      <c r="ASU208" s="27"/>
      <c r="ASV208" s="27"/>
      <c r="ASW208" s="27"/>
      <c r="ASX208" s="27"/>
      <c r="ASY208" s="27"/>
      <c r="ASZ208" s="27"/>
      <c r="ATA208" s="27"/>
      <c r="ATB208" s="27"/>
      <c r="ATC208" s="27"/>
      <c r="ATD208" s="27"/>
      <c r="ATE208" s="27"/>
      <c r="ATF208" s="27"/>
      <c r="ATG208" s="27"/>
      <c r="ATH208" s="27"/>
      <c r="ATI208" s="27"/>
      <c r="ATJ208" s="27"/>
      <c r="ATK208" s="27"/>
      <c r="ATL208" s="27"/>
      <c r="ATM208" s="27"/>
      <c r="ATN208" s="27"/>
      <c r="ATO208" s="27"/>
      <c r="ATP208" s="27"/>
      <c r="ATQ208" s="27"/>
      <c r="ATR208" s="27"/>
      <c r="ATS208" s="27"/>
      <c r="ATT208" s="27"/>
      <c r="ATU208" s="27"/>
      <c r="ATV208" s="27"/>
      <c r="ATW208" s="27"/>
      <c r="ATX208" s="27"/>
      <c r="ATY208" s="27"/>
      <c r="ATZ208" s="27"/>
      <c r="AUA208" s="27"/>
      <c r="AUB208" s="27"/>
      <c r="AUC208" s="27"/>
      <c r="AUD208" s="27"/>
      <c r="AUE208" s="27"/>
      <c r="AUF208" s="27"/>
      <c r="AUG208" s="27"/>
      <c r="AUH208" s="27"/>
      <c r="AUI208" s="27"/>
      <c r="AUJ208" s="27"/>
      <c r="AUK208" s="27"/>
      <c r="AUL208" s="27"/>
      <c r="AUM208" s="27"/>
      <c r="AUN208" s="27"/>
      <c r="AUO208" s="27"/>
      <c r="AUP208" s="27"/>
      <c r="AUQ208" s="27"/>
      <c r="AUR208" s="27"/>
      <c r="AUS208" s="27"/>
      <c r="AUT208" s="27"/>
      <c r="AUU208" s="27"/>
      <c r="AUV208" s="27"/>
      <c r="AUW208" s="27"/>
      <c r="AUX208" s="27"/>
      <c r="AUY208" s="27"/>
      <c r="AUZ208" s="27"/>
      <c r="AVA208" s="27"/>
      <c r="AVB208" s="27"/>
      <c r="AVC208" s="27"/>
      <c r="AVD208" s="27"/>
      <c r="AVE208" s="27"/>
      <c r="AVF208" s="27"/>
      <c r="AVG208" s="27"/>
      <c r="AVH208" s="27"/>
      <c r="AVI208" s="27"/>
      <c r="AVJ208" s="27"/>
      <c r="AVK208" s="27"/>
      <c r="AVL208" s="27"/>
      <c r="AVM208" s="27"/>
      <c r="AVN208" s="27"/>
      <c r="AVO208" s="27"/>
      <c r="AVP208" s="27"/>
      <c r="AVQ208" s="27"/>
      <c r="AVR208" s="27"/>
      <c r="AVS208" s="27"/>
      <c r="AVT208" s="27"/>
      <c r="AVU208" s="27"/>
      <c r="AVV208" s="27"/>
      <c r="AVW208" s="27"/>
      <c r="AVX208" s="27"/>
      <c r="AVY208" s="27"/>
      <c r="AVZ208" s="27"/>
      <c r="AWA208" s="27"/>
      <c r="AWB208" s="27"/>
      <c r="AWC208" s="27"/>
      <c r="AWD208" s="27"/>
      <c r="AWE208" s="27"/>
      <c r="AWF208" s="27"/>
      <c r="AWG208" s="27"/>
      <c r="AWH208" s="27"/>
      <c r="AWI208" s="27"/>
      <c r="AWJ208" s="27"/>
      <c r="AWK208" s="27"/>
      <c r="AWL208" s="27"/>
      <c r="AWM208" s="27"/>
      <c r="AWN208" s="27"/>
      <c r="AWO208" s="27"/>
      <c r="AWP208" s="27"/>
      <c r="AWQ208" s="27"/>
      <c r="AWR208" s="27"/>
      <c r="AWS208" s="27"/>
      <c r="AWT208" s="27"/>
      <c r="AWU208" s="27"/>
      <c r="AWV208" s="27"/>
      <c r="AWW208" s="27"/>
      <c r="AWX208" s="27"/>
      <c r="AWY208" s="27"/>
      <c r="AWZ208" s="27"/>
      <c r="AXA208" s="27"/>
      <c r="AXB208" s="27"/>
      <c r="AXC208" s="27"/>
      <c r="AXD208" s="27"/>
      <c r="AXE208" s="27"/>
      <c r="AXF208" s="27"/>
      <c r="AXG208" s="27"/>
      <c r="AXH208" s="27"/>
      <c r="AXI208" s="27"/>
      <c r="AXJ208" s="27"/>
      <c r="AXK208" s="27"/>
      <c r="AXL208" s="27"/>
      <c r="AXM208" s="27"/>
      <c r="AXN208" s="27"/>
      <c r="AXO208" s="27"/>
      <c r="AXP208" s="27"/>
      <c r="AXQ208" s="27"/>
      <c r="AXR208" s="27"/>
      <c r="AXS208" s="27"/>
      <c r="AXT208" s="27"/>
      <c r="AXU208" s="27"/>
      <c r="AXV208" s="27"/>
      <c r="AXW208" s="27"/>
      <c r="AXX208" s="27"/>
      <c r="AXY208" s="27"/>
      <c r="AXZ208" s="27"/>
      <c r="AYA208" s="27"/>
      <c r="AYB208" s="27"/>
      <c r="AYC208" s="27"/>
      <c r="AYD208" s="27"/>
      <c r="AYE208" s="27"/>
      <c r="AYF208" s="27"/>
      <c r="AYG208" s="27"/>
      <c r="AYH208" s="27"/>
      <c r="AYI208" s="27"/>
      <c r="AYJ208" s="27"/>
      <c r="AYK208" s="27"/>
      <c r="AYL208" s="27"/>
      <c r="AYM208" s="27"/>
      <c r="AYN208" s="27"/>
      <c r="AYO208" s="27"/>
      <c r="AYP208" s="27"/>
      <c r="AYQ208" s="27"/>
      <c r="AYR208" s="27"/>
      <c r="AYS208" s="27"/>
      <c r="AYT208" s="27"/>
      <c r="AYU208" s="27"/>
      <c r="AYV208" s="27"/>
      <c r="AYW208" s="27"/>
      <c r="AYX208" s="27"/>
      <c r="AYY208" s="27"/>
      <c r="AYZ208" s="27"/>
      <c r="AZA208" s="27"/>
      <c r="AZB208" s="27"/>
      <c r="AZC208" s="27"/>
      <c r="AZD208" s="27"/>
      <c r="AZE208" s="27"/>
      <c r="AZF208" s="27"/>
      <c r="AZG208" s="27"/>
      <c r="AZH208" s="27"/>
      <c r="AZI208" s="27"/>
      <c r="AZJ208" s="27"/>
      <c r="AZK208" s="27"/>
      <c r="AZL208" s="27"/>
      <c r="AZM208" s="27"/>
      <c r="AZN208" s="27"/>
      <c r="AZO208" s="27"/>
      <c r="AZP208" s="27"/>
      <c r="AZQ208" s="27"/>
      <c r="AZR208" s="27"/>
      <c r="AZS208" s="27"/>
      <c r="AZT208" s="27"/>
      <c r="AZU208" s="27"/>
      <c r="AZV208" s="27"/>
      <c r="AZW208" s="27"/>
      <c r="AZX208" s="27"/>
      <c r="AZY208" s="27"/>
      <c r="AZZ208" s="27"/>
      <c r="BAA208" s="27"/>
      <c r="BAB208" s="27"/>
      <c r="BAC208" s="27"/>
      <c r="BAD208" s="27"/>
      <c r="BAE208" s="27"/>
      <c r="BAF208" s="27"/>
      <c r="BAG208" s="27"/>
      <c r="BAH208" s="27"/>
      <c r="BAI208" s="27"/>
      <c r="BAJ208" s="27"/>
      <c r="BAK208" s="27"/>
      <c r="BAL208" s="27"/>
      <c r="BAM208" s="27"/>
      <c r="BAN208" s="27"/>
      <c r="BAO208" s="27"/>
      <c r="BAP208" s="27"/>
      <c r="BAQ208" s="27"/>
      <c r="BAR208" s="27"/>
      <c r="BAS208" s="27"/>
      <c r="BAT208" s="27"/>
      <c r="BAU208" s="27"/>
      <c r="BAV208" s="27"/>
      <c r="BAW208" s="27"/>
      <c r="BAX208" s="27"/>
      <c r="BAY208" s="27"/>
      <c r="BAZ208" s="27"/>
      <c r="BBA208" s="27"/>
      <c r="BBB208" s="27"/>
      <c r="BBC208" s="27"/>
      <c r="BBD208" s="27"/>
      <c r="BBE208" s="27"/>
      <c r="BBF208" s="27"/>
      <c r="BBG208" s="27"/>
      <c r="BBH208" s="27"/>
      <c r="BBI208" s="27"/>
      <c r="BBJ208" s="27"/>
      <c r="BBK208" s="27"/>
      <c r="BBL208" s="27"/>
      <c r="BBM208" s="27"/>
      <c r="BBN208" s="27"/>
      <c r="BBO208" s="27"/>
      <c r="BBP208" s="27"/>
      <c r="BBQ208" s="27"/>
      <c r="BBR208" s="27"/>
      <c r="BBS208" s="27"/>
      <c r="BBT208" s="27"/>
      <c r="BBU208" s="27"/>
      <c r="BBV208" s="27"/>
      <c r="BBW208" s="27"/>
      <c r="BBX208" s="27"/>
      <c r="BBY208" s="27"/>
      <c r="BBZ208" s="27"/>
      <c r="BCA208" s="27"/>
      <c r="BCB208" s="27"/>
      <c r="BCC208" s="27"/>
      <c r="BCD208" s="27"/>
      <c r="BCE208" s="27"/>
      <c r="BCF208" s="27"/>
      <c r="BCG208" s="27"/>
      <c r="BCH208" s="27"/>
      <c r="BCI208" s="27"/>
      <c r="BCJ208" s="27"/>
      <c r="BCK208" s="27"/>
      <c r="BCL208" s="27"/>
      <c r="BCM208" s="27"/>
      <c r="BCN208" s="27"/>
      <c r="BCO208" s="27"/>
      <c r="BCP208" s="27"/>
      <c r="BCQ208" s="27"/>
      <c r="BCR208" s="27"/>
      <c r="BCS208" s="27"/>
      <c r="BCT208" s="27"/>
      <c r="BCU208" s="27"/>
      <c r="BCV208" s="27"/>
      <c r="BCW208" s="27"/>
      <c r="BCX208" s="27"/>
      <c r="BCY208" s="27"/>
      <c r="BCZ208" s="27"/>
      <c r="BDA208" s="27"/>
      <c r="BDB208" s="27"/>
      <c r="BDC208" s="27"/>
      <c r="BDD208" s="27"/>
      <c r="BDE208" s="27"/>
      <c r="BDF208" s="27"/>
      <c r="BDG208" s="27"/>
      <c r="BDH208" s="27"/>
      <c r="BDI208" s="27"/>
      <c r="BDJ208" s="27"/>
      <c r="BDK208" s="27"/>
      <c r="BDL208" s="27"/>
      <c r="BDM208" s="27"/>
      <c r="BDN208" s="27"/>
      <c r="BDO208" s="27"/>
      <c r="BDP208" s="27"/>
      <c r="BDQ208" s="27"/>
      <c r="BDR208" s="27"/>
      <c r="BDS208" s="27"/>
      <c r="BDT208" s="27"/>
      <c r="BDU208" s="27"/>
      <c r="BDV208" s="27"/>
      <c r="BDW208" s="27"/>
      <c r="BDX208" s="27"/>
      <c r="BDY208" s="27"/>
      <c r="BDZ208" s="27"/>
      <c r="BEA208" s="27"/>
      <c r="BEB208" s="27"/>
      <c r="BEC208" s="27"/>
      <c r="BED208" s="27"/>
      <c r="BEE208" s="27"/>
      <c r="BEF208" s="27"/>
      <c r="BEG208" s="27"/>
      <c r="BEH208" s="27"/>
      <c r="BEI208" s="27"/>
      <c r="BEJ208" s="27"/>
      <c r="BEK208" s="27"/>
      <c r="BEL208" s="27"/>
      <c r="BEM208" s="27"/>
      <c r="BEN208" s="27"/>
      <c r="BEO208" s="27"/>
      <c r="BEP208" s="27"/>
      <c r="BEQ208" s="27"/>
      <c r="BER208" s="27"/>
      <c r="BES208" s="27"/>
      <c r="BET208" s="27"/>
      <c r="BEU208" s="27"/>
      <c r="BEV208" s="27"/>
      <c r="BEW208" s="27"/>
      <c r="BEX208" s="27"/>
      <c r="BEY208" s="27"/>
      <c r="BEZ208" s="27"/>
      <c r="BFA208" s="27"/>
      <c r="BFB208" s="27"/>
      <c r="BFC208" s="27"/>
      <c r="BFD208" s="27"/>
      <c r="BFE208" s="27"/>
      <c r="BFF208" s="27"/>
      <c r="BFG208" s="27"/>
      <c r="BFH208" s="27"/>
      <c r="BFI208" s="27"/>
      <c r="BFJ208" s="27"/>
      <c r="BFK208" s="27"/>
      <c r="BFL208" s="27"/>
      <c r="BFM208" s="27"/>
      <c r="BFN208" s="27"/>
      <c r="BFO208" s="27"/>
      <c r="BFP208" s="27"/>
      <c r="BFQ208" s="27"/>
      <c r="BFR208" s="27"/>
      <c r="BFS208" s="27"/>
      <c r="BFT208" s="27"/>
      <c r="BFU208" s="27"/>
      <c r="BFV208" s="27"/>
      <c r="BFW208" s="27"/>
      <c r="BFX208" s="27"/>
      <c r="BFY208" s="27"/>
      <c r="BFZ208" s="27"/>
      <c r="BGA208" s="27"/>
      <c r="BGB208" s="27"/>
      <c r="BGC208" s="27"/>
      <c r="BGD208" s="27"/>
      <c r="BGE208" s="27"/>
      <c r="BGF208" s="27"/>
      <c r="BGG208" s="27"/>
      <c r="BGH208" s="27"/>
      <c r="BGI208" s="27"/>
      <c r="BGJ208" s="27"/>
      <c r="BGK208" s="27"/>
      <c r="BGL208" s="27"/>
      <c r="BGM208" s="27"/>
      <c r="BGN208" s="27"/>
      <c r="BGO208" s="27"/>
      <c r="BGP208" s="27"/>
      <c r="BGQ208" s="27"/>
      <c r="BGR208" s="27"/>
      <c r="BGS208" s="27"/>
      <c r="BGT208" s="27"/>
      <c r="BGU208" s="27"/>
      <c r="BGV208" s="27"/>
      <c r="BGW208" s="27"/>
      <c r="BGX208" s="27"/>
      <c r="BGY208" s="27"/>
      <c r="BGZ208" s="27"/>
      <c r="BHA208" s="27"/>
      <c r="BHB208" s="27"/>
      <c r="BHC208" s="27"/>
      <c r="BHD208" s="27"/>
      <c r="BHE208" s="27"/>
      <c r="BHF208" s="27"/>
      <c r="BHG208" s="27"/>
      <c r="BHH208" s="27"/>
      <c r="BHI208" s="27"/>
      <c r="BHJ208" s="27"/>
      <c r="BHK208" s="27"/>
      <c r="BHL208" s="27"/>
      <c r="BHM208" s="27"/>
      <c r="BHN208" s="27"/>
      <c r="BHO208" s="27"/>
      <c r="BHP208" s="27"/>
      <c r="BHQ208" s="27"/>
      <c r="BHR208" s="27"/>
      <c r="BHS208" s="27"/>
      <c r="BHT208" s="27"/>
      <c r="BHU208" s="27"/>
      <c r="BHV208" s="27"/>
      <c r="BHW208" s="27"/>
      <c r="BHX208" s="27"/>
      <c r="BHY208" s="27"/>
      <c r="BHZ208" s="27"/>
      <c r="BIA208" s="27"/>
      <c r="BIB208" s="27"/>
      <c r="BIC208" s="27"/>
      <c r="BID208" s="27"/>
      <c r="BIE208" s="27"/>
      <c r="BIF208" s="27"/>
      <c r="BIG208" s="27"/>
      <c r="BIH208" s="27"/>
      <c r="BII208" s="27"/>
      <c r="BIJ208" s="27"/>
      <c r="BIK208" s="27"/>
      <c r="BIL208" s="27"/>
      <c r="BIM208" s="27"/>
      <c r="BIN208" s="27"/>
      <c r="BIO208" s="27"/>
      <c r="BIP208" s="27"/>
      <c r="BIQ208" s="27"/>
      <c r="BIR208" s="27"/>
      <c r="BIS208" s="27"/>
      <c r="BIT208" s="27"/>
      <c r="BIU208" s="27"/>
      <c r="BIV208" s="27"/>
      <c r="BIW208" s="27"/>
      <c r="BIX208" s="27"/>
      <c r="BIY208" s="27"/>
      <c r="BIZ208" s="27"/>
      <c r="BJA208" s="27"/>
      <c r="BJB208" s="27"/>
      <c r="BJC208" s="27"/>
      <c r="BJD208" s="27"/>
      <c r="BJE208" s="27"/>
      <c r="BJF208" s="27"/>
      <c r="BJG208" s="27"/>
      <c r="BJH208" s="27"/>
      <c r="BJI208" s="27"/>
      <c r="BJJ208" s="27"/>
      <c r="BJK208" s="27"/>
      <c r="BJL208" s="27"/>
      <c r="BJM208" s="27"/>
      <c r="BJN208" s="27"/>
      <c r="BJO208" s="27"/>
      <c r="BJP208" s="27"/>
      <c r="BJQ208" s="27"/>
      <c r="BJR208" s="27"/>
      <c r="BJS208" s="27"/>
      <c r="BJT208" s="27"/>
      <c r="BJU208" s="27"/>
      <c r="BJV208" s="27"/>
      <c r="BJW208" s="27"/>
      <c r="BJX208" s="27"/>
      <c r="BJY208" s="27"/>
      <c r="BJZ208" s="27"/>
      <c r="BKA208" s="27"/>
      <c r="BKB208" s="27"/>
      <c r="BKC208" s="27"/>
      <c r="BKD208" s="27"/>
      <c r="BKE208" s="27"/>
      <c r="BKF208" s="27"/>
      <c r="BKG208" s="27"/>
      <c r="BKH208" s="27"/>
      <c r="BKI208" s="27"/>
      <c r="BKJ208" s="27"/>
      <c r="BKK208" s="27"/>
      <c r="BKL208" s="27"/>
      <c r="BKM208" s="27"/>
      <c r="BKN208" s="27"/>
      <c r="BKO208" s="27"/>
      <c r="BKP208" s="27"/>
      <c r="BKQ208" s="27"/>
      <c r="BKR208" s="27"/>
      <c r="BKS208" s="27"/>
      <c r="BKT208" s="27"/>
      <c r="BKU208" s="27"/>
      <c r="BKV208" s="27"/>
      <c r="BKW208" s="27"/>
      <c r="BKX208" s="27"/>
      <c r="BKY208" s="27"/>
      <c r="BKZ208" s="27"/>
      <c r="BLA208" s="27"/>
      <c r="BLB208" s="27"/>
      <c r="BLC208" s="27"/>
      <c r="BLD208" s="27"/>
      <c r="BLE208" s="27"/>
      <c r="BLF208" s="27"/>
      <c r="BLG208" s="27"/>
      <c r="BLH208" s="27"/>
      <c r="BLI208" s="27"/>
      <c r="BLJ208" s="27"/>
      <c r="BLK208" s="27"/>
      <c r="BLL208" s="27"/>
      <c r="BLM208" s="27"/>
      <c r="BLN208" s="27"/>
      <c r="BLO208" s="27"/>
      <c r="BLP208" s="27"/>
      <c r="BLQ208" s="27"/>
      <c r="BLR208" s="27"/>
      <c r="BLS208" s="27"/>
      <c r="BLT208" s="27"/>
      <c r="BLU208" s="27"/>
      <c r="BLV208" s="27"/>
      <c r="BLW208" s="27"/>
      <c r="BLX208" s="27"/>
      <c r="BLY208" s="27"/>
      <c r="BLZ208" s="27"/>
      <c r="BMA208" s="27"/>
      <c r="BMB208" s="27"/>
      <c r="BMC208" s="27"/>
      <c r="BMD208" s="27"/>
      <c r="BME208" s="27"/>
      <c r="BMF208" s="27"/>
      <c r="BMG208" s="27"/>
      <c r="BMH208" s="27"/>
      <c r="BMI208" s="27"/>
      <c r="BMJ208" s="27"/>
      <c r="BMK208" s="27"/>
      <c r="BML208" s="27"/>
      <c r="BMM208" s="27"/>
      <c r="BMN208" s="27"/>
      <c r="BMO208" s="27"/>
      <c r="BMP208" s="27"/>
      <c r="BMQ208" s="27"/>
      <c r="BMR208" s="27"/>
      <c r="BMS208" s="27"/>
      <c r="BMT208" s="27"/>
      <c r="BMU208" s="27"/>
      <c r="BMV208" s="27"/>
      <c r="BMW208" s="27"/>
      <c r="BMX208" s="27"/>
      <c r="BMY208" s="27"/>
      <c r="BMZ208" s="27"/>
      <c r="BNA208" s="27"/>
      <c r="BNB208" s="27"/>
      <c r="BNC208" s="27"/>
      <c r="BND208" s="27"/>
      <c r="BNE208" s="27"/>
      <c r="BNF208" s="27"/>
      <c r="BNG208" s="27"/>
      <c r="BNH208" s="27"/>
      <c r="BNI208" s="27"/>
      <c r="BNJ208" s="27"/>
      <c r="BNK208" s="27"/>
      <c r="BNL208" s="27"/>
      <c r="BNM208" s="27"/>
      <c r="BNN208" s="27"/>
      <c r="BNO208" s="27"/>
      <c r="BNP208" s="27"/>
      <c r="BNQ208" s="27"/>
      <c r="BNR208" s="27"/>
      <c r="BNS208" s="27"/>
      <c r="BNT208" s="27"/>
      <c r="BNU208" s="27"/>
      <c r="BNV208" s="27"/>
      <c r="BNW208" s="27"/>
      <c r="BNX208" s="27"/>
      <c r="BNY208" s="27"/>
      <c r="BNZ208" s="27"/>
      <c r="BOA208" s="27"/>
      <c r="BOB208" s="27"/>
      <c r="BOC208" s="27"/>
      <c r="BOD208" s="27"/>
      <c r="BOE208" s="27"/>
      <c r="BOF208" s="27"/>
      <c r="BOG208" s="27"/>
      <c r="BOH208" s="27"/>
      <c r="BOI208" s="27"/>
      <c r="BOJ208" s="27"/>
      <c r="BOK208" s="27"/>
      <c r="BOL208" s="27"/>
      <c r="BOM208" s="27"/>
      <c r="BON208" s="27"/>
      <c r="BOO208" s="27"/>
      <c r="BOP208" s="27"/>
      <c r="BOQ208" s="27"/>
      <c r="BOR208" s="27"/>
      <c r="BOS208" s="27"/>
      <c r="BOT208" s="27"/>
      <c r="BOU208" s="27"/>
      <c r="BOV208" s="27"/>
      <c r="BOW208" s="27"/>
      <c r="BOX208" s="27"/>
      <c r="BOY208" s="27"/>
      <c r="BOZ208" s="27"/>
      <c r="BPA208" s="27"/>
      <c r="BPB208" s="27"/>
      <c r="BPC208" s="27"/>
      <c r="BPD208" s="27"/>
      <c r="BPE208" s="27"/>
      <c r="BPF208" s="27"/>
      <c r="BPG208" s="27"/>
      <c r="BPH208" s="27"/>
      <c r="BPI208" s="27"/>
      <c r="BPJ208" s="27"/>
      <c r="BPK208" s="27"/>
      <c r="BPL208" s="27"/>
      <c r="BPM208" s="27"/>
      <c r="BPN208" s="27"/>
      <c r="BPO208" s="27"/>
      <c r="BPP208" s="27"/>
      <c r="BPQ208" s="27"/>
      <c r="BPR208" s="27"/>
      <c r="BPS208" s="27"/>
      <c r="BPT208" s="27"/>
      <c r="BPU208" s="27"/>
      <c r="BPV208" s="27"/>
      <c r="BPW208" s="27"/>
      <c r="BPX208" s="27"/>
      <c r="BPY208" s="27"/>
      <c r="BPZ208" s="27"/>
      <c r="BQA208" s="27"/>
      <c r="BQB208" s="27"/>
      <c r="BQC208" s="27"/>
      <c r="BQD208" s="27"/>
      <c r="BQE208" s="27"/>
      <c r="BQF208" s="27"/>
      <c r="BQG208" s="27"/>
      <c r="BQH208" s="27"/>
      <c r="BQI208" s="27"/>
      <c r="BQJ208" s="27"/>
      <c r="BQK208" s="27"/>
      <c r="BQL208" s="27"/>
      <c r="BQM208" s="27"/>
      <c r="BQN208" s="27"/>
      <c r="BQO208" s="27"/>
      <c r="BQP208" s="27"/>
      <c r="BQQ208" s="27"/>
      <c r="BQR208" s="27"/>
      <c r="BQS208" s="27"/>
      <c r="BQT208" s="27"/>
      <c r="BQU208" s="27"/>
      <c r="BQV208" s="27"/>
      <c r="BQW208" s="27"/>
      <c r="BQX208" s="27"/>
      <c r="BQY208" s="27"/>
      <c r="BQZ208" s="27"/>
      <c r="BRA208" s="27"/>
      <c r="BRB208" s="27"/>
      <c r="BRC208" s="27"/>
      <c r="BRD208" s="27"/>
      <c r="BRE208" s="27"/>
      <c r="BRF208" s="27"/>
      <c r="BRG208" s="27"/>
      <c r="BRH208" s="27"/>
      <c r="BRI208" s="27"/>
      <c r="BRJ208" s="27"/>
      <c r="BRK208" s="27"/>
      <c r="BRL208" s="27"/>
      <c r="BRM208" s="27"/>
      <c r="BRN208" s="27"/>
      <c r="BRO208" s="27"/>
      <c r="BRP208" s="27"/>
      <c r="BRQ208" s="27"/>
      <c r="BRR208" s="27"/>
      <c r="BRS208" s="27"/>
      <c r="BRT208" s="27"/>
      <c r="BRU208" s="27"/>
      <c r="BRV208" s="27"/>
      <c r="BRW208" s="27"/>
      <c r="BRX208" s="27"/>
      <c r="BRY208" s="27"/>
      <c r="BRZ208" s="27"/>
      <c r="BSA208" s="27"/>
      <c r="BSB208" s="27"/>
      <c r="BSC208" s="27"/>
      <c r="BSD208" s="27"/>
      <c r="BSE208" s="27"/>
      <c r="BSF208" s="27"/>
      <c r="BSG208" s="27"/>
      <c r="BSH208" s="27"/>
      <c r="BSI208" s="27"/>
      <c r="BSJ208" s="27"/>
      <c r="BSK208" s="27"/>
      <c r="BSL208" s="27"/>
      <c r="BSM208" s="27"/>
      <c r="BSN208" s="27"/>
      <c r="BSO208" s="27"/>
      <c r="BSP208" s="27"/>
      <c r="BSQ208" s="27"/>
      <c r="BSR208" s="27"/>
      <c r="BSS208" s="27"/>
      <c r="BST208" s="27"/>
      <c r="BSU208" s="27"/>
      <c r="BSV208" s="27"/>
      <c r="BSW208" s="27"/>
      <c r="BSX208" s="27"/>
      <c r="BSY208" s="27"/>
      <c r="BSZ208" s="27"/>
      <c r="BTA208" s="27"/>
      <c r="BTB208" s="27"/>
      <c r="BTC208" s="27"/>
      <c r="BTD208" s="27"/>
      <c r="BTE208" s="27"/>
      <c r="BTF208" s="27"/>
      <c r="BTG208" s="27"/>
      <c r="BTH208" s="27"/>
      <c r="BTI208" s="27"/>
      <c r="BTJ208" s="27"/>
      <c r="BTK208" s="27"/>
      <c r="BTL208" s="27"/>
      <c r="BTM208" s="27"/>
      <c r="BTN208" s="27"/>
      <c r="BTO208" s="27"/>
      <c r="BTP208" s="27"/>
      <c r="BTQ208" s="27"/>
      <c r="BTR208" s="27"/>
      <c r="BTS208" s="27"/>
      <c r="BTT208" s="27"/>
      <c r="BTU208" s="27"/>
      <c r="BTV208" s="27"/>
      <c r="BTW208" s="27"/>
      <c r="BTX208" s="27"/>
      <c r="BTY208" s="27"/>
      <c r="BTZ208" s="27"/>
      <c r="BUA208" s="27"/>
      <c r="BUB208" s="27"/>
      <c r="BUC208" s="27"/>
      <c r="BUD208" s="27"/>
      <c r="BUE208" s="27"/>
      <c r="BUF208" s="27"/>
      <c r="BUG208" s="27"/>
      <c r="BUH208" s="27"/>
      <c r="BUI208" s="27"/>
      <c r="BUJ208" s="27"/>
      <c r="BUK208" s="27"/>
      <c r="BUL208" s="27"/>
      <c r="BUM208" s="27"/>
      <c r="BUN208" s="27"/>
      <c r="BUO208" s="27"/>
      <c r="BUP208" s="27"/>
      <c r="BUQ208" s="27"/>
    </row>
    <row r="209" spans="1:1915" s="47" customFormat="1" ht="12.75">
      <c r="A209" s="136"/>
      <c r="B209" s="136"/>
      <c r="C209" s="136"/>
      <c r="D209" s="136"/>
      <c r="E209" s="136"/>
      <c r="F209" s="136"/>
      <c r="G209" s="103"/>
      <c r="H209" s="98"/>
      <c r="I209" s="98"/>
      <c r="J209" s="98"/>
      <c r="K209" s="98"/>
      <c r="L209" s="98"/>
      <c r="M209" s="98"/>
      <c r="N209" s="98"/>
      <c r="O209" s="225" t="s">
        <v>271</v>
      </c>
      <c r="P209" s="224">
        <v>0.37</v>
      </c>
      <c r="Q209" s="98"/>
      <c r="R209" s="26">
        <v>2025</v>
      </c>
      <c r="S209" s="98"/>
      <c r="T209" s="55"/>
      <c r="U209" s="55"/>
      <c r="V209" s="55"/>
      <c r="W209" s="55"/>
      <c r="X209" s="55"/>
      <c r="Y209" s="55"/>
      <c r="Z209" s="55"/>
      <c r="AA209" s="55"/>
      <c r="AB209" s="55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  <c r="FI209" s="27"/>
      <c r="FJ209" s="27"/>
      <c r="FK209" s="27"/>
      <c r="FL209" s="27"/>
      <c r="FM209" s="27"/>
      <c r="FN209" s="27"/>
      <c r="FO209" s="27"/>
      <c r="FP209" s="27"/>
      <c r="FQ209" s="27"/>
      <c r="FR209" s="27"/>
      <c r="FS209" s="27"/>
      <c r="FT209" s="27"/>
      <c r="FU209" s="27"/>
      <c r="FV209" s="27"/>
      <c r="FW209" s="27"/>
      <c r="FX209" s="27"/>
      <c r="FY209" s="27"/>
      <c r="FZ209" s="27"/>
      <c r="GA209" s="27"/>
      <c r="GB209" s="27"/>
      <c r="GC209" s="27"/>
      <c r="GD209" s="27"/>
      <c r="GE209" s="27"/>
      <c r="GF209" s="27"/>
      <c r="GG209" s="27"/>
      <c r="GH209" s="27"/>
      <c r="GI209" s="27"/>
      <c r="GJ209" s="27"/>
      <c r="GK209" s="27"/>
      <c r="GL209" s="27"/>
      <c r="GM209" s="27"/>
      <c r="GN209" s="27"/>
      <c r="GO209" s="27"/>
      <c r="GP209" s="27"/>
      <c r="GQ209" s="27"/>
      <c r="GR209" s="27"/>
      <c r="GS209" s="27"/>
      <c r="GT209" s="27"/>
      <c r="GU209" s="27"/>
      <c r="GV209" s="27"/>
      <c r="GW209" s="27"/>
      <c r="GX209" s="27"/>
      <c r="GY209" s="27"/>
      <c r="GZ209" s="27"/>
      <c r="HA209" s="27"/>
      <c r="HB209" s="27"/>
      <c r="HC209" s="27"/>
      <c r="HD209" s="27"/>
      <c r="HE209" s="27"/>
      <c r="HF209" s="27"/>
      <c r="HG209" s="27"/>
      <c r="HH209" s="27"/>
      <c r="HI209" s="27"/>
      <c r="HJ209" s="27"/>
      <c r="HK209" s="27"/>
      <c r="HL209" s="27"/>
      <c r="HM209" s="27"/>
      <c r="HN209" s="27"/>
      <c r="HO209" s="27"/>
      <c r="HP209" s="27"/>
      <c r="HQ209" s="27"/>
      <c r="HR209" s="27"/>
      <c r="HS209" s="27"/>
      <c r="HT209" s="27"/>
      <c r="HU209" s="27"/>
      <c r="HV209" s="27"/>
      <c r="HW209" s="27"/>
      <c r="HX209" s="27"/>
      <c r="HY209" s="27"/>
      <c r="HZ209" s="27"/>
      <c r="IA209" s="27"/>
      <c r="IB209" s="27"/>
      <c r="IC209" s="27"/>
      <c r="ID209" s="27"/>
      <c r="IE209" s="27"/>
      <c r="IF209" s="27"/>
      <c r="IG209" s="27"/>
      <c r="IH209" s="27"/>
      <c r="II209" s="27"/>
      <c r="IJ209" s="27"/>
      <c r="IK209" s="27"/>
      <c r="IL209" s="27"/>
      <c r="IM209" s="27"/>
      <c r="IN209" s="27"/>
      <c r="IO209" s="27"/>
      <c r="IP209" s="27"/>
      <c r="IQ209" s="27"/>
      <c r="IR209" s="27"/>
      <c r="IS209" s="27"/>
      <c r="IT209" s="27"/>
      <c r="IU209" s="27"/>
      <c r="IV209" s="27"/>
      <c r="IW209" s="27"/>
      <c r="IX209" s="27"/>
      <c r="IY209" s="27"/>
      <c r="IZ209" s="27"/>
      <c r="JA209" s="27"/>
      <c r="JB209" s="27"/>
      <c r="JC209" s="27"/>
      <c r="JD209" s="27"/>
      <c r="JE209" s="27"/>
      <c r="JF209" s="27"/>
      <c r="JG209" s="27"/>
      <c r="JH209" s="27"/>
      <c r="JI209" s="27"/>
      <c r="JJ209" s="27"/>
      <c r="JK209" s="27"/>
      <c r="JL209" s="27"/>
      <c r="JM209" s="27"/>
      <c r="JN209" s="27"/>
      <c r="JO209" s="27"/>
      <c r="JP209" s="27"/>
      <c r="JQ209" s="27"/>
      <c r="JR209" s="27"/>
      <c r="JS209" s="27"/>
      <c r="JT209" s="27"/>
      <c r="JU209" s="27"/>
      <c r="JV209" s="27"/>
      <c r="JW209" s="27"/>
      <c r="JX209" s="27"/>
      <c r="JY209" s="27"/>
      <c r="JZ209" s="27"/>
      <c r="KA209" s="27"/>
      <c r="KB209" s="27"/>
      <c r="KC209" s="27"/>
      <c r="KD209" s="27"/>
      <c r="KE209" s="27"/>
      <c r="KF209" s="27"/>
      <c r="KG209" s="27"/>
      <c r="KH209" s="27"/>
      <c r="KI209" s="27"/>
      <c r="KJ209" s="27"/>
      <c r="KK209" s="27"/>
      <c r="KL209" s="27"/>
      <c r="KM209" s="27"/>
      <c r="KN209" s="27"/>
      <c r="KO209" s="27"/>
      <c r="KP209" s="27"/>
      <c r="KQ209" s="27"/>
      <c r="KR209" s="27"/>
      <c r="KS209" s="27"/>
      <c r="KT209" s="27"/>
      <c r="KU209" s="27"/>
      <c r="KV209" s="27"/>
      <c r="KW209" s="27"/>
      <c r="KX209" s="27"/>
      <c r="KY209" s="27"/>
      <c r="KZ209" s="27"/>
      <c r="LA209" s="27"/>
      <c r="LB209" s="27"/>
      <c r="LC209" s="27"/>
      <c r="LD209" s="27"/>
      <c r="LE209" s="27"/>
      <c r="LF209" s="27"/>
      <c r="LG209" s="27"/>
      <c r="LH209" s="27"/>
      <c r="LI209" s="27"/>
      <c r="LJ209" s="27"/>
      <c r="LK209" s="27"/>
      <c r="LL209" s="27"/>
      <c r="LM209" s="27"/>
      <c r="LN209" s="27"/>
      <c r="LO209" s="27"/>
      <c r="LP209" s="27"/>
      <c r="LQ209" s="27"/>
      <c r="LR209" s="27"/>
      <c r="LS209" s="27"/>
      <c r="LT209" s="27"/>
      <c r="LU209" s="27"/>
      <c r="LV209" s="27"/>
      <c r="LW209" s="27"/>
      <c r="LX209" s="27"/>
      <c r="LY209" s="27"/>
      <c r="LZ209" s="27"/>
      <c r="MA209" s="27"/>
      <c r="MB209" s="27"/>
      <c r="MC209" s="27"/>
      <c r="MD209" s="27"/>
      <c r="ME209" s="27"/>
      <c r="MF209" s="27"/>
      <c r="MG209" s="27"/>
      <c r="MH209" s="27"/>
      <c r="MI209" s="27"/>
      <c r="MJ209" s="27"/>
      <c r="MK209" s="27"/>
      <c r="ML209" s="27"/>
      <c r="MM209" s="27"/>
      <c r="MN209" s="27"/>
      <c r="MO209" s="27"/>
      <c r="MP209" s="27"/>
      <c r="MQ209" s="27"/>
      <c r="MR209" s="27"/>
      <c r="MS209" s="27"/>
      <c r="MT209" s="27"/>
      <c r="MU209" s="27"/>
      <c r="MV209" s="27"/>
      <c r="MW209" s="27"/>
      <c r="MX209" s="27"/>
      <c r="MY209" s="27"/>
      <c r="MZ209" s="27"/>
      <c r="NA209" s="27"/>
      <c r="NB209" s="27"/>
      <c r="NC209" s="27"/>
      <c r="ND209" s="27"/>
      <c r="NE209" s="27"/>
      <c r="NF209" s="27"/>
      <c r="NG209" s="27"/>
      <c r="NH209" s="27"/>
      <c r="NI209" s="27"/>
      <c r="NJ209" s="27"/>
      <c r="NK209" s="27"/>
      <c r="NL209" s="27"/>
      <c r="NM209" s="27"/>
      <c r="NN209" s="27"/>
      <c r="NO209" s="27"/>
      <c r="NP209" s="27"/>
      <c r="NQ209" s="27"/>
      <c r="NR209" s="27"/>
      <c r="NS209" s="27"/>
      <c r="NT209" s="27"/>
      <c r="NU209" s="27"/>
      <c r="NV209" s="27"/>
      <c r="NW209" s="27"/>
      <c r="NX209" s="27"/>
      <c r="NY209" s="27"/>
      <c r="NZ209" s="27"/>
      <c r="OA209" s="27"/>
      <c r="OB209" s="27"/>
      <c r="OC209" s="27"/>
      <c r="OD209" s="27"/>
      <c r="OE209" s="27"/>
      <c r="OF209" s="27"/>
      <c r="OG209" s="27"/>
      <c r="OH209" s="27"/>
      <c r="OI209" s="27"/>
      <c r="OJ209" s="27"/>
      <c r="OK209" s="27"/>
      <c r="OL209" s="27"/>
      <c r="OM209" s="27"/>
      <c r="ON209" s="27"/>
      <c r="OO209" s="27"/>
      <c r="OP209" s="27"/>
      <c r="OQ209" s="27"/>
      <c r="OR209" s="27"/>
      <c r="OS209" s="27"/>
      <c r="OT209" s="27"/>
      <c r="OU209" s="27"/>
      <c r="OV209" s="27"/>
      <c r="OW209" s="27"/>
      <c r="OX209" s="27"/>
      <c r="OY209" s="27"/>
      <c r="OZ209" s="27"/>
      <c r="PA209" s="27"/>
      <c r="PB209" s="27"/>
      <c r="PC209" s="27"/>
      <c r="PD209" s="27"/>
      <c r="PE209" s="27"/>
      <c r="PF209" s="27"/>
      <c r="PG209" s="27"/>
      <c r="PH209" s="27"/>
      <c r="PI209" s="27"/>
      <c r="PJ209" s="27"/>
      <c r="PK209" s="27"/>
      <c r="PL209" s="27"/>
      <c r="PM209" s="27"/>
      <c r="PN209" s="27"/>
      <c r="PO209" s="27"/>
      <c r="PP209" s="27"/>
      <c r="PQ209" s="27"/>
      <c r="PR209" s="27"/>
      <c r="PS209" s="27"/>
      <c r="PT209" s="27"/>
      <c r="PU209" s="27"/>
      <c r="PV209" s="27"/>
      <c r="PW209" s="27"/>
      <c r="PX209" s="27"/>
      <c r="PY209" s="27"/>
      <c r="PZ209" s="27"/>
      <c r="QA209" s="27"/>
      <c r="QB209" s="27"/>
      <c r="QC209" s="27"/>
      <c r="QD209" s="27"/>
      <c r="QE209" s="27"/>
      <c r="QF209" s="27"/>
      <c r="QG209" s="27"/>
      <c r="QH209" s="27"/>
      <c r="QI209" s="27"/>
      <c r="QJ209" s="27"/>
      <c r="QK209" s="27"/>
      <c r="QL209" s="27"/>
      <c r="QM209" s="27"/>
      <c r="QN209" s="27"/>
      <c r="QO209" s="27"/>
      <c r="QP209" s="27"/>
      <c r="QQ209" s="27"/>
      <c r="QR209" s="27"/>
      <c r="QS209" s="27"/>
      <c r="QT209" s="27"/>
      <c r="QU209" s="27"/>
      <c r="QV209" s="27"/>
      <c r="QW209" s="27"/>
      <c r="QX209" s="27"/>
      <c r="QY209" s="27"/>
      <c r="QZ209" s="27"/>
      <c r="RA209" s="27"/>
      <c r="RB209" s="27"/>
      <c r="RC209" s="27"/>
      <c r="RD209" s="27"/>
      <c r="RE209" s="27"/>
      <c r="RF209" s="27"/>
      <c r="RG209" s="27"/>
      <c r="RH209" s="27"/>
      <c r="RI209" s="27"/>
      <c r="RJ209" s="27"/>
      <c r="RK209" s="27"/>
      <c r="RL209" s="27"/>
      <c r="RM209" s="27"/>
      <c r="RN209" s="27"/>
      <c r="RO209" s="27"/>
      <c r="RP209" s="27"/>
      <c r="RQ209" s="27"/>
      <c r="RR209" s="27"/>
      <c r="RS209" s="27"/>
      <c r="RT209" s="27"/>
      <c r="RU209" s="27"/>
      <c r="RV209" s="27"/>
      <c r="RW209" s="27"/>
      <c r="RX209" s="27"/>
      <c r="RY209" s="27"/>
      <c r="RZ209" s="27"/>
      <c r="SA209" s="27"/>
      <c r="SB209" s="27"/>
      <c r="SC209" s="27"/>
      <c r="SD209" s="27"/>
      <c r="SE209" s="27"/>
      <c r="SF209" s="27"/>
      <c r="SG209" s="27"/>
      <c r="SH209" s="27"/>
      <c r="SI209" s="27"/>
      <c r="SJ209" s="27"/>
      <c r="SK209" s="27"/>
      <c r="SL209" s="27"/>
      <c r="SM209" s="27"/>
      <c r="SN209" s="27"/>
      <c r="SO209" s="27"/>
      <c r="SP209" s="27"/>
      <c r="SQ209" s="27"/>
      <c r="SR209" s="27"/>
      <c r="SS209" s="27"/>
      <c r="ST209" s="27"/>
      <c r="SU209" s="27"/>
      <c r="SV209" s="27"/>
      <c r="SW209" s="27"/>
      <c r="SX209" s="27"/>
      <c r="SY209" s="27"/>
      <c r="SZ209" s="27"/>
      <c r="TA209" s="27"/>
      <c r="TB209" s="27"/>
      <c r="TC209" s="27"/>
      <c r="TD209" s="27"/>
      <c r="TE209" s="27"/>
      <c r="TF209" s="27"/>
      <c r="TG209" s="27"/>
      <c r="TH209" s="27"/>
      <c r="TI209" s="27"/>
      <c r="TJ209" s="27"/>
      <c r="TK209" s="27"/>
      <c r="TL209" s="27"/>
      <c r="TM209" s="27"/>
      <c r="TN209" s="27"/>
      <c r="TO209" s="27"/>
      <c r="TP209" s="27"/>
      <c r="TQ209" s="27"/>
      <c r="TR209" s="27"/>
      <c r="TS209" s="27"/>
      <c r="TT209" s="27"/>
      <c r="TU209" s="27"/>
      <c r="TV209" s="27"/>
      <c r="TW209" s="27"/>
      <c r="TX209" s="27"/>
      <c r="TY209" s="27"/>
      <c r="TZ209" s="27"/>
      <c r="UA209" s="27"/>
      <c r="UB209" s="27"/>
      <c r="UC209" s="27"/>
      <c r="UD209" s="27"/>
      <c r="UE209" s="27"/>
      <c r="UF209" s="27"/>
      <c r="UG209" s="27"/>
      <c r="UH209" s="27"/>
      <c r="UI209" s="27"/>
      <c r="UJ209" s="27"/>
      <c r="UK209" s="27"/>
      <c r="UL209" s="27"/>
      <c r="UM209" s="27"/>
      <c r="UN209" s="27"/>
      <c r="UO209" s="27"/>
      <c r="UP209" s="27"/>
      <c r="UQ209" s="27"/>
      <c r="UR209" s="27"/>
      <c r="US209" s="27"/>
      <c r="UT209" s="27"/>
      <c r="UU209" s="27"/>
      <c r="UV209" s="27"/>
      <c r="UW209" s="27"/>
      <c r="UX209" s="27"/>
      <c r="UY209" s="27"/>
      <c r="UZ209" s="27"/>
      <c r="VA209" s="27"/>
      <c r="VB209" s="27"/>
      <c r="VC209" s="27"/>
      <c r="VD209" s="27"/>
      <c r="VE209" s="27"/>
      <c r="VF209" s="27"/>
      <c r="VG209" s="27"/>
      <c r="VH209" s="27"/>
      <c r="VI209" s="27"/>
      <c r="VJ209" s="27"/>
      <c r="VK209" s="27"/>
      <c r="VL209" s="27"/>
      <c r="VM209" s="27"/>
      <c r="VN209" s="27"/>
      <c r="VO209" s="27"/>
      <c r="VP209" s="27"/>
      <c r="VQ209" s="27"/>
      <c r="VR209" s="27"/>
      <c r="VS209" s="27"/>
      <c r="VT209" s="27"/>
      <c r="VU209" s="27"/>
      <c r="VV209" s="27"/>
      <c r="VW209" s="27"/>
      <c r="VX209" s="27"/>
      <c r="VY209" s="27"/>
      <c r="VZ209" s="27"/>
      <c r="WA209" s="27"/>
      <c r="WB209" s="27"/>
      <c r="WC209" s="27"/>
      <c r="WD209" s="27"/>
      <c r="WE209" s="27"/>
      <c r="WF209" s="27"/>
      <c r="WG209" s="27"/>
      <c r="WH209" s="27"/>
      <c r="WI209" s="27"/>
      <c r="WJ209" s="27"/>
      <c r="WK209" s="27"/>
      <c r="WL209" s="27"/>
      <c r="WM209" s="27"/>
      <c r="WN209" s="27"/>
      <c r="WO209" s="27"/>
      <c r="WP209" s="27"/>
      <c r="WQ209" s="27"/>
      <c r="WR209" s="27"/>
      <c r="WS209" s="27"/>
      <c r="WT209" s="27"/>
      <c r="WU209" s="27"/>
      <c r="WV209" s="27"/>
      <c r="WW209" s="27"/>
      <c r="WX209" s="27"/>
      <c r="WY209" s="27"/>
      <c r="WZ209" s="27"/>
      <c r="XA209" s="27"/>
      <c r="XB209" s="27"/>
      <c r="XC209" s="27"/>
      <c r="XD209" s="27"/>
      <c r="XE209" s="27"/>
      <c r="XF209" s="27"/>
      <c r="XG209" s="27"/>
      <c r="XH209" s="27"/>
      <c r="XI209" s="27"/>
      <c r="XJ209" s="27"/>
      <c r="XK209" s="27"/>
      <c r="XL209" s="27"/>
      <c r="XM209" s="27"/>
      <c r="XN209" s="27"/>
      <c r="XO209" s="27"/>
      <c r="XP209" s="27"/>
      <c r="XQ209" s="27"/>
      <c r="XR209" s="27"/>
      <c r="XS209" s="27"/>
      <c r="XT209" s="27"/>
      <c r="XU209" s="27"/>
      <c r="XV209" s="27"/>
      <c r="XW209" s="27"/>
      <c r="XX209" s="27"/>
      <c r="XY209" s="27"/>
      <c r="XZ209" s="27"/>
      <c r="YA209" s="27"/>
      <c r="YB209" s="27"/>
      <c r="YC209" s="27"/>
      <c r="YD209" s="27"/>
      <c r="YE209" s="27"/>
      <c r="YF209" s="27"/>
      <c r="YG209" s="27"/>
      <c r="YH209" s="27"/>
      <c r="YI209" s="27"/>
      <c r="YJ209" s="27"/>
      <c r="YK209" s="27"/>
      <c r="YL209" s="27"/>
      <c r="YM209" s="27"/>
      <c r="YN209" s="27"/>
      <c r="YO209" s="27"/>
      <c r="YP209" s="27"/>
      <c r="YQ209" s="27"/>
      <c r="YR209" s="27"/>
      <c r="YS209" s="27"/>
      <c r="YT209" s="27"/>
      <c r="YU209" s="27"/>
      <c r="YV209" s="27"/>
      <c r="YW209" s="27"/>
      <c r="YX209" s="27"/>
      <c r="YY209" s="27"/>
      <c r="YZ209" s="27"/>
      <c r="ZA209" s="27"/>
      <c r="ZB209" s="27"/>
      <c r="ZC209" s="27"/>
      <c r="ZD209" s="27"/>
      <c r="ZE209" s="27"/>
      <c r="ZF209" s="27"/>
      <c r="ZG209" s="27"/>
      <c r="ZH209" s="27"/>
      <c r="ZI209" s="27"/>
      <c r="ZJ209" s="27"/>
      <c r="ZK209" s="27"/>
      <c r="ZL209" s="27"/>
      <c r="ZM209" s="27"/>
      <c r="ZN209" s="27"/>
      <c r="ZO209" s="27"/>
      <c r="ZP209" s="27"/>
      <c r="ZQ209" s="27"/>
      <c r="ZR209" s="27"/>
      <c r="ZS209" s="27"/>
      <c r="ZT209" s="27"/>
      <c r="ZU209" s="27"/>
      <c r="ZV209" s="27"/>
      <c r="ZW209" s="27"/>
      <c r="ZX209" s="27"/>
      <c r="ZY209" s="27"/>
      <c r="ZZ209" s="27"/>
      <c r="AAA209" s="27"/>
      <c r="AAB209" s="27"/>
      <c r="AAC209" s="27"/>
      <c r="AAD209" s="27"/>
      <c r="AAE209" s="27"/>
      <c r="AAF209" s="27"/>
      <c r="AAG209" s="27"/>
      <c r="AAH209" s="27"/>
      <c r="AAI209" s="27"/>
      <c r="AAJ209" s="27"/>
      <c r="AAK209" s="27"/>
      <c r="AAL209" s="27"/>
      <c r="AAM209" s="27"/>
      <c r="AAN209" s="27"/>
      <c r="AAO209" s="27"/>
      <c r="AAP209" s="27"/>
      <c r="AAQ209" s="27"/>
      <c r="AAR209" s="27"/>
      <c r="AAS209" s="27"/>
      <c r="AAT209" s="27"/>
      <c r="AAU209" s="27"/>
      <c r="AAV209" s="27"/>
      <c r="AAW209" s="27"/>
      <c r="AAX209" s="27"/>
      <c r="AAY209" s="27"/>
      <c r="AAZ209" s="27"/>
      <c r="ABA209" s="27"/>
      <c r="ABB209" s="27"/>
      <c r="ABC209" s="27"/>
      <c r="ABD209" s="27"/>
      <c r="ABE209" s="27"/>
      <c r="ABF209" s="27"/>
      <c r="ABG209" s="27"/>
      <c r="ABH209" s="27"/>
      <c r="ABI209" s="27"/>
      <c r="ABJ209" s="27"/>
      <c r="ABK209" s="27"/>
      <c r="ABL209" s="27"/>
      <c r="ABM209" s="27"/>
      <c r="ABN209" s="27"/>
      <c r="ABO209" s="27"/>
      <c r="ABP209" s="27"/>
      <c r="ABQ209" s="27"/>
      <c r="ABR209" s="27"/>
      <c r="ABS209" s="27"/>
      <c r="ABT209" s="27"/>
      <c r="ABU209" s="27"/>
      <c r="ABV209" s="27"/>
      <c r="ABW209" s="27"/>
      <c r="ABX209" s="27"/>
      <c r="ABY209" s="27"/>
      <c r="ABZ209" s="27"/>
      <c r="ACA209" s="27"/>
      <c r="ACB209" s="27"/>
      <c r="ACC209" s="27"/>
      <c r="ACD209" s="27"/>
      <c r="ACE209" s="27"/>
      <c r="ACF209" s="27"/>
      <c r="ACG209" s="27"/>
      <c r="ACH209" s="27"/>
      <c r="ACI209" s="27"/>
      <c r="ACJ209" s="27"/>
      <c r="ACK209" s="27"/>
      <c r="ACL209" s="27"/>
      <c r="ACM209" s="27"/>
      <c r="ACN209" s="27"/>
      <c r="ACO209" s="27"/>
      <c r="ACP209" s="27"/>
      <c r="ACQ209" s="27"/>
      <c r="ACR209" s="27"/>
      <c r="ACS209" s="27"/>
      <c r="ACT209" s="27"/>
      <c r="ACU209" s="27"/>
      <c r="ACV209" s="27"/>
      <c r="ACW209" s="27"/>
      <c r="ACX209" s="27"/>
      <c r="ACY209" s="27"/>
      <c r="ACZ209" s="27"/>
      <c r="ADA209" s="27"/>
      <c r="ADB209" s="27"/>
      <c r="ADC209" s="27"/>
      <c r="ADD209" s="27"/>
      <c r="ADE209" s="27"/>
      <c r="ADF209" s="27"/>
      <c r="ADG209" s="27"/>
      <c r="ADH209" s="27"/>
      <c r="ADI209" s="27"/>
      <c r="ADJ209" s="27"/>
      <c r="ADK209" s="27"/>
      <c r="ADL209" s="27"/>
      <c r="ADM209" s="27"/>
      <c r="ADN209" s="27"/>
      <c r="ADO209" s="27"/>
      <c r="ADP209" s="27"/>
      <c r="ADQ209" s="27"/>
      <c r="ADR209" s="27"/>
      <c r="ADS209" s="27"/>
      <c r="ADT209" s="27"/>
      <c r="ADU209" s="27"/>
      <c r="ADV209" s="27"/>
      <c r="ADW209" s="27"/>
      <c r="ADX209" s="27"/>
      <c r="ADY209" s="27"/>
      <c r="ADZ209" s="27"/>
      <c r="AEA209" s="27"/>
      <c r="AEB209" s="27"/>
      <c r="AEC209" s="27"/>
      <c r="AED209" s="27"/>
      <c r="AEE209" s="27"/>
      <c r="AEF209" s="27"/>
      <c r="AEG209" s="27"/>
      <c r="AEH209" s="27"/>
      <c r="AEI209" s="27"/>
      <c r="AEJ209" s="27"/>
      <c r="AEK209" s="27"/>
      <c r="AEL209" s="27"/>
      <c r="AEM209" s="27"/>
      <c r="AEN209" s="27"/>
      <c r="AEO209" s="27"/>
      <c r="AEP209" s="27"/>
      <c r="AEQ209" s="27"/>
      <c r="AER209" s="27"/>
      <c r="AES209" s="27"/>
      <c r="AET209" s="27"/>
      <c r="AEU209" s="27"/>
      <c r="AEV209" s="27"/>
      <c r="AEW209" s="27"/>
      <c r="AEX209" s="27"/>
      <c r="AEY209" s="27"/>
      <c r="AEZ209" s="27"/>
      <c r="AFA209" s="27"/>
      <c r="AFB209" s="27"/>
      <c r="AFC209" s="27"/>
      <c r="AFD209" s="27"/>
      <c r="AFE209" s="27"/>
      <c r="AFF209" s="27"/>
      <c r="AFG209" s="27"/>
      <c r="AFH209" s="27"/>
      <c r="AFI209" s="27"/>
      <c r="AFJ209" s="27"/>
      <c r="AFK209" s="27"/>
      <c r="AFL209" s="27"/>
      <c r="AFM209" s="27"/>
      <c r="AFN209" s="27"/>
      <c r="AFO209" s="27"/>
      <c r="AFP209" s="27"/>
      <c r="AFQ209" s="27"/>
      <c r="AFR209" s="27"/>
      <c r="AFS209" s="27"/>
      <c r="AFT209" s="27"/>
      <c r="AFU209" s="27"/>
      <c r="AFV209" s="27"/>
      <c r="AFW209" s="27"/>
      <c r="AFX209" s="27"/>
      <c r="AFY209" s="27"/>
      <c r="AFZ209" s="27"/>
      <c r="AGA209" s="27"/>
      <c r="AGB209" s="27"/>
      <c r="AGC209" s="27"/>
      <c r="AGD209" s="27"/>
      <c r="AGE209" s="27"/>
      <c r="AGF209" s="27"/>
      <c r="AGG209" s="27"/>
      <c r="AGH209" s="27"/>
      <c r="AGI209" s="27"/>
      <c r="AGJ209" s="27"/>
      <c r="AGK209" s="27"/>
      <c r="AGL209" s="27"/>
      <c r="AGM209" s="27"/>
      <c r="AGN209" s="27"/>
      <c r="AGO209" s="27"/>
      <c r="AGP209" s="27"/>
      <c r="AGQ209" s="27"/>
      <c r="AGR209" s="27"/>
      <c r="AGS209" s="27"/>
      <c r="AGT209" s="27"/>
      <c r="AGU209" s="27"/>
      <c r="AGV209" s="27"/>
      <c r="AGW209" s="27"/>
      <c r="AGX209" s="27"/>
      <c r="AGY209" s="27"/>
      <c r="AGZ209" s="27"/>
      <c r="AHA209" s="27"/>
      <c r="AHB209" s="27"/>
      <c r="AHC209" s="27"/>
      <c r="AHD209" s="27"/>
      <c r="AHE209" s="27"/>
      <c r="AHF209" s="27"/>
      <c r="AHG209" s="27"/>
      <c r="AHH209" s="27"/>
      <c r="AHI209" s="27"/>
      <c r="AHJ209" s="27"/>
      <c r="AHK209" s="27"/>
      <c r="AHL209" s="27"/>
      <c r="AHM209" s="27"/>
      <c r="AHN209" s="27"/>
      <c r="AHO209" s="27"/>
      <c r="AHP209" s="27"/>
      <c r="AHQ209" s="27"/>
      <c r="AHR209" s="27"/>
      <c r="AHS209" s="27"/>
      <c r="AHT209" s="27"/>
      <c r="AHU209" s="27"/>
      <c r="AHV209" s="27"/>
      <c r="AHW209" s="27"/>
      <c r="AHX209" s="27"/>
      <c r="AHY209" s="27"/>
      <c r="AHZ209" s="27"/>
      <c r="AIA209" s="27"/>
      <c r="AIB209" s="27"/>
      <c r="AIC209" s="27"/>
      <c r="AID209" s="27"/>
      <c r="AIE209" s="27"/>
      <c r="AIF209" s="27"/>
      <c r="AIG209" s="27"/>
      <c r="AIH209" s="27"/>
      <c r="AII209" s="27"/>
      <c r="AIJ209" s="27"/>
      <c r="AIK209" s="27"/>
      <c r="AIL209" s="27"/>
      <c r="AIM209" s="27"/>
      <c r="AIN209" s="27"/>
      <c r="AIO209" s="27"/>
      <c r="AIP209" s="27"/>
      <c r="AIQ209" s="27"/>
      <c r="AIR209" s="27"/>
      <c r="AIS209" s="27"/>
      <c r="AIT209" s="27"/>
      <c r="AIU209" s="27"/>
      <c r="AIV209" s="27"/>
      <c r="AIW209" s="27"/>
      <c r="AIX209" s="27"/>
      <c r="AIY209" s="27"/>
      <c r="AIZ209" s="27"/>
      <c r="AJA209" s="27"/>
      <c r="AJB209" s="27"/>
      <c r="AJC209" s="27"/>
      <c r="AJD209" s="27"/>
      <c r="AJE209" s="27"/>
      <c r="AJF209" s="27"/>
      <c r="AJG209" s="27"/>
      <c r="AJH209" s="27"/>
      <c r="AJI209" s="27"/>
      <c r="AJJ209" s="27"/>
      <c r="AJK209" s="27"/>
      <c r="AJL209" s="27"/>
      <c r="AJM209" s="27"/>
      <c r="AJN209" s="27"/>
      <c r="AJO209" s="27"/>
      <c r="AJP209" s="27"/>
      <c r="AJQ209" s="27"/>
      <c r="AJR209" s="27"/>
      <c r="AJS209" s="27"/>
      <c r="AJT209" s="27"/>
      <c r="AJU209" s="27"/>
      <c r="AJV209" s="27"/>
      <c r="AJW209" s="27"/>
      <c r="AJX209" s="27"/>
      <c r="AJY209" s="27"/>
      <c r="AJZ209" s="27"/>
      <c r="AKA209" s="27"/>
      <c r="AKB209" s="27"/>
      <c r="AKC209" s="27"/>
      <c r="AKD209" s="27"/>
      <c r="AKE209" s="27"/>
      <c r="AKF209" s="27"/>
      <c r="AKG209" s="27"/>
      <c r="AKH209" s="27"/>
      <c r="AKI209" s="27"/>
      <c r="AKJ209" s="27"/>
      <c r="AKK209" s="27"/>
      <c r="AKL209" s="27"/>
      <c r="AKM209" s="27"/>
      <c r="AKN209" s="27"/>
      <c r="AKO209" s="27"/>
      <c r="AKP209" s="27"/>
      <c r="AKQ209" s="27"/>
      <c r="AKR209" s="27"/>
      <c r="AKS209" s="27"/>
      <c r="AKT209" s="27"/>
      <c r="AKU209" s="27"/>
      <c r="AKV209" s="27"/>
      <c r="AKW209" s="27"/>
      <c r="AKX209" s="27"/>
      <c r="AKY209" s="27"/>
      <c r="AKZ209" s="27"/>
      <c r="ALA209" s="27"/>
      <c r="ALB209" s="27"/>
      <c r="ALC209" s="27"/>
      <c r="ALD209" s="27"/>
      <c r="ALE209" s="27"/>
      <c r="ALF209" s="27"/>
      <c r="ALG209" s="27"/>
      <c r="ALH209" s="27"/>
      <c r="ALI209" s="27"/>
      <c r="ALJ209" s="27"/>
      <c r="ALK209" s="27"/>
      <c r="ALL209" s="27"/>
      <c r="ALM209" s="27"/>
      <c r="ALN209" s="27"/>
      <c r="ALO209" s="27"/>
      <c r="ALP209" s="27"/>
      <c r="ALQ209" s="27"/>
      <c r="ALR209" s="27"/>
      <c r="ALS209" s="27"/>
      <c r="ALT209" s="27"/>
      <c r="ALU209" s="27"/>
      <c r="ALV209" s="27"/>
      <c r="ALW209" s="27"/>
      <c r="ALX209" s="27"/>
      <c r="ALY209" s="27"/>
      <c r="ALZ209" s="27"/>
      <c r="AMA209" s="27"/>
      <c r="AMB209" s="27"/>
      <c r="AMC209" s="27"/>
      <c r="AMD209" s="27"/>
      <c r="AME209" s="27"/>
      <c r="AMF209" s="27"/>
      <c r="AMG209" s="27"/>
      <c r="AMH209" s="27"/>
      <c r="AMI209" s="27"/>
      <c r="AMJ209" s="27"/>
      <c r="AMK209" s="27"/>
      <c r="AML209" s="27"/>
      <c r="AMM209" s="27"/>
      <c r="AMN209" s="27"/>
      <c r="AMO209" s="27"/>
      <c r="AMP209" s="27"/>
      <c r="AMQ209" s="27"/>
      <c r="AMR209" s="27"/>
      <c r="AMS209" s="27"/>
      <c r="AMT209" s="27"/>
      <c r="AMU209" s="27"/>
      <c r="AMV209" s="27"/>
      <c r="AMW209" s="27"/>
      <c r="AMX209" s="27"/>
      <c r="AMY209" s="27"/>
      <c r="AMZ209" s="27"/>
      <c r="ANA209" s="27"/>
      <c r="ANB209" s="27"/>
      <c r="ANC209" s="27"/>
      <c r="AND209" s="27"/>
      <c r="ANE209" s="27"/>
      <c r="ANF209" s="27"/>
      <c r="ANG209" s="27"/>
      <c r="ANH209" s="27"/>
      <c r="ANI209" s="27"/>
      <c r="ANJ209" s="27"/>
      <c r="ANK209" s="27"/>
      <c r="ANL209" s="27"/>
      <c r="ANM209" s="27"/>
      <c r="ANN209" s="27"/>
      <c r="ANO209" s="27"/>
      <c r="ANP209" s="27"/>
      <c r="ANQ209" s="27"/>
      <c r="ANR209" s="27"/>
      <c r="ANS209" s="27"/>
      <c r="ANT209" s="27"/>
      <c r="ANU209" s="27"/>
      <c r="ANV209" s="27"/>
      <c r="ANW209" s="27"/>
      <c r="ANX209" s="27"/>
      <c r="ANY209" s="27"/>
      <c r="ANZ209" s="27"/>
      <c r="AOA209" s="27"/>
      <c r="AOB209" s="27"/>
      <c r="AOC209" s="27"/>
      <c r="AOD209" s="27"/>
      <c r="AOE209" s="27"/>
      <c r="AOF209" s="27"/>
      <c r="AOG209" s="27"/>
      <c r="AOH209" s="27"/>
      <c r="AOI209" s="27"/>
      <c r="AOJ209" s="27"/>
      <c r="AOK209" s="27"/>
      <c r="AOL209" s="27"/>
      <c r="AOM209" s="27"/>
      <c r="AON209" s="27"/>
      <c r="AOO209" s="27"/>
      <c r="AOP209" s="27"/>
      <c r="AOQ209" s="27"/>
      <c r="AOR209" s="27"/>
      <c r="AOS209" s="27"/>
      <c r="AOT209" s="27"/>
      <c r="AOU209" s="27"/>
      <c r="AOV209" s="27"/>
      <c r="AOW209" s="27"/>
      <c r="AOX209" s="27"/>
      <c r="AOY209" s="27"/>
      <c r="AOZ209" s="27"/>
      <c r="APA209" s="27"/>
      <c r="APB209" s="27"/>
      <c r="APC209" s="27"/>
      <c r="APD209" s="27"/>
      <c r="APE209" s="27"/>
      <c r="APF209" s="27"/>
      <c r="APG209" s="27"/>
      <c r="APH209" s="27"/>
      <c r="API209" s="27"/>
      <c r="APJ209" s="27"/>
      <c r="APK209" s="27"/>
      <c r="APL209" s="27"/>
      <c r="APM209" s="27"/>
      <c r="APN209" s="27"/>
      <c r="APO209" s="27"/>
      <c r="APP209" s="27"/>
      <c r="APQ209" s="27"/>
      <c r="APR209" s="27"/>
      <c r="APS209" s="27"/>
      <c r="APT209" s="27"/>
      <c r="APU209" s="27"/>
      <c r="APV209" s="27"/>
      <c r="APW209" s="27"/>
      <c r="APX209" s="27"/>
      <c r="APY209" s="27"/>
      <c r="APZ209" s="27"/>
      <c r="AQA209" s="27"/>
      <c r="AQB209" s="27"/>
      <c r="AQC209" s="27"/>
      <c r="AQD209" s="27"/>
      <c r="AQE209" s="27"/>
      <c r="AQF209" s="27"/>
      <c r="AQG209" s="27"/>
      <c r="AQH209" s="27"/>
      <c r="AQI209" s="27"/>
      <c r="AQJ209" s="27"/>
      <c r="AQK209" s="27"/>
      <c r="AQL209" s="27"/>
      <c r="AQM209" s="27"/>
      <c r="AQN209" s="27"/>
      <c r="AQO209" s="27"/>
      <c r="AQP209" s="27"/>
      <c r="AQQ209" s="27"/>
      <c r="AQR209" s="27"/>
      <c r="AQS209" s="27"/>
      <c r="AQT209" s="27"/>
      <c r="AQU209" s="27"/>
      <c r="AQV209" s="27"/>
      <c r="AQW209" s="27"/>
      <c r="AQX209" s="27"/>
      <c r="AQY209" s="27"/>
      <c r="AQZ209" s="27"/>
      <c r="ARA209" s="27"/>
      <c r="ARB209" s="27"/>
      <c r="ARC209" s="27"/>
      <c r="ARD209" s="27"/>
      <c r="ARE209" s="27"/>
      <c r="ARF209" s="27"/>
      <c r="ARG209" s="27"/>
      <c r="ARH209" s="27"/>
      <c r="ARI209" s="27"/>
      <c r="ARJ209" s="27"/>
      <c r="ARK209" s="27"/>
      <c r="ARL209" s="27"/>
      <c r="ARM209" s="27"/>
      <c r="ARN209" s="27"/>
      <c r="ARO209" s="27"/>
      <c r="ARP209" s="27"/>
      <c r="ARQ209" s="27"/>
      <c r="ARR209" s="27"/>
      <c r="ARS209" s="27"/>
      <c r="ART209" s="27"/>
      <c r="ARU209" s="27"/>
      <c r="ARV209" s="27"/>
      <c r="ARW209" s="27"/>
      <c r="ARX209" s="27"/>
      <c r="ARY209" s="27"/>
      <c r="ARZ209" s="27"/>
      <c r="ASA209" s="27"/>
      <c r="ASB209" s="27"/>
      <c r="ASC209" s="27"/>
      <c r="ASD209" s="27"/>
      <c r="ASE209" s="27"/>
      <c r="ASF209" s="27"/>
      <c r="ASG209" s="27"/>
      <c r="ASH209" s="27"/>
      <c r="ASI209" s="27"/>
      <c r="ASJ209" s="27"/>
      <c r="ASK209" s="27"/>
      <c r="ASL209" s="27"/>
      <c r="ASM209" s="27"/>
      <c r="ASN209" s="27"/>
      <c r="ASO209" s="27"/>
      <c r="ASP209" s="27"/>
      <c r="ASQ209" s="27"/>
      <c r="ASR209" s="27"/>
      <c r="ASS209" s="27"/>
      <c r="AST209" s="27"/>
      <c r="ASU209" s="27"/>
      <c r="ASV209" s="27"/>
      <c r="ASW209" s="27"/>
      <c r="ASX209" s="27"/>
      <c r="ASY209" s="27"/>
      <c r="ASZ209" s="27"/>
      <c r="ATA209" s="27"/>
      <c r="ATB209" s="27"/>
      <c r="ATC209" s="27"/>
      <c r="ATD209" s="27"/>
      <c r="ATE209" s="27"/>
      <c r="ATF209" s="27"/>
      <c r="ATG209" s="27"/>
      <c r="ATH209" s="27"/>
      <c r="ATI209" s="27"/>
      <c r="ATJ209" s="27"/>
      <c r="ATK209" s="27"/>
      <c r="ATL209" s="27"/>
      <c r="ATM209" s="27"/>
      <c r="ATN209" s="27"/>
      <c r="ATO209" s="27"/>
      <c r="ATP209" s="27"/>
      <c r="ATQ209" s="27"/>
      <c r="ATR209" s="27"/>
      <c r="ATS209" s="27"/>
      <c r="ATT209" s="27"/>
      <c r="ATU209" s="27"/>
      <c r="ATV209" s="27"/>
      <c r="ATW209" s="27"/>
      <c r="ATX209" s="27"/>
      <c r="ATY209" s="27"/>
      <c r="ATZ209" s="27"/>
      <c r="AUA209" s="27"/>
      <c r="AUB209" s="27"/>
      <c r="AUC209" s="27"/>
      <c r="AUD209" s="27"/>
      <c r="AUE209" s="27"/>
      <c r="AUF209" s="27"/>
      <c r="AUG209" s="27"/>
      <c r="AUH209" s="27"/>
      <c r="AUI209" s="27"/>
      <c r="AUJ209" s="27"/>
      <c r="AUK209" s="27"/>
      <c r="AUL209" s="27"/>
      <c r="AUM209" s="27"/>
      <c r="AUN209" s="27"/>
      <c r="AUO209" s="27"/>
      <c r="AUP209" s="27"/>
      <c r="AUQ209" s="27"/>
      <c r="AUR209" s="27"/>
      <c r="AUS209" s="27"/>
      <c r="AUT209" s="27"/>
      <c r="AUU209" s="27"/>
      <c r="AUV209" s="27"/>
      <c r="AUW209" s="27"/>
      <c r="AUX209" s="27"/>
      <c r="AUY209" s="27"/>
      <c r="AUZ209" s="27"/>
      <c r="AVA209" s="27"/>
      <c r="AVB209" s="27"/>
      <c r="AVC209" s="27"/>
      <c r="AVD209" s="27"/>
      <c r="AVE209" s="27"/>
      <c r="AVF209" s="27"/>
      <c r="AVG209" s="27"/>
      <c r="AVH209" s="27"/>
      <c r="AVI209" s="27"/>
      <c r="AVJ209" s="27"/>
      <c r="AVK209" s="27"/>
      <c r="AVL209" s="27"/>
      <c r="AVM209" s="27"/>
      <c r="AVN209" s="27"/>
      <c r="AVO209" s="27"/>
      <c r="AVP209" s="27"/>
      <c r="AVQ209" s="27"/>
      <c r="AVR209" s="27"/>
      <c r="AVS209" s="27"/>
      <c r="AVT209" s="27"/>
      <c r="AVU209" s="27"/>
      <c r="AVV209" s="27"/>
      <c r="AVW209" s="27"/>
      <c r="AVX209" s="27"/>
      <c r="AVY209" s="27"/>
      <c r="AVZ209" s="27"/>
      <c r="AWA209" s="27"/>
      <c r="AWB209" s="27"/>
      <c r="AWC209" s="27"/>
      <c r="AWD209" s="27"/>
      <c r="AWE209" s="27"/>
      <c r="AWF209" s="27"/>
      <c r="AWG209" s="27"/>
      <c r="AWH209" s="27"/>
      <c r="AWI209" s="27"/>
      <c r="AWJ209" s="27"/>
      <c r="AWK209" s="27"/>
      <c r="AWL209" s="27"/>
      <c r="AWM209" s="27"/>
      <c r="AWN209" s="27"/>
      <c r="AWO209" s="27"/>
      <c r="AWP209" s="27"/>
      <c r="AWQ209" s="27"/>
      <c r="AWR209" s="27"/>
      <c r="AWS209" s="27"/>
      <c r="AWT209" s="27"/>
      <c r="AWU209" s="27"/>
      <c r="AWV209" s="27"/>
      <c r="AWW209" s="27"/>
      <c r="AWX209" s="27"/>
      <c r="AWY209" s="27"/>
      <c r="AWZ209" s="27"/>
      <c r="AXA209" s="27"/>
      <c r="AXB209" s="27"/>
      <c r="AXC209" s="27"/>
      <c r="AXD209" s="27"/>
      <c r="AXE209" s="27"/>
      <c r="AXF209" s="27"/>
      <c r="AXG209" s="27"/>
      <c r="AXH209" s="27"/>
      <c r="AXI209" s="27"/>
      <c r="AXJ209" s="27"/>
      <c r="AXK209" s="27"/>
      <c r="AXL209" s="27"/>
      <c r="AXM209" s="27"/>
      <c r="AXN209" s="27"/>
      <c r="AXO209" s="27"/>
      <c r="AXP209" s="27"/>
      <c r="AXQ209" s="27"/>
      <c r="AXR209" s="27"/>
      <c r="AXS209" s="27"/>
      <c r="AXT209" s="27"/>
      <c r="AXU209" s="27"/>
      <c r="AXV209" s="27"/>
      <c r="AXW209" s="27"/>
      <c r="AXX209" s="27"/>
      <c r="AXY209" s="27"/>
      <c r="AXZ209" s="27"/>
      <c r="AYA209" s="27"/>
      <c r="AYB209" s="27"/>
      <c r="AYC209" s="27"/>
      <c r="AYD209" s="27"/>
      <c r="AYE209" s="27"/>
      <c r="AYF209" s="27"/>
      <c r="AYG209" s="27"/>
      <c r="AYH209" s="27"/>
      <c r="AYI209" s="27"/>
      <c r="AYJ209" s="27"/>
      <c r="AYK209" s="27"/>
      <c r="AYL209" s="27"/>
      <c r="AYM209" s="27"/>
      <c r="AYN209" s="27"/>
      <c r="AYO209" s="27"/>
      <c r="AYP209" s="27"/>
      <c r="AYQ209" s="27"/>
      <c r="AYR209" s="27"/>
      <c r="AYS209" s="27"/>
      <c r="AYT209" s="27"/>
      <c r="AYU209" s="27"/>
      <c r="AYV209" s="27"/>
      <c r="AYW209" s="27"/>
      <c r="AYX209" s="27"/>
      <c r="AYY209" s="27"/>
      <c r="AYZ209" s="27"/>
      <c r="AZA209" s="27"/>
      <c r="AZB209" s="27"/>
      <c r="AZC209" s="27"/>
      <c r="AZD209" s="27"/>
      <c r="AZE209" s="27"/>
      <c r="AZF209" s="27"/>
      <c r="AZG209" s="27"/>
      <c r="AZH209" s="27"/>
      <c r="AZI209" s="27"/>
      <c r="AZJ209" s="27"/>
      <c r="AZK209" s="27"/>
      <c r="AZL209" s="27"/>
      <c r="AZM209" s="27"/>
      <c r="AZN209" s="27"/>
      <c r="AZO209" s="27"/>
      <c r="AZP209" s="27"/>
      <c r="AZQ209" s="27"/>
      <c r="AZR209" s="27"/>
      <c r="AZS209" s="27"/>
      <c r="AZT209" s="27"/>
      <c r="AZU209" s="27"/>
      <c r="AZV209" s="27"/>
      <c r="AZW209" s="27"/>
      <c r="AZX209" s="27"/>
      <c r="AZY209" s="27"/>
      <c r="AZZ209" s="27"/>
      <c r="BAA209" s="27"/>
      <c r="BAB209" s="27"/>
      <c r="BAC209" s="27"/>
      <c r="BAD209" s="27"/>
      <c r="BAE209" s="27"/>
      <c r="BAF209" s="27"/>
      <c r="BAG209" s="27"/>
      <c r="BAH209" s="27"/>
      <c r="BAI209" s="27"/>
      <c r="BAJ209" s="27"/>
      <c r="BAK209" s="27"/>
      <c r="BAL209" s="27"/>
      <c r="BAM209" s="27"/>
      <c r="BAN209" s="27"/>
      <c r="BAO209" s="27"/>
      <c r="BAP209" s="27"/>
      <c r="BAQ209" s="27"/>
      <c r="BAR209" s="27"/>
      <c r="BAS209" s="27"/>
      <c r="BAT209" s="27"/>
      <c r="BAU209" s="27"/>
      <c r="BAV209" s="27"/>
      <c r="BAW209" s="27"/>
      <c r="BAX209" s="27"/>
      <c r="BAY209" s="27"/>
      <c r="BAZ209" s="27"/>
      <c r="BBA209" s="27"/>
      <c r="BBB209" s="27"/>
      <c r="BBC209" s="27"/>
      <c r="BBD209" s="27"/>
      <c r="BBE209" s="27"/>
      <c r="BBF209" s="27"/>
      <c r="BBG209" s="27"/>
      <c r="BBH209" s="27"/>
      <c r="BBI209" s="27"/>
      <c r="BBJ209" s="27"/>
      <c r="BBK209" s="27"/>
      <c r="BBL209" s="27"/>
      <c r="BBM209" s="27"/>
      <c r="BBN209" s="27"/>
      <c r="BBO209" s="27"/>
      <c r="BBP209" s="27"/>
      <c r="BBQ209" s="27"/>
      <c r="BBR209" s="27"/>
      <c r="BBS209" s="27"/>
      <c r="BBT209" s="27"/>
      <c r="BBU209" s="27"/>
      <c r="BBV209" s="27"/>
      <c r="BBW209" s="27"/>
      <c r="BBX209" s="27"/>
      <c r="BBY209" s="27"/>
      <c r="BBZ209" s="27"/>
      <c r="BCA209" s="27"/>
      <c r="BCB209" s="27"/>
      <c r="BCC209" s="27"/>
      <c r="BCD209" s="27"/>
      <c r="BCE209" s="27"/>
      <c r="BCF209" s="27"/>
      <c r="BCG209" s="27"/>
      <c r="BCH209" s="27"/>
      <c r="BCI209" s="27"/>
      <c r="BCJ209" s="27"/>
      <c r="BCK209" s="27"/>
      <c r="BCL209" s="27"/>
      <c r="BCM209" s="27"/>
      <c r="BCN209" s="27"/>
      <c r="BCO209" s="27"/>
      <c r="BCP209" s="27"/>
      <c r="BCQ209" s="27"/>
      <c r="BCR209" s="27"/>
      <c r="BCS209" s="27"/>
      <c r="BCT209" s="27"/>
      <c r="BCU209" s="27"/>
      <c r="BCV209" s="27"/>
      <c r="BCW209" s="27"/>
      <c r="BCX209" s="27"/>
      <c r="BCY209" s="27"/>
      <c r="BCZ209" s="27"/>
      <c r="BDA209" s="27"/>
      <c r="BDB209" s="27"/>
      <c r="BDC209" s="27"/>
      <c r="BDD209" s="27"/>
      <c r="BDE209" s="27"/>
      <c r="BDF209" s="27"/>
      <c r="BDG209" s="27"/>
      <c r="BDH209" s="27"/>
      <c r="BDI209" s="27"/>
      <c r="BDJ209" s="27"/>
      <c r="BDK209" s="27"/>
      <c r="BDL209" s="27"/>
      <c r="BDM209" s="27"/>
      <c r="BDN209" s="27"/>
      <c r="BDO209" s="27"/>
      <c r="BDP209" s="27"/>
      <c r="BDQ209" s="27"/>
      <c r="BDR209" s="27"/>
      <c r="BDS209" s="27"/>
      <c r="BDT209" s="27"/>
      <c r="BDU209" s="27"/>
      <c r="BDV209" s="27"/>
      <c r="BDW209" s="27"/>
      <c r="BDX209" s="27"/>
      <c r="BDY209" s="27"/>
      <c r="BDZ209" s="27"/>
      <c r="BEA209" s="27"/>
      <c r="BEB209" s="27"/>
      <c r="BEC209" s="27"/>
      <c r="BED209" s="27"/>
      <c r="BEE209" s="27"/>
      <c r="BEF209" s="27"/>
      <c r="BEG209" s="27"/>
      <c r="BEH209" s="27"/>
      <c r="BEI209" s="27"/>
      <c r="BEJ209" s="27"/>
      <c r="BEK209" s="27"/>
      <c r="BEL209" s="27"/>
      <c r="BEM209" s="27"/>
      <c r="BEN209" s="27"/>
      <c r="BEO209" s="27"/>
      <c r="BEP209" s="27"/>
      <c r="BEQ209" s="27"/>
      <c r="BER209" s="27"/>
      <c r="BES209" s="27"/>
      <c r="BET209" s="27"/>
      <c r="BEU209" s="27"/>
      <c r="BEV209" s="27"/>
      <c r="BEW209" s="27"/>
      <c r="BEX209" s="27"/>
      <c r="BEY209" s="27"/>
      <c r="BEZ209" s="27"/>
      <c r="BFA209" s="27"/>
      <c r="BFB209" s="27"/>
      <c r="BFC209" s="27"/>
      <c r="BFD209" s="27"/>
      <c r="BFE209" s="27"/>
      <c r="BFF209" s="27"/>
      <c r="BFG209" s="27"/>
      <c r="BFH209" s="27"/>
      <c r="BFI209" s="27"/>
      <c r="BFJ209" s="27"/>
      <c r="BFK209" s="27"/>
      <c r="BFL209" s="27"/>
      <c r="BFM209" s="27"/>
      <c r="BFN209" s="27"/>
      <c r="BFO209" s="27"/>
      <c r="BFP209" s="27"/>
      <c r="BFQ209" s="27"/>
      <c r="BFR209" s="27"/>
      <c r="BFS209" s="27"/>
      <c r="BFT209" s="27"/>
      <c r="BFU209" s="27"/>
      <c r="BFV209" s="27"/>
      <c r="BFW209" s="27"/>
      <c r="BFX209" s="27"/>
      <c r="BFY209" s="27"/>
      <c r="BFZ209" s="27"/>
      <c r="BGA209" s="27"/>
      <c r="BGB209" s="27"/>
      <c r="BGC209" s="27"/>
      <c r="BGD209" s="27"/>
      <c r="BGE209" s="27"/>
      <c r="BGF209" s="27"/>
      <c r="BGG209" s="27"/>
      <c r="BGH209" s="27"/>
      <c r="BGI209" s="27"/>
      <c r="BGJ209" s="27"/>
      <c r="BGK209" s="27"/>
      <c r="BGL209" s="27"/>
      <c r="BGM209" s="27"/>
      <c r="BGN209" s="27"/>
      <c r="BGO209" s="27"/>
      <c r="BGP209" s="27"/>
      <c r="BGQ209" s="27"/>
      <c r="BGR209" s="27"/>
      <c r="BGS209" s="27"/>
      <c r="BGT209" s="27"/>
      <c r="BGU209" s="27"/>
      <c r="BGV209" s="27"/>
      <c r="BGW209" s="27"/>
      <c r="BGX209" s="27"/>
      <c r="BGY209" s="27"/>
      <c r="BGZ209" s="27"/>
      <c r="BHA209" s="27"/>
      <c r="BHB209" s="27"/>
      <c r="BHC209" s="27"/>
      <c r="BHD209" s="27"/>
      <c r="BHE209" s="27"/>
      <c r="BHF209" s="27"/>
      <c r="BHG209" s="27"/>
      <c r="BHH209" s="27"/>
      <c r="BHI209" s="27"/>
      <c r="BHJ209" s="27"/>
      <c r="BHK209" s="27"/>
      <c r="BHL209" s="27"/>
      <c r="BHM209" s="27"/>
      <c r="BHN209" s="27"/>
      <c r="BHO209" s="27"/>
      <c r="BHP209" s="27"/>
      <c r="BHQ209" s="27"/>
      <c r="BHR209" s="27"/>
      <c r="BHS209" s="27"/>
      <c r="BHT209" s="27"/>
      <c r="BHU209" s="27"/>
      <c r="BHV209" s="27"/>
      <c r="BHW209" s="27"/>
      <c r="BHX209" s="27"/>
      <c r="BHY209" s="27"/>
      <c r="BHZ209" s="27"/>
      <c r="BIA209" s="27"/>
      <c r="BIB209" s="27"/>
      <c r="BIC209" s="27"/>
      <c r="BID209" s="27"/>
      <c r="BIE209" s="27"/>
      <c r="BIF209" s="27"/>
      <c r="BIG209" s="27"/>
      <c r="BIH209" s="27"/>
      <c r="BII209" s="27"/>
      <c r="BIJ209" s="27"/>
      <c r="BIK209" s="27"/>
      <c r="BIL209" s="27"/>
      <c r="BIM209" s="27"/>
      <c r="BIN209" s="27"/>
      <c r="BIO209" s="27"/>
      <c r="BIP209" s="27"/>
      <c r="BIQ209" s="27"/>
      <c r="BIR209" s="27"/>
      <c r="BIS209" s="27"/>
      <c r="BIT209" s="27"/>
      <c r="BIU209" s="27"/>
      <c r="BIV209" s="27"/>
      <c r="BIW209" s="27"/>
      <c r="BIX209" s="27"/>
      <c r="BIY209" s="27"/>
      <c r="BIZ209" s="27"/>
      <c r="BJA209" s="27"/>
      <c r="BJB209" s="27"/>
      <c r="BJC209" s="27"/>
      <c r="BJD209" s="27"/>
      <c r="BJE209" s="27"/>
      <c r="BJF209" s="27"/>
      <c r="BJG209" s="27"/>
      <c r="BJH209" s="27"/>
      <c r="BJI209" s="27"/>
      <c r="BJJ209" s="27"/>
      <c r="BJK209" s="27"/>
      <c r="BJL209" s="27"/>
      <c r="BJM209" s="27"/>
      <c r="BJN209" s="27"/>
      <c r="BJO209" s="27"/>
      <c r="BJP209" s="27"/>
      <c r="BJQ209" s="27"/>
      <c r="BJR209" s="27"/>
      <c r="BJS209" s="27"/>
      <c r="BJT209" s="27"/>
      <c r="BJU209" s="27"/>
      <c r="BJV209" s="27"/>
      <c r="BJW209" s="27"/>
      <c r="BJX209" s="27"/>
      <c r="BJY209" s="27"/>
      <c r="BJZ209" s="27"/>
      <c r="BKA209" s="27"/>
      <c r="BKB209" s="27"/>
      <c r="BKC209" s="27"/>
      <c r="BKD209" s="27"/>
      <c r="BKE209" s="27"/>
      <c r="BKF209" s="27"/>
      <c r="BKG209" s="27"/>
      <c r="BKH209" s="27"/>
      <c r="BKI209" s="27"/>
      <c r="BKJ209" s="27"/>
      <c r="BKK209" s="27"/>
      <c r="BKL209" s="27"/>
      <c r="BKM209" s="27"/>
      <c r="BKN209" s="27"/>
      <c r="BKO209" s="27"/>
      <c r="BKP209" s="27"/>
      <c r="BKQ209" s="27"/>
      <c r="BKR209" s="27"/>
      <c r="BKS209" s="27"/>
      <c r="BKT209" s="27"/>
      <c r="BKU209" s="27"/>
      <c r="BKV209" s="27"/>
      <c r="BKW209" s="27"/>
      <c r="BKX209" s="27"/>
      <c r="BKY209" s="27"/>
      <c r="BKZ209" s="27"/>
      <c r="BLA209" s="27"/>
      <c r="BLB209" s="27"/>
      <c r="BLC209" s="27"/>
      <c r="BLD209" s="27"/>
      <c r="BLE209" s="27"/>
      <c r="BLF209" s="27"/>
      <c r="BLG209" s="27"/>
      <c r="BLH209" s="27"/>
      <c r="BLI209" s="27"/>
      <c r="BLJ209" s="27"/>
      <c r="BLK209" s="27"/>
      <c r="BLL209" s="27"/>
      <c r="BLM209" s="27"/>
      <c r="BLN209" s="27"/>
      <c r="BLO209" s="27"/>
      <c r="BLP209" s="27"/>
      <c r="BLQ209" s="27"/>
      <c r="BLR209" s="27"/>
      <c r="BLS209" s="27"/>
      <c r="BLT209" s="27"/>
      <c r="BLU209" s="27"/>
      <c r="BLV209" s="27"/>
      <c r="BLW209" s="27"/>
      <c r="BLX209" s="27"/>
      <c r="BLY209" s="27"/>
      <c r="BLZ209" s="27"/>
      <c r="BMA209" s="27"/>
      <c r="BMB209" s="27"/>
      <c r="BMC209" s="27"/>
      <c r="BMD209" s="27"/>
      <c r="BME209" s="27"/>
      <c r="BMF209" s="27"/>
      <c r="BMG209" s="27"/>
      <c r="BMH209" s="27"/>
      <c r="BMI209" s="27"/>
      <c r="BMJ209" s="27"/>
      <c r="BMK209" s="27"/>
      <c r="BML209" s="27"/>
      <c r="BMM209" s="27"/>
      <c r="BMN209" s="27"/>
      <c r="BMO209" s="27"/>
      <c r="BMP209" s="27"/>
      <c r="BMQ209" s="27"/>
      <c r="BMR209" s="27"/>
      <c r="BMS209" s="27"/>
      <c r="BMT209" s="27"/>
      <c r="BMU209" s="27"/>
      <c r="BMV209" s="27"/>
      <c r="BMW209" s="27"/>
      <c r="BMX209" s="27"/>
      <c r="BMY209" s="27"/>
      <c r="BMZ209" s="27"/>
      <c r="BNA209" s="27"/>
      <c r="BNB209" s="27"/>
      <c r="BNC209" s="27"/>
      <c r="BND209" s="27"/>
      <c r="BNE209" s="27"/>
      <c r="BNF209" s="27"/>
      <c r="BNG209" s="27"/>
      <c r="BNH209" s="27"/>
      <c r="BNI209" s="27"/>
      <c r="BNJ209" s="27"/>
      <c r="BNK209" s="27"/>
      <c r="BNL209" s="27"/>
      <c r="BNM209" s="27"/>
      <c r="BNN209" s="27"/>
      <c r="BNO209" s="27"/>
      <c r="BNP209" s="27"/>
      <c r="BNQ209" s="27"/>
      <c r="BNR209" s="27"/>
      <c r="BNS209" s="27"/>
      <c r="BNT209" s="27"/>
      <c r="BNU209" s="27"/>
      <c r="BNV209" s="27"/>
      <c r="BNW209" s="27"/>
      <c r="BNX209" s="27"/>
      <c r="BNY209" s="27"/>
      <c r="BNZ209" s="27"/>
      <c r="BOA209" s="27"/>
      <c r="BOB209" s="27"/>
      <c r="BOC209" s="27"/>
      <c r="BOD209" s="27"/>
      <c r="BOE209" s="27"/>
      <c r="BOF209" s="27"/>
      <c r="BOG209" s="27"/>
      <c r="BOH209" s="27"/>
      <c r="BOI209" s="27"/>
      <c r="BOJ209" s="27"/>
      <c r="BOK209" s="27"/>
      <c r="BOL209" s="27"/>
      <c r="BOM209" s="27"/>
      <c r="BON209" s="27"/>
      <c r="BOO209" s="27"/>
      <c r="BOP209" s="27"/>
      <c r="BOQ209" s="27"/>
      <c r="BOR209" s="27"/>
      <c r="BOS209" s="27"/>
      <c r="BOT209" s="27"/>
      <c r="BOU209" s="27"/>
      <c r="BOV209" s="27"/>
      <c r="BOW209" s="27"/>
      <c r="BOX209" s="27"/>
      <c r="BOY209" s="27"/>
      <c r="BOZ209" s="27"/>
      <c r="BPA209" s="27"/>
      <c r="BPB209" s="27"/>
      <c r="BPC209" s="27"/>
      <c r="BPD209" s="27"/>
      <c r="BPE209" s="27"/>
      <c r="BPF209" s="27"/>
      <c r="BPG209" s="27"/>
      <c r="BPH209" s="27"/>
      <c r="BPI209" s="27"/>
      <c r="BPJ209" s="27"/>
      <c r="BPK209" s="27"/>
      <c r="BPL209" s="27"/>
      <c r="BPM209" s="27"/>
      <c r="BPN209" s="27"/>
      <c r="BPO209" s="27"/>
      <c r="BPP209" s="27"/>
      <c r="BPQ209" s="27"/>
      <c r="BPR209" s="27"/>
      <c r="BPS209" s="27"/>
      <c r="BPT209" s="27"/>
      <c r="BPU209" s="27"/>
      <c r="BPV209" s="27"/>
      <c r="BPW209" s="27"/>
      <c r="BPX209" s="27"/>
      <c r="BPY209" s="27"/>
      <c r="BPZ209" s="27"/>
      <c r="BQA209" s="27"/>
      <c r="BQB209" s="27"/>
      <c r="BQC209" s="27"/>
      <c r="BQD209" s="27"/>
      <c r="BQE209" s="27"/>
      <c r="BQF209" s="27"/>
      <c r="BQG209" s="27"/>
      <c r="BQH209" s="27"/>
      <c r="BQI209" s="27"/>
      <c r="BQJ209" s="27"/>
      <c r="BQK209" s="27"/>
      <c r="BQL209" s="27"/>
      <c r="BQM209" s="27"/>
      <c r="BQN209" s="27"/>
      <c r="BQO209" s="27"/>
      <c r="BQP209" s="27"/>
      <c r="BQQ209" s="27"/>
      <c r="BQR209" s="27"/>
      <c r="BQS209" s="27"/>
      <c r="BQT209" s="27"/>
      <c r="BQU209" s="27"/>
      <c r="BQV209" s="27"/>
      <c r="BQW209" s="27"/>
      <c r="BQX209" s="27"/>
      <c r="BQY209" s="27"/>
      <c r="BQZ209" s="27"/>
      <c r="BRA209" s="27"/>
      <c r="BRB209" s="27"/>
      <c r="BRC209" s="27"/>
      <c r="BRD209" s="27"/>
      <c r="BRE209" s="27"/>
      <c r="BRF209" s="27"/>
      <c r="BRG209" s="27"/>
      <c r="BRH209" s="27"/>
      <c r="BRI209" s="27"/>
      <c r="BRJ209" s="27"/>
      <c r="BRK209" s="27"/>
      <c r="BRL209" s="27"/>
      <c r="BRM209" s="27"/>
      <c r="BRN209" s="27"/>
      <c r="BRO209" s="27"/>
      <c r="BRP209" s="27"/>
      <c r="BRQ209" s="27"/>
      <c r="BRR209" s="27"/>
      <c r="BRS209" s="27"/>
      <c r="BRT209" s="27"/>
      <c r="BRU209" s="27"/>
      <c r="BRV209" s="27"/>
      <c r="BRW209" s="27"/>
      <c r="BRX209" s="27"/>
      <c r="BRY209" s="27"/>
      <c r="BRZ209" s="27"/>
      <c r="BSA209" s="27"/>
      <c r="BSB209" s="27"/>
      <c r="BSC209" s="27"/>
      <c r="BSD209" s="27"/>
      <c r="BSE209" s="27"/>
      <c r="BSF209" s="27"/>
      <c r="BSG209" s="27"/>
      <c r="BSH209" s="27"/>
      <c r="BSI209" s="27"/>
      <c r="BSJ209" s="27"/>
      <c r="BSK209" s="27"/>
      <c r="BSL209" s="27"/>
      <c r="BSM209" s="27"/>
      <c r="BSN209" s="27"/>
      <c r="BSO209" s="27"/>
      <c r="BSP209" s="27"/>
      <c r="BSQ209" s="27"/>
      <c r="BSR209" s="27"/>
      <c r="BSS209" s="27"/>
      <c r="BST209" s="27"/>
      <c r="BSU209" s="27"/>
      <c r="BSV209" s="27"/>
      <c r="BSW209" s="27"/>
      <c r="BSX209" s="27"/>
      <c r="BSY209" s="27"/>
      <c r="BSZ209" s="27"/>
      <c r="BTA209" s="27"/>
      <c r="BTB209" s="27"/>
      <c r="BTC209" s="27"/>
      <c r="BTD209" s="27"/>
      <c r="BTE209" s="27"/>
      <c r="BTF209" s="27"/>
      <c r="BTG209" s="27"/>
      <c r="BTH209" s="27"/>
      <c r="BTI209" s="27"/>
      <c r="BTJ209" s="27"/>
      <c r="BTK209" s="27"/>
      <c r="BTL209" s="27"/>
      <c r="BTM209" s="27"/>
      <c r="BTN209" s="27"/>
      <c r="BTO209" s="27"/>
      <c r="BTP209" s="27"/>
      <c r="BTQ209" s="27"/>
      <c r="BTR209" s="27"/>
      <c r="BTS209" s="27"/>
      <c r="BTT209" s="27"/>
      <c r="BTU209" s="27"/>
      <c r="BTV209" s="27"/>
      <c r="BTW209" s="27"/>
      <c r="BTX209" s="27"/>
      <c r="BTY209" s="27"/>
      <c r="BTZ209" s="27"/>
      <c r="BUA209" s="27"/>
      <c r="BUB209" s="27"/>
      <c r="BUC209" s="27"/>
      <c r="BUD209" s="27"/>
      <c r="BUE209" s="27"/>
      <c r="BUF209" s="27"/>
      <c r="BUG209" s="27"/>
      <c r="BUH209" s="27"/>
      <c r="BUI209" s="27"/>
      <c r="BUJ209" s="27"/>
      <c r="BUK209" s="27"/>
      <c r="BUL209" s="27"/>
      <c r="BUM209" s="27"/>
      <c r="BUN209" s="27"/>
      <c r="BUO209" s="27"/>
      <c r="BUP209" s="27"/>
      <c r="BUQ209" s="27"/>
    </row>
    <row r="210" spans="1:1915" s="47" customFormat="1" ht="12.75">
      <c r="A210" s="136"/>
      <c r="B210" s="136"/>
      <c r="C210" s="136"/>
      <c r="D210" s="136"/>
      <c r="E210" s="136"/>
      <c r="F210" s="136"/>
      <c r="G210" s="103"/>
      <c r="H210" s="98"/>
      <c r="I210" s="98"/>
      <c r="J210" s="98"/>
      <c r="K210" s="98"/>
      <c r="L210" s="98"/>
      <c r="M210" s="98"/>
      <c r="N210" s="98"/>
      <c r="O210" s="225" t="s">
        <v>272</v>
      </c>
      <c r="P210" s="224">
        <v>0.4</v>
      </c>
      <c r="Q210" s="98"/>
      <c r="R210" s="26">
        <v>2026</v>
      </c>
      <c r="S210" s="98"/>
      <c r="T210" s="55"/>
      <c r="U210" s="55"/>
      <c r="V210" s="55"/>
      <c r="W210" s="55"/>
      <c r="X210" s="55"/>
      <c r="Y210" s="55"/>
      <c r="Z210" s="55"/>
      <c r="AA210" s="55"/>
      <c r="AB210" s="55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  <c r="FJ210" s="27"/>
      <c r="FK210" s="27"/>
      <c r="FL210" s="27"/>
      <c r="FM210" s="27"/>
      <c r="FN210" s="27"/>
      <c r="FO210" s="27"/>
      <c r="FP210" s="27"/>
      <c r="FQ210" s="27"/>
      <c r="FR210" s="27"/>
      <c r="FS210" s="27"/>
      <c r="FT210" s="27"/>
      <c r="FU210" s="27"/>
      <c r="FV210" s="27"/>
      <c r="FW210" s="27"/>
      <c r="FX210" s="27"/>
      <c r="FY210" s="27"/>
      <c r="FZ210" s="27"/>
      <c r="GA210" s="27"/>
      <c r="GB210" s="27"/>
      <c r="GC210" s="27"/>
      <c r="GD210" s="27"/>
      <c r="GE210" s="27"/>
      <c r="GF210" s="27"/>
      <c r="GG210" s="27"/>
      <c r="GH210" s="27"/>
      <c r="GI210" s="27"/>
      <c r="GJ210" s="27"/>
      <c r="GK210" s="27"/>
      <c r="GL210" s="27"/>
      <c r="GM210" s="27"/>
      <c r="GN210" s="27"/>
      <c r="GO210" s="27"/>
      <c r="GP210" s="27"/>
      <c r="GQ210" s="27"/>
      <c r="GR210" s="27"/>
      <c r="GS210" s="27"/>
      <c r="GT210" s="27"/>
      <c r="GU210" s="27"/>
      <c r="GV210" s="27"/>
      <c r="GW210" s="27"/>
      <c r="GX210" s="27"/>
      <c r="GY210" s="27"/>
      <c r="GZ210" s="27"/>
      <c r="HA210" s="27"/>
      <c r="HB210" s="27"/>
      <c r="HC210" s="27"/>
      <c r="HD210" s="27"/>
      <c r="HE210" s="27"/>
      <c r="HF210" s="27"/>
      <c r="HG210" s="27"/>
      <c r="HH210" s="27"/>
      <c r="HI210" s="27"/>
      <c r="HJ210" s="27"/>
      <c r="HK210" s="27"/>
      <c r="HL210" s="27"/>
      <c r="HM210" s="27"/>
      <c r="HN210" s="27"/>
      <c r="HO210" s="27"/>
      <c r="HP210" s="27"/>
      <c r="HQ210" s="27"/>
      <c r="HR210" s="27"/>
      <c r="HS210" s="27"/>
      <c r="HT210" s="27"/>
      <c r="HU210" s="27"/>
      <c r="HV210" s="27"/>
      <c r="HW210" s="27"/>
      <c r="HX210" s="27"/>
      <c r="HY210" s="27"/>
      <c r="HZ210" s="27"/>
      <c r="IA210" s="27"/>
      <c r="IB210" s="27"/>
      <c r="IC210" s="27"/>
      <c r="ID210" s="27"/>
      <c r="IE210" s="27"/>
      <c r="IF210" s="27"/>
      <c r="IG210" s="27"/>
      <c r="IH210" s="27"/>
      <c r="II210" s="27"/>
      <c r="IJ210" s="27"/>
      <c r="IK210" s="27"/>
      <c r="IL210" s="27"/>
      <c r="IM210" s="27"/>
      <c r="IN210" s="27"/>
      <c r="IO210" s="27"/>
      <c r="IP210" s="27"/>
      <c r="IQ210" s="27"/>
      <c r="IR210" s="27"/>
      <c r="IS210" s="27"/>
      <c r="IT210" s="27"/>
      <c r="IU210" s="27"/>
      <c r="IV210" s="27"/>
      <c r="IW210" s="27"/>
      <c r="IX210" s="27"/>
      <c r="IY210" s="27"/>
      <c r="IZ210" s="27"/>
      <c r="JA210" s="27"/>
      <c r="JB210" s="27"/>
      <c r="JC210" s="27"/>
      <c r="JD210" s="27"/>
      <c r="JE210" s="27"/>
      <c r="JF210" s="27"/>
      <c r="JG210" s="27"/>
      <c r="JH210" s="27"/>
      <c r="JI210" s="27"/>
      <c r="JJ210" s="27"/>
      <c r="JK210" s="27"/>
      <c r="JL210" s="27"/>
      <c r="JM210" s="27"/>
      <c r="JN210" s="27"/>
      <c r="JO210" s="27"/>
      <c r="JP210" s="27"/>
      <c r="JQ210" s="27"/>
      <c r="JR210" s="27"/>
      <c r="JS210" s="27"/>
      <c r="JT210" s="27"/>
      <c r="JU210" s="27"/>
      <c r="JV210" s="27"/>
      <c r="JW210" s="27"/>
      <c r="JX210" s="27"/>
      <c r="JY210" s="27"/>
      <c r="JZ210" s="27"/>
      <c r="KA210" s="27"/>
      <c r="KB210" s="27"/>
      <c r="KC210" s="27"/>
      <c r="KD210" s="27"/>
      <c r="KE210" s="27"/>
      <c r="KF210" s="27"/>
      <c r="KG210" s="27"/>
      <c r="KH210" s="27"/>
      <c r="KI210" s="27"/>
      <c r="KJ210" s="27"/>
      <c r="KK210" s="27"/>
      <c r="KL210" s="27"/>
      <c r="KM210" s="27"/>
      <c r="KN210" s="27"/>
      <c r="KO210" s="27"/>
      <c r="KP210" s="27"/>
      <c r="KQ210" s="27"/>
      <c r="KR210" s="27"/>
      <c r="KS210" s="27"/>
      <c r="KT210" s="27"/>
      <c r="KU210" s="27"/>
      <c r="KV210" s="27"/>
      <c r="KW210" s="27"/>
      <c r="KX210" s="27"/>
      <c r="KY210" s="27"/>
      <c r="KZ210" s="27"/>
      <c r="LA210" s="27"/>
      <c r="LB210" s="27"/>
      <c r="LC210" s="27"/>
      <c r="LD210" s="27"/>
      <c r="LE210" s="27"/>
      <c r="LF210" s="27"/>
      <c r="LG210" s="27"/>
      <c r="LH210" s="27"/>
      <c r="LI210" s="27"/>
      <c r="LJ210" s="27"/>
      <c r="LK210" s="27"/>
      <c r="LL210" s="27"/>
      <c r="LM210" s="27"/>
      <c r="LN210" s="27"/>
      <c r="LO210" s="27"/>
      <c r="LP210" s="27"/>
      <c r="LQ210" s="27"/>
      <c r="LR210" s="27"/>
      <c r="LS210" s="27"/>
      <c r="LT210" s="27"/>
      <c r="LU210" s="27"/>
      <c r="LV210" s="27"/>
      <c r="LW210" s="27"/>
      <c r="LX210" s="27"/>
      <c r="LY210" s="27"/>
      <c r="LZ210" s="27"/>
      <c r="MA210" s="27"/>
      <c r="MB210" s="27"/>
      <c r="MC210" s="27"/>
      <c r="MD210" s="27"/>
      <c r="ME210" s="27"/>
      <c r="MF210" s="27"/>
      <c r="MG210" s="27"/>
      <c r="MH210" s="27"/>
      <c r="MI210" s="27"/>
      <c r="MJ210" s="27"/>
      <c r="MK210" s="27"/>
      <c r="ML210" s="27"/>
      <c r="MM210" s="27"/>
      <c r="MN210" s="27"/>
      <c r="MO210" s="27"/>
      <c r="MP210" s="27"/>
      <c r="MQ210" s="27"/>
      <c r="MR210" s="27"/>
      <c r="MS210" s="27"/>
      <c r="MT210" s="27"/>
      <c r="MU210" s="27"/>
      <c r="MV210" s="27"/>
      <c r="MW210" s="27"/>
      <c r="MX210" s="27"/>
      <c r="MY210" s="27"/>
      <c r="MZ210" s="27"/>
      <c r="NA210" s="27"/>
      <c r="NB210" s="27"/>
      <c r="NC210" s="27"/>
      <c r="ND210" s="27"/>
      <c r="NE210" s="27"/>
      <c r="NF210" s="27"/>
      <c r="NG210" s="27"/>
      <c r="NH210" s="27"/>
      <c r="NI210" s="27"/>
      <c r="NJ210" s="27"/>
      <c r="NK210" s="27"/>
      <c r="NL210" s="27"/>
      <c r="NM210" s="27"/>
      <c r="NN210" s="27"/>
      <c r="NO210" s="27"/>
      <c r="NP210" s="27"/>
      <c r="NQ210" s="27"/>
      <c r="NR210" s="27"/>
      <c r="NS210" s="27"/>
      <c r="NT210" s="27"/>
      <c r="NU210" s="27"/>
      <c r="NV210" s="27"/>
      <c r="NW210" s="27"/>
      <c r="NX210" s="27"/>
      <c r="NY210" s="27"/>
      <c r="NZ210" s="27"/>
      <c r="OA210" s="27"/>
      <c r="OB210" s="27"/>
      <c r="OC210" s="27"/>
      <c r="OD210" s="27"/>
      <c r="OE210" s="27"/>
      <c r="OF210" s="27"/>
      <c r="OG210" s="27"/>
      <c r="OH210" s="27"/>
      <c r="OI210" s="27"/>
      <c r="OJ210" s="27"/>
      <c r="OK210" s="27"/>
      <c r="OL210" s="27"/>
      <c r="OM210" s="27"/>
      <c r="ON210" s="27"/>
      <c r="OO210" s="27"/>
      <c r="OP210" s="27"/>
      <c r="OQ210" s="27"/>
      <c r="OR210" s="27"/>
      <c r="OS210" s="27"/>
      <c r="OT210" s="27"/>
      <c r="OU210" s="27"/>
      <c r="OV210" s="27"/>
      <c r="OW210" s="27"/>
      <c r="OX210" s="27"/>
      <c r="OY210" s="27"/>
      <c r="OZ210" s="27"/>
      <c r="PA210" s="27"/>
      <c r="PB210" s="27"/>
      <c r="PC210" s="27"/>
      <c r="PD210" s="27"/>
      <c r="PE210" s="27"/>
      <c r="PF210" s="27"/>
      <c r="PG210" s="27"/>
      <c r="PH210" s="27"/>
      <c r="PI210" s="27"/>
      <c r="PJ210" s="27"/>
      <c r="PK210" s="27"/>
      <c r="PL210" s="27"/>
      <c r="PM210" s="27"/>
      <c r="PN210" s="27"/>
      <c r="PO210" s="27"/>
      <c r="PP210" s="27"/>
      <c r="PQ210" s="27"/>
      <c r="PR210" s="27"/>
      <c r="PS210" s="27"/>
      <c r="PT210" s="27"/>
      <c r="PU210" s="27"/>
      <c r="PV210" s="27"/>
      <c r="PW210" s="27"/>
      <c r="PX210" s="27"/>
      <c r="PY210" s="27"/>
      <c r="PZ210" s="27"/>
      <c r="QA210" s="27"/>
      <c r="QB210" s="27"/>
      <c r="QC210" s="27"/>
      <c r="QD210" s="27"/>
      <c r="QE210" s="27"/>
      <c r="QF210" s="27"/>
      <c r="QG210" s="27"/>
      <c r="QH210" s="27"/>
      <c r="QI210" s="27"/>
      <c r="QJ210" s="27"/>
      <c r="QK210" s="27"/>
      <c r="QL210" s="27"/>
      <c r="QM210" s="27"/>
      <c r="QN210" s="27"/>
      <c r="QO210" s="27"/>
      <c r="QP210" s="27"/>
      <c r="QQ210" s="27"/>
      <c r="QR210" s="27"/>
      <c r="QS210" s="27"/>
      <c r="QT210" s="27"/>
      <c r="QU210" s="27"/>
      <c r="QV210" s="27"/>
      <c r="QW210" s="27"/>
      <c r="QX210" s="27"/>
      <c r="QY210" s="27"/>
      <c r="QZ210" s="27"/>
      <c r="RA210" s="27"/>
      <c r="RB210" s="27"/>
      <c r="RC210" s="27"/>
      <c r="RD210" s="27"/>
      <c r="RE210" s="27"/>
      <c r="RF210" s="27"/>
      <c r="RG210" s="27"/>
      <c r="RH210" s="27"/>
      <c r="RI210" s="27"/>
      <c r="RJ210" s="27"/>
      <c r="RK210" s="27"/>
      <c r="RL210" s="27"/>
      <c r="RM210" s="27"/>
      <c r="RN210" s="27"/>
      <c r="RO210" s="27"/>
      <c r="RP210" s="27"/>
      <c r="RQ210" s="27"/>
      <c r="RR210" s="27"/>
      <c r="RS210" s="27"/>
      <c r="RT210" s="27"/>
      <c r="RU210" s="27"/>
      <c r="RV210" s="27"/>
      <c r="RW210" s="27"/>
      <c r="RX210" s="27"/>
      <c r="RY210" s="27"/>
      <c r="RZ210" s="27"/>
      <c r="SA210" s="27"/>
      <c r="SB210" s="27"/>
      <c r="SC210" s="27"/>
      <c r="SD210" s="27"/>
      <c r="SE210" s="27"/>
      <c r="SF210" s="27"/>
      <c r="SG210" s="27"/>
      <c r="SH210" s="27"/>
      <c r="SI210" s="27"/>
      <c r="SJ210" s="27"/>
      <c r="SK210" s="27"/>
      <c r="SL210" s="27"/>
      <c r="SM210" s="27"/>
      <c r="SN210" s="27"/>
      <c r="SO210" s="27"/>
      <c r="SP210" s="27"/>
      <c r="SQ210" s="27"/>
      <c r="SR210" s="27"/>
      <c r="SS210" s="27"/>
      <c r="ST210" s="27"/>
      <c r="SU210" s="27"/>
      <c r="SV210" s="27"/>
      <c r="SW210" s="27"/>
      <c r="SX210" s="27"/>
      <c r="SY210" s="27"/>
      <c r="SZ210" s="27"/>
      <c r="TA210" s="27"/>
      <c r="TB210" s="27"/>
      <c r="TC210" s="27"/>
      <c r="TD210" s="27"/>
      <c r="TE210" s="27"/>
      <c r="TF210" s="27"/>
      <c r="TG210" s="27"/>
      <c r="TH210" s="27"/>
      <c r="TI210" s="27"/>
      <c r="TJ210" s="27"/>
      <c r="TK210" s="27"/>
      <c r="TL210" s="27"/>
      <c r="TM210" s="27"/>
      <c r="TN210" s="27"/>
      <c r="TO210" s="27"/>
      <c r="TP210" s="27"/>
      <c r="TQ210" s="27"/>
      <c r="TR210" s="27"/>
      <c r="TS210" s="27"/>
      <c r="TT210" s="27"/>
      <c r="TU210" s="27"/>
      <c r="TV210" s="27"/>
      <c r="TW210" s="27"/>
      <c r="TX210" s="27"/>
      <c r="TY210" s="27"/>
      <c r="TZ210" s="27"/>
      <c r="UA210" s="27"/>
      <c r="UB210" s="27"/>
      <c r="UC210" s="27"/>
      <c r="UD210" s="27"/>
      <c r="UE210" s="27"/>
      <c r="UF210" s="27"/>
      <c r="UG210" s="27"/>
      <c r="UH210" s="27"/>
      <c r="UI210" s="27"/>
      <c r="UJ210" s="27"/>
      <c r="UK210" s="27"/>
      <c r="UL210" s="27"/>
      <c r="UM210" s="27"/>
      <c r="UN210" s="27"/>
      <c r="UO210" s="27"/>
      <c r="UP210" s="27"/>
      <c r="UQ210" s="27"/>
      <c r="UR210" s="27"/>
      <c r="US210" s="27"/>
      <c r="UT210" s="27"/>
      <c r="UU210" s="27"/>
      <c r="UV210" s="27"/>
      <c r="UW210" s="27"/>
      <c r="UX210" s="27"/>
      <c r="UY210" s="27"/>
      <c r="UZ210" s="27"/>
      <c r="VA210" s="27"/>
      <c r="VB210" s="27"/>
      <c r="VC210" s="27"/>
      <c r="VD210" s="27"/>
      <c r="VE210" s="27"/>
      <c r="VF210" s="27"/>
      <c r="VG210" s="27"/>
      <c r="VH210" s="27"/>
      <c r="VI210" s="27"/>
      <c r="VJ210" s="27"/>
      <c r="VK210" s="27"/>
      <c r="VL210" s="27"/>
      <c r="VM210" s="27"/>
      <c r="VN210" s="27"/>
      <c r="VO210" s="27"/>
      <c r="VP210" s="27"/>
      <c r="VQ210" s="27"/>
      <c r="VR210" s="27"/>
      <c r="VS210" s="27"/>
      <c r="VT210" s="27"/>
      <c r="VU210" s="27"/>
      <c r="VV210" s="27"/>
      <c r="VW210" s="27"/>
      <c r="VX210" s="27"/>
      <c r="VY210" s="27"/>
      <c r="VZ210" s="27"/>
      <c r="WA210" s="27"/>
      <c r="WB210" s="27"/>
      <c r="WC210" s="27"/>
      <c r="WD210" s="27"/>
      <c r="WE210" s="27"/>
      <c r="WF210" s="27"/>
      <c r="WG210" s="27"/>
      <c r="WH210" s="27"/>
      <c r="WI210" s="27"/>
      <c r="WJ210" s="27"/>
      <c r="WK210" s="27"/>
      <c r="WL210" s="27"/>
      <c r="WM210" s="27"/>
      <c r="WN210" s="27"/>
      <c r="WO210" s="27"/>
      <c r="WP210" s="27"/>
      <c r="WQ210" s="27"/>
      <c r="WR210" s="27"/>
      <c r="WS210" s="27"/>
      <c r="WT210" s="27"/>
      <c r="WU210" s="27"/>
      <c r="WV210" s="27"/>
      <c r="WW210" s="27"/>
      <c r="WX210" s="27"/>
      <c r="WY210" s="27"/>
      <c r="WZ210" s="27"/>
      <c r="XA210" s="27"/>
      <c r="XB210" s="27"/>
      <c r="XC210" s="27"/>
      <c r="XD210" s="27"/>
      <c r="XE210" s="27"/>
      <c r="XF210" s="27"/>
      <c r="XG210" s="27"/>
      <c r="XH210" s="27"/>
      <c r="XI210" s="27"/>
      <c r="XJ210" s="27"/>
      <c r="XK210" s="27"/>
      <c r="XL210" s="27"/>
      <c r="XM210" s="27"/>
      <c r="XN210" s="27"/>
      <c r="XO210" s="27"/>
      <c r="XP210" s="27"/>
      <c r="XQ210" s="27"/>
      <c r="XR210" s="27"/>
      <c r="XS210" s="27"/>
      <c r="XT210" s="27"/>
      <c r="XU210" s="27"/>
      <c r="XV210" s="27"/>
      <c r="XW210" s="27"/>
      <c r="XX210" s="27"/>
      <c r="XY210" s="27"/>
      <c r="XZ210" s="27"/>
      <c r="YA210" s="27"/>
      <c r="YB210" s="27"/>
      <c r="YC210" s="27"/>
      <c r="YD210" s="27"/>
      <c r="YE210" s="27"/>
      <c r="YF210" s="27"/>
      <c r="YG210" s="27"/>
      <c r="YH210" s="27"/>
      <c r="YI210" s="27"/>
      <c r="YJ210" s="27"/>
      <c r="YK210" s="27"/>
      <c r="YL210" s="27"/>
      <c r="YM210" s="27"/>
      <c r="YN210" s="27"/>
      <c r="YO210" s="27"/>
      <c r="YP210" s="27"/>
      <c r="YQ210" s="27"/>
      <c r="YR210" s="27"/>
      <c r="YS210" s="27"/>
      <c r="YT210" s="27"/>
      <c r="YU210" s="27"/>
      <c r="YV210" s="27"/>
      <c r="YW210" s="27"/>
      <c r="YX210" s="27"/>
      <c r="YY210" s="27"/>
      <c r="YZ210" s="27"/>
      <c r="ZA210" s="27"/>
      <c r="ZB210" s="27"/>
      <c r="ZC210" s="27"/>
      <c r="ZD210" s="27"/>
      <c r="ZE210" s="27"/>
      <c r="ZF210" s="27"/>
      <c r="ZG210" s="27"/>
      <c r="ZH210" s="27"/>
      <c r="ZI210" s="27"/>
      <c r="ZJ210" s="27"/>
      <c r="ZK210" s="27"/>
      <c r="ZL210" s="27"/>
      <c r="ZM210" s="27"/>
      <c r="ZN210" s="27"/>
      <c r="ZO210" s="27"/>
      <c r="ZP210" s="27"/>
      <c r="ZQ210" s="27"/>
      <c r="ZR210" s="27"/>
      <c r="ZS210" s="27"/>
      <c r="ZT210" s="27"/>
      <c r="ZU210" s="27"/>
      <c r="ZV210" s="27"/>
      <c r="ZW210" s="27"/>
      <c r="ZX210" s="27"/>
      <c r="ZY210" s="27"/>
      <c r="ZZ210" s="27"/>
      <c r="AAA210" s="27"/>
      <c r="AAB210" s="27"/>
      <c r="AAC210" s="27"/>
      <c r="AAD210" s="27"/>
      <c r="AAE210" s="27"/>
      <c r="AAF210" s="27"/>
      <c r="AAG210" s="27"/>
      <c r="AAH210" s="27"/>
      <c r="AAI210" s="27"/>
      <c r="AAJ210" s="27"/>
      <c r="AAK210" s="27"/>
      <c r="AAL210" s="27"/>
      <c r="AAM210" s="27"/>
      <c r="AAN210" s="27"/>
      <c r="AAO210" s="27"/>
      <c r="AAP210" s="27"/>
      <c r="AAQ210" s="27"/>
      <c r="AAR210" s="27"/>
      <c r="AAS210" s="27"/>
      <c r="AAT210" s="27"/>
      <c r="AAU210" s="27"/>
      <c r="AAV210" s="27"/>
      <c r="AAW210" s="27"/>
      <c r="AAX210" s="27"/>
      <c r="AAY210" s="27"/>
      <c r="AAZ210" s="27"/>
      <c r="ABA210" s="27"/>
      <c r="ABB210" s="27"/>
      <c r="ABC210" s="27"/>
      <c r="ABD210" s="27"/>
      <c r="ABE210" s="27"/>
      <c r="ABF210" s="27"/>
      <c r="ABG210" s="27"/>
      <c r="ABH210" s="27"/>
      <c r="ABI210" s="27"/>
      <c r="ABJ210" s="27"/>
      <c r="ABK210" s="27"/>
      <c r="ABL210" s="27"/>
      <c r="ABM210" s="27"/>
      <c r="ABN210" s="27"/>
      <c r="ABO210" s="27"/>
      <c r="ABP210" s="27"/>
      <c r="ABQ210" s="27"/>
      <c r="ABR210" s="27"/>
      <c r="ABS210" s="27"/>
      <c r="ABT210" s="27"/>
      <c r="ABU210" s="27"/>
      <c r="ABV210" s="27"/>
      <c r="ABW210" s="27"/>
      <c r="ABX210" s="27"/>
      <c r="ABY210" s="27"/>
      <c r="ABZ210" s="27"/>
      <c r="ACA210" s="27"/>
      <c r="ACB210" s="27"/>
      <c r="ACC210" s="27"/>
      <c r="ACD210" s="27"/>
      <c r="ACE210" s="27"/>
      <c r="ACF210" s="27"/>
      <c r="ACG210" s="27"/>
      <c r="ACH210" s="27"/>
      <c r="ACI210" s="27"/>
      <c r="ACJ210" s="27"/>
      <c r="ACK210" s="27"/>
      <c r="ACL210" s="27"/>
      <c r="ACM210" s="27"/>
      <c r="ACN210" s="27"/>
      <c r="ACO210" s="27"/>
      <c r="ACP210" s="27"/>
      <c r="ACQ210" s="27"/>
      <c r="ACR210" s="27"/>
      <c r="ACS210" s="27"/>
      <c r="ACT210" s="27"/>
      <c r="ACU210" s="27"/>
      <c r="ACV210" s="27"/>
      <c r="ACW210" s="27"/>
      <c r="ACX210" s="27"/>
      <c r="ACY210" s="27"/>
      <c r="ACZ210" s="27"/>
      <c r="ADA210" s="27"/>
      <c r="ADB210" s="27"/>
      <c r="ADC210" s="27"/>
      <c r="ADD210" s="27"/>
      <c r="ADE210" s="27"/>
      <c r="ADF210" s="27"/>
      <c r="ADG210" s="27"/>
      <c r="ADH210" s="27"/>
      <c r="ADI210" s="27"/>
      <c r="ADJ210" s="27"/>
      <c r="ADK210" s="27"/>
      <c r="ADL210" s="27"/>
      <c r="ADM210" s="27"/>
      <c r="ADN210" s="27"/>
      <c r="ADO210" s="27"/>
      <c r="ADP210" s="27"/>
      <c r="ADQ210" s="27"/>
      <c r="ADR210" s="27"/>
      <c r="ADS210" s="27"/>
      <c r="ADT210" s="27"/>
      <c r="ADU210" s="27"/>
      <c r="ADV210" s="27"/>
      <c r="ADW210" s="27"/>
      <c r="ADX210" s="27"/>
      <c r="ADY210" s="27"/>
      <c r="ADZ210" s="27"/>
      <c r="AEA210" s="27"/>
      <c r="AEB210" s="27"/>
      <c r="AEC210" s="27"/>
      <c r="AED210" s="27"/>
      <c r="AEE210" s="27"/>
      <c r="AEF210" s="27"/>
      <c r="AEG210" s="27"/>
      <c r="AEH210" s="27"/>
      <c r="AEI210" s="27"/>
      <c r="AEJ210" s="27"/>
      <c r="AEK210" s="27"/>
      <c r="AEL210" s="27"/>
      <c r="AEM210" s="27"/>
      <c r="AEN210" s="27"/>
      <c r="AEO210" s="27"/>
      <c r="AEP210" s="27"/>
      <c r="AEQ210" s="27"/>
      <c r="AER210" s="27"/>
      <c r="AES210" s="27"/>
      <c r="AET210" s="27"/>
      <c r="AEU210" s="27"/>
      <c r="AEV210" s="27"/>
      <c r="AEW210" s="27"/>
      <c r="AEX210" s="27"/>
      <c r="AEY210" s="27"/>
      <c r="AEZ210" s="27"/>
      <c r="AFA210" s="27"/>
      <c r="AFB210" s="27"/>
      <c r="AFC210" s="27"/>
      <c r="AFD210" s="27"/>
      <c r="AFE210" s="27"/>
      <c r="AFF210" s="27"/>
      <c r="AFG210" s="27"/>
      <c r="AFH210" s="27"/>
      <c r="AFI210" s="27"/>
      <c r="AFJ210" s="27"/>
      <c r="AFK210" s="27"/>
      <c r="AFL210" s="27"/>
      <c r="AFM210" s="27"/>
      <c r="AFN210" s="27"/>
      <c r="AFO210" s="27"/>
      <c r="AFP210" s="27"/>
      <c r="AFQ210" s="27"/>
      <c r="AFR210" s="27"/>
      <c r="AFS210" s="27"/>
      <c r="AFT210" s="27"/>
      <c r="AFU210" s="27"/>
      <c r="AFV210" s="27"/>
      <c r="AFW210" s="27"/>
      <c r="AFX210" s="27"/>
      <c r="AFY210" s="27"/>
      <c r="AFZ210" s="27"/>
      <c r="AGA210" s="27"/>
      <c r="AGB210" s="27"/>
      <c r="AGC210" s="27"/>
      <c r="AGD210" s="27"/>
      <c r="AGE210" s="27"/>
      <c r="AGF210" s="27"/>
      <c r="AGG210" s="27"/>
      <c r="AGH210" s="27"/>
      <c r="AGI210" s="27"/>
      <c r="AGJ210" s="27"/>
      <c r="AGK210" s="27"/>
      <c r="AGL210" s="27"/>
      <c r="AGM210" s="27"/>
      <c r="AGN210" s="27"/>
      <c r="AGO210" s="27"/>
      <c r="AGP210" s="27"/>
      <c r="AGQ210" s="27"/>
      <c r="AGR210" s="27"/>
      <c r="AGS210" s="27"/>
      <c r="AGT210" s="27"/>
      <c r="AGU210" s="27"/>
      <c r="AGV210" s="27"/>
      <c r="AGW210" s="27"/>
      <c r="AGX210" s="27"/>
      <c r="AGY210" s="27"/>
      <c r="AGZ210" s="27"/>
      <c r="AHA210" s="27"/>
      <c r="AHB210" s="27"/>
      <c r="AHC210" s="27"/>
      <c r="AHD210" s="27"/>
      <c r="AHE210" s="27"/>
      <c r="AHF210" s="27"/>
      <c r="AHG210" s="27"/>
      <c r="AHH210" s="27"/>
      <c r="AHI210" s="27"/>
      <c r="AHJ210" s="27"/>
      <c r="AHK210" s="27"/>
      <c r="AHL210" s="27"/>
      <c r="AHM210" s="27"/>
      <c r="AHN210" s="27"/>
      <c r="AHO210" s="27"/>
      <c r="AHP210" s="27"/>
      <c r="AHQ210" s="27"/>
      <c r="AHR210" s="27"/>
      <c r="AHS210" s="27"/>
      <c r="AHT210" s="27"/>
      <c r="AHU210" s="27"/>
      <c r="AHV210" s="27"/>
      <c r="AHW210" s="27"/>
      <c r="AHX210" s="27"/>
      <c r="AHY210" s="27"/>
      <c r="AHZ210" s="27"/>
      <c r="AIA210" s="27"/>
      <c r="AIB210" s="27"/>
      <c r="AIC210" s="27"/>
      <c r="AID210" s="27"/>
      <c r="AIE210" s="27"/>
      <c r="AIF210" s="27"/>
      <c r="AIG210" s="27"/>
      <c r="AIH210" s="27"/>
      <c r="AII210" s="27"/>
      <c r="AIJ210" s="27"/>
      <c r="AIK210" s="27"/>
      <c r="AIL210" s="27"/>
      <c r="AIM210" s="27"/>
      <c r="AIN210" s="27"/>
      <c r="AIO210" s="27"/>
      <c r="AIP210" s="27"/>
      <c r="AIQ210" s="27"/>
      <c r="AIR210" s="27"/>
      <c r="AIS210" s="27"/>
      <c r="AIT210" s="27"/>
      <c r="AIU210" s="27"/>
      <c r="AIV210" s="27"/>
      <c r="AIW210" s="27"/>
      <c r="AIX210" s="27"/>
      <c r="AIY210" s="27"/>
      <c r="AIZ210" s="27"/>
      <c r="AJA210" s="27"/>
      <c r="AJB210" s="27"/>
      <c r="AJC210" s="27"/>
      <c r="AJD210" s="27"/>
      <c r="AJE210" s="27"/>
      <c r="AJF210" s="27"/>
      <c r="AJG210" s="27"/>
      <c r="AJH210" s="27"/>
      <c r="AJI210" s="27"/>
      <c r="AJJ210" s="27"/>
      <c r="AJK210" s="27"/>
      <c r="AJL210" s="27"/>
      <c r="AJM210" s="27"/>
      <c r="AJN210" s="27"/>
      <c r="AJO210" s="27"/>
      <c r="AJP210" s="27"/>
      <c r="AJQ210" s="27"/>
      <c r="AJR210" s="27"/>
      <c r="AJS210" s="27"/>
      <c r="AJT210" s="27"/>
      <c r="AJU210" s="27"/>
      <c r="AJV210" s="27"/>
      <c r="AJW210" s="27"/>
      <c r="AJX210" s="27"/>
      <c r="AJY210" s="27"/>
      <c r="AJZ210" s="27"/>
      <c r="AKA210" s="27"/>
      <c r="AKB210" s="27"/>
      <c r="AKC210" s="27"/>
      <c r="AKD210" s="27"/>
      <c r="AKE210" s="27"/>
      <c r="AKF210" s="27"/>
      <c r="AKG210" s="27"/>
      <c r="AKH210" s="27"/>
      <c r="AKI210" s="27"/>
      <c r="AKJ210" s="27"/>
      <c r="AKK210" s="27"/>
      <c r="AKL210" s="27"/>
      <c r="AKM210" s="27"/>
      <c r="AKN210" s="27"/>
      <c r="AKO210" s="27"/>
      <c r="AKP210" s="27"/>
      <c r="AKQ210" s="27"/>
      <c r="AKR210" s="27"/>
      <c r="AKS210" s="27"/>
      <c r="AKT210" s="27"/>
      <c r="AKU210" s="27"/>
      <c r="AKV210" s="27"/>
      <c r="AKW210" s="27"/>
      <c r="AKX210" s="27"/>
      <c r="AKY210" s="27"/>
      <c r="AKZ210" s="27"/>
      <c r="ALA210" s="27"/>
      <c r="ALB210" s="27"/>
      <c r="ALC210" s="27"/>
      <c r="ALD210" s="27"/>
      <c r="ALE210" s="27"/>
      <c r="ALF210" s="27"/>
      <c r="ALG210" s="27"/>
      <c r="ALH210" s="27"/>
      <c r="ALI210" s="27"/>
      <c r="ALJ210" s="27"/>
      <c r="ALK210" s="27"/>
      <c r="ALL210" s="27"/>
      <c r="ALM210" s="27"/>
      <c r="ALN210" s="27"/>
      <c r="ALO210" s="27"/>
      <c r="ALP210" s="27"/>
      <c r="ALQ210" s="27"/>
      <c r="ALR210" s="27"/>
      <c r="ALS210" s="27"/>
      <c r="ALT210" s="27"/>
      <c r="ALU210" s="27"/>
      <c r="ALV210" s="27"/>
      <c r="ALW210" s="27"/>
      <c r="ALX210" s="27"/>
      <c r="ALY210" s="27"/>
      <c r="ALZ210" s="27"/>
      <c r="AMA210" s="27"/>
      <c r="AMB210" s="27"/>
      <c r="AMC210" s="27"/>
      <c r="AMD210" s="27"/>
      <c r="AME210" s="27"/>
      <c r="AMF210" s="27"/>
      <c r="AMG210" s="27"/>
      <c r="AMH210" s="27"/>
      <c r="AMI210" s="27"/>
      <c r="AMJ210" s="27"/>
      <c r="AMK210" s="27"/>
      <c r="AML210" s="27"/>
      <c r="AMM210" s="27"/>
      <c r="AMN210" s="27"/>
      <c r="AMO210" s="27"/>
      <c r="AMP210" s="27"/>
      <c r="AMQ210" s="27"/>
      <c r="AMR210" s="27"/>
      <c r="AMS210" s="27"/>
      <c r="AMT210" s="27"/>
      <c r="AMU210" s="27"/>
      <c r="AMV210" s="27"/>
      <c r="AMW210" s="27"/>
      <c r="AMX210" s="27"/>
      <c r="AMY210" s="27"/>
      <c r="AMZ210" s="27"/>
      <c r="ANA210" s="27"/>
      <c r="ANB210" s="27"/>
      <c r="ANC210" s="27"/>
      <c r="AND210" s="27"/>
      <c r="ANE210" s="27"/>
      <c r="ANF210" s="27"/>
      <c r="ANG210" s="27"/>
      <c r="ANH210" s="27"/>
      <c r="ANI210" s="27"/>
      <c r="ANJ210" s="27"/>
      <c r="ANK210" s="27"/>
      <c r="ANL210" s="27"/>
      <c r="ANM210" s="27"/>
      <c r="ANN210" s="27"/>
      <c r="ANO210" s="27"/>
      <c r="ANP210" s="27"/>
      <c r="ANQ210" s="27"/>
      <c r="ANR210" s="27"/>
      <c r="ANS210" s="27"/>
      <c r="ANT210" s="27"/>
      <c r="ANU210" s="27"/>
      <c r="ANV210" s="27"/>
      <c r="ANW210" s="27"/>
      <c r="ANX210" s="27"/>
      <c r="ANY210" s="27"/>
      <c r="ANZ210" s="27"/>
      <c r="AOA210" s="27"/>
      <c r="AOB210" s="27"/>
      <c r="AOC210" s="27"/>
      <c r="AOD210" s="27"/>
      <c r="AOE210" s="27"/>
      <c r="AOF210" s="27"/>
      <c r="AOG210" s="27"/>
      <c r="AOH210" s="27"/>
      <c r="AOI210" s="27"/>
      <c r="AOJ210" s="27"/>
      <c r="AOK210" s="27"/>
      <c r="AOL210" s="27"/>
      <c r="AOM210" s="27"/>
      <c r="AON210" s="27"/>
      <c r="AOO210" s="27"/>
      <c r="AOP210" s="27"/>
      <c r="AOQ210" s="27"/>
      <c r="AOR210" s="27"/>
      <c r="AOS210" s="27"/>
      <c r="AOT210" s="27"/>
      <c r="AOU210" s="27"/>
      <c r="AOV210" s="27"/>
      <c r="AOW210" s="27"/>
      <c r="AOX210" s="27"/>
      <c r="AOY210" s="27"/>
      <c r="AOZ210" s="27"/>
      <c r="APA210" s="27"/>
      <c r="APB210" s="27"/>
      <c r="APC210" s="27"/>
      <c r="APD210" s="27"/>
      <c r="APE210" s="27"/>
      <c r="APF210" s="27"/>
      <c r="APG210" s="27"/>
      <c r="APH210" s="27"/>
      <c r="API210" s="27"/>
      <c r="APJ210" s="27"/>
      <c r="APK210" s="27"/>
      <c r="APL210" s="27"/>
      <c r="APM210" s="27"/>
      <c r="APN210" s="27"/>
      <c r="APO210" s="27"/>
      <c r="APP210" s="27"/>
      <c r="APQ210" s="27"/>
      <c r="APR210" s="27"/>
      <c r="APS210" s="27"/>
      <c r="APT210" s="27"/>
      <c r="APU210" s="27"/>
      <c r="APV210" s="27"/>
      <c r="APW210" s="27"/>
      <c r="APX210" s="27"/>
      <c r="APY210" s="27"/>
      <c r="APZ210" s="27"/>
      <c r="AQA210" s="27"/>
      <c r="AQB210" s="27"/>
      <c r="AQC210" s="27"/>
      <c r="AQD210" s="27"/>
      <c r="AQE210" s="27"/>
      <c r="AQF210" s="27"/>
      <c r="AQG210" s="27"/>
      <c r="AQH210" s="27"/>
      <c r="AQI210" s="27"/>
      <c r="AQJ210" s="27"/>
      <c r="AQK210" s="27"/>
      <c r="AQL210" s="27"/>
      <c r="AQM210" s="27"/>
      <c r="AQN210" s="27"/>
      <c r="AQO210" s="27"/>
      <c r="AQP210" s="27"/>
      <c r="AQQ210" s="27"/>
      <c r="AQR210" s="27"/>
      <c r="AQS210" s="27"/>
      <c r="AQT210" s="27"/>
      <c r="AQU210" s="27"/>
      <c r="AQV210" s="27"/>
      <c r="AQW210" s="27"/>
      <c r="AQX210" s="27"/>
      <c r="AQY210" s="27"/>
      <c r="AQZ210" s="27"/>
      <c r="ARA210" s="27"/>
      <c r="ARB210" s="27"/>
      <c r="ARC210" s="27"/>
      <c r="ARD210" s="27"/>
      <c r="ARE210" s="27"/>
      <c r="ARF210" s="27"/>
      <c r="ARG210" s="27"/>
      <c r="ARH210" s="27"/>
      <c r="ARI210" s="27"/>
      <c r="ARJ210" s="27"/>
      <c r="ARK210" s="27"/>
      <c r="ARL210" s="27"/>
      <c r="ARM210" s="27"/>
      <c r="ARN210" s="27"/>
      <c r="ARO210" s="27"/>
      <c r="ARP210" s="27"/>
      <c r="ARQ210" s="27"/>
      <c r="ARR210" s="27"/>
      <c r="ARS210" s="27"/>
      <c r="ART210" s="27"/>
      <c r="ARU210" s="27"/>
      <c r="ARV210" s="27"/>
      <c r="ARW210" s="27"/>
      <c r="ARX210" s="27"/>
      <c r="ARY210" s="27"/>
      <c r="ARZ210" s="27"/>
      <c r="ASA210" s="27"/>
      <c r="ASB210" s="27"/>
      <c r="ASC210" s="27"/>
      <c r="ASD210" s="27"/>
      <c r="ASE210" s="27"/>
      <c r="ASF210" s="27"/>
      <c r="ASG210" s="27"/>
      <c r="ASH210" s="27"/>
      <c r="ASI210" s="27"/>
      <c r="ASJ210" s="27"/>
      <c r="ASK210" s="27"/>
      <c r="ASL210" s="27"/>
      <c r="ASM210" s="27"/>
      <c r="ASN210" s="27"/>
      <c r="ASO210" s="27"/>
      <c r="ASP210" s="27"/>
      <c r="ASQ210" s="27"/>
      <c r="ASR210" s="27"/>
      <c r="ASS210" s="27"/>
      <c r="AST210" s="27"/>
      <c r="ASU210" s="27"/>
      <c r="ASV210" s="27"/>
      <c r="ASW210" s="27"/>
      <c r="ASX210" s="27"/>
      <c r="ASY210" s="27"/>
      <c r="ASZ210" s="27"/>
      <c r="ATA210" s="27"/>
      <c r="ATB210" s="27"/>
      <c r="ATC210" s="27"/>
      <c r="ATD210" s="27"/>
      <c r="ATE210" s="27"/>
      <c r="ATF210" s="27"/>
      <c r="ATG210" s="27"/>
      <c r="ATH210" s="27"/>
      <c r="ATI210" s="27"/>
      <c r="ATJ210" s="27"/>
      <c r="ATK210" s="27"/>
      <c r="ATL210" s="27"/>
      <c r="ATM210" s="27"/>
      <c r="ATN210" s="27"/>
      <c r="ATO210" s="27"/>
      <c r="ATP210" s="27"/>
      <c r="ATQ210" s="27"/>
      <c r="ATR210" s="27"/>
      <c r="ATS210" s="27"/>
      <c r="ATT210" s="27"/>
      <c r="ATU210" s="27"/>
      <c r="ATV210" s="27"/>
      <c r="ATW210" s="27"/>
      <c r="ATX210" s="27"/>
      <c r="ATY210" s="27"/>
      <c r="ATZ210" s="27"/>
      <c r="AUA210" s="27"/>
      <c r="AUB210" s="27"/>
      <c r="AUC210" s="27"/>
      <c r="AUD210" s="27"/>
      <c r="AUE210" s="27"/>
      <c r="AUF210" s="27"/>
      <c r="AUG210" s="27"/>
      <c r="AUH210" s="27"/>
      <c r="AUI210" s="27"/>
      <c r="AUJ210" s="27"/>
      <c r="AUK210" s="27"/>
      <c r="AUL210" s="27"/>
      <c r="AUM210" s="27"/>
      <c r="AUN210" s="27"/>
      <c r="AUO210" s="27"/>
      <c r="AUP210" s="27"/>
      <c r="AUQ210" s="27"/>
      <c r="AUR210" s="27"/>
      <c r="AUS210" s="27"/>
      <c r="AUT210" s="27"/>
      <c r="AUU210" s="27"/>
      <c r="AUV210" s="27"/>
      <c r="AUW210" s="27"/>
      <c r="AUX210" s="27"/>
      <c r="AUY210" s="27"/>
      <c r="AUZ210" s="27"/>
      <c r="AVA210" s="27"/>
      <c r="AVB210" s="27"/>
      <c r="AVC210" s="27"/>
      <c r="AVD210" s="27"/>
      <c r="AVE210" s="27"/>
      <c r="AVF210" s="27"/>
      <c r="AVG210" s="27"/>
      <c r="AVH210" s="27"/>
      <c r="AVI210" s="27"/>
      <c r="AVJ210" s="27"/>
      <c r="AVK210" s="27"/>
      <c r="AVL210" s="27"/>
      <c r="AVM210" s="27"/>
      <c r="AVN210" s="27"/>
      <c r="AVO210" s="27"/>
      <c r="AVP210" s="27"/>
      <c r="AVQ210" s="27"/>
      <c r="AVR210" s="27"/>
      <c r="AVS210" s="27"/>
      <c r="AVT210" s="27"/>
      <c r="AVU210" s="27"/>
      <c r="AVV210" s="27"/>
      <c r="AVW210" s="27"/>
      <c r="AVX210" s="27"/>
      <c r="AVY210" s="27"/>
      <c r="AVZ210" s="27"/>
      <c r="AWA210" s="27"/>
      <c r="AWB210" s="27"/>
      <c r="AWC210" s="27"/>
      <c r="AWD210" s="27"/>
      <c r="AWE210" s="27"/>
      <c r="AWF210" s="27"/>
      <c r="AWG210" s="27"/>
      <c r="AWH210" s="27"/>
      <c r="AWI210" s="27"/>
      <c r="AWJ210" s="27"/>
      <c r="AWK210" s="27"/>
      <c r="AWL210" s="27"/>
      <c r="AWM210" s="27"/>
      <c r="AWN210" s="27"/>
      <c r="AWO210" s="27"/>
      <c r="AWP210" s="27"/>
      <c r="AWQ210" s="27"/>
      <c r="AWR210" s="27"/>
      <c r="AWS210" s="27"/>
      <c r="AWT210" s="27"/>
      <c r="AWU210" s="27"/>
      <c r="AWV210" s="27"/>
      <c r="AWW210" s="27"/>
      <c r="AWX210" s="27"/>
      <c r="AWY210" s="27"/>
      <c r="AWZ210" s="27"/>
      <c r="AXA210" s="27"/>
      <c r="AXB210" s="27"/>
      <c r="AXC210" s="27"/>
      <c r="AXD210" s="27"/>
      <c r="AXE210" s="27"/>
      <c r="AXF210" s="27"/>
      <c r="AXG210" s="27"/>
      <c r="AXH210" s="27"/>
      <c r="AXI210" s="27"/>
      <c r="AXJ210" s="27"/>
      <c r="AXK210" s="27"/>
      <c r="AXL210" s="27"/>
      <c r="AXM210" s="27"/>
      <c r="AXN210" s="27"/>
      <c r="AXO210" s="27"/>
      <c r="AXP210" s="27"/>
      <c r="AXQ210" s="27"/>
      <c r="AXR210" s="27"/>
      <c r="AXS210" s="27"/>
      <c r="AXT210" s="27"/>
      <c r="AXU210" s="27"/>
      <c r="AXV210" s="27"/>
      <c r="AXW210" s="27"/>
      <c r="AXX210" s="27"/>
      <c r="AXY210" s="27"/>
      <c r="AXZ210" s="27"/>
      <c r="AYA210" s="27"/>
      <c r="AYB210" s="27"/>
      <c r="AYC210" s="27"/>
      <c r="AYD210" s="27"/>
      <c r="AYE210" s="27"/>
      <c r="AYF210" s="27"/>
      <c r="AYG210" s="27"/>
      <c r="AYH210" s="27"/>
      <c r="AYI210" s="27"/>
      <c r="AYJ210" s="27"/>
      <c r="AYK210" s="27"/>
      <c r="AYL210" s="27"/>
      <c r="AYM210" s="27"/>
      <c r="AYN210" s="27"/>
      <c r="AYO210" s="27"/>
      <c r="AYP210" s="27"/>
      <c r="AYQ210" s="27"/>
      <c r="AYR210" s="27"/>
      <c r="AYS210" s="27"/>
      <c r="AYT210" s="27"/>
      <c r="AYU210" s="27"/>
      <c r="AYV210" s="27"/>
      <c r="AYW210" s="27"/>
      <c r="AYX210" s="27"/>
      <c r="AYY210" s="27"/>
      <c r="AYZ210" s="27"/>
      <c r="AZA210" s="27"/>
      <c r="AZB210" s="27"/>
      <c r="AZC210" s="27"/>
      <c r="AZD210" s="27"/>
      <c r="AZE210" s="27"/>
      <c r="AZF210" s="27"/>
      <c r="AZG210" s="27"/>
      <c r="AZH210" s="27"/>
      <c r="AZI210" s="27"/>
      <c r="AZJ210" s="27"/>
      <c r="AZK210" s="27"/>
      <c r="AZL210" s="27"/>
      <c r="AZM210" s="27"/>
      <c r="AZN210" s="27"/>
      <c r="AZO210" s="27"/>
      <c r="AZP210" s="27"/>
      <c r="AZQ210" s="27"/>
      <c r="AZR210" s="27"/>
      <c r="AZS210" s="27"/>
      <c r="AZT210" s="27"/>
      <c r="AZU210" s="27"/>
      <c r="AZV210" s="27"/>
      <c r="AZW210" s="27"/>
      <c r="AZX210" s="27"/>
      <c r="AZY210" s="27"/>
      <c r="AZZ210" s="27"/>
      <c r="BAA210" s="27"/>
      <c r="BAB210" s="27"/>
      <c r="BAC210" s="27"/>
      <c r="BAD210" s="27"/>
      <c r="BAE210" s="27"/>
      <c r="BAF210" s="27"/>
      <c r="BAG210" s="27"/>
      <c r="BAH210" s="27"/>
      <c r="BAI210" s="27"/>
      <c r="BAJ210" s="27"/>
      <c r="BAK210" s="27"/>
      <c r="BAL210" s="27"/>
      <c r="BAM210" s="27"/>
      <c r="BAN210" s="27"/>
      <c r="BAO210" s="27"/>
      <c r="BAP210" s="27"/>
      <c r="BAQ210" s="27"/>
      <c r="BAR210" s="27"/>
      <c r="BAS210" s="27"/>
      <c r="BAT210" s="27"/>
      <c r="BAU210" s="27"/>
      <c r="BAV210" s="27"/>
      <c r="BAW210" s="27"/>
      <c r="BAX210" s="27"/>
      <c r="BAY210" s="27"/>
      <c r="BAZ210" s="27"/>
      <c r="BBA210" s="27"/>
      <c r="BBB210" s="27"/>
      <c r="BBC210" s="27"/>
      <c r="BBD210" s="27"/>
      <c r="BBE210" s="27"/>
      <c r="BBF210" s="27"/>
      <c r="BBG210" s="27"/>
      <c r="BBH210" s="27"/>
      <c r="BBI210" s="27"/>
      <c r="BBJ210" s="27"/>
      <c r="BBK210" s="27"/>
      <c r="BBL210" s="27"/>
      <c r="BBM210" s="27"/>
      <c r="BBN210" s="27"/>
      <c r="BBO210" s="27"/>
      <c r="BBP210" s="27"/>
      <c r="BBQ210" s="27"/>
      <c r="BBR210" s="27"/>
      <c r="BBS210" s="27"/>
      <c r="BBT210" s="27"/>
      <c r="BBU210" s="27"/>
      <c r="BBV210" s="27"/>
      <c r="BBW210" s="27"/>
      <c r="BBX210" s="27"/>
      <c r="BBY210" s="27"/>
      <c r="BBZ210" s="27"/>
      <c r="BCA210" s="27"/>
      <c r="BCB210" s="27"/>
      <c r="BCC210" s="27"/>
      <c r="BCD210" s="27"/>
      <c r="BCE210" s="27"/>
      <c r="BCF210" s="27"/>
      <c r="BCG210" s="27"/>
      <c r="BCH210" s="27"/>
      <c r="BCI210" s="27"/>
      <c r="BCJ210" s="27"/>
      <c r="BCK210" s="27"/>
      <c r="BCL210" s="27"/>
      <c r="BCM210" s="27"/>
      <c r="BCN210" s="27"/>
      <c r="BCO210" s="27"/>
      <c r="BCP210" s="27"/>
      <c r="BCQ210" s="27"/>
      <c r="BCR210" s="27"/>
      <c r="BCS210" s="27"/>
      <c r="BCT210" s="27"/>
      <c r="BCU210" s="27"/>
      <c r="BCV210" s="27"/>
      <c r="BCW210" s="27"/>
      <c r="BCX210" s="27"/>
      <c r="BCY210" s="27"/>
      <c r="BCZ210" s="27"/>
      <c r="BDA210" s="27"/>
      <c r="BDB210" s="27"/>
      <c r="BDC210" s="27"/>
      <c r="BDD210" s="27"/>
      <c r="BDE210" s="27"/>
      <c r="BDF210" s="27"/>
      <c r="BDG210" s="27"/>
      <c r="BDH210" s="27"/>
      <c r="BDI210" s="27"/>
      <c r="BDJ210" s="27"/>
      <c r="BDK210" s="27"/>
      <c r="BDL210" s="27"/>
      <c r="BDM210" s="27"/>
      <c r="BDN210" s="27"/>
      <c r="BDO210" s="27"/>
      <c r="BDP210" s="27"/>
      <c r="BDQ210" s="27"/>
      <c r="BDR210" s="27"/>
      <c r="BDS210" s="27"/>
      <c r="BDT210" s="27"/>
      <c r="BDU210" s="27"/>
      <c r="BDV210" s="27"/>
      <c r="BDW210" s="27"/>
      <c r="BDX210" s="27"/>
      <c r="BDY210" s="27"/>
      <c r="BDZ210" s="27"/>
      <c r="BEA210" s="27"/>
      <c r="BEB210" s="27"/>
      <c r="BEC210" s="27"/>
      <c r="BED210" s="27"/>
      <c r="BEE210" s="27"/>
      <c r="BEF210" s="27"/>
      <c r="BEG210" s="27"/>
      <c r="BEH210" s="27"/>
      <c r="BEI210" s="27"/>
      <c r="BEJ210" s="27"/>
      <c r="BEK210" s="27"/>
      <c r="BEL210" s="27"/>
      <c r="BEM210" s="27"/>
      <c r="BEN210" s="27"/>
      <c r="BEO210" s="27"/>
      <c r="BEP210" s="27"/>
      <c r="BEQ210" s="27"/>
      <c r="BER210" s="27"/>
      <c r="BES210" s="27"/>
      <c r="BET210" s="27"/>
      <c r="BEU210" s="27"/>
      <c r="BEV210" s="27"/>
      <c r="BEW210" s="27"/>
      <c r="BEX210" s="27"/>
      <c r="BEY210" s="27"/>
      <c r="BEZ210" s="27"/>
      <c r="BFA210" s="27"/>
      <c r="BFB210" s="27"/>
      <c r="BFC210" s="27"/>
      <c r="BFD210" s="27"/>
      <c r="BFE210" s="27"/>
      <c r="BFF210" s="27"/>
      <c r="BFG210" s="27"/>
      <c r="BFH210" s="27"/>
      <c r="BFI210" s="27"/>
      <c r="BFJ210" s="27"/>
      <c r="BFK210" s="27"/>
      <c r="BFL210" s="27"/>
      <c r="BFM210" s="27"/>
      <c r="BFN210" s="27"/>
      <c r="BFO210" s="27"/>
      <c r="BFP210" s="27"/>
      <c r="BFQ210" s="27"/>
      <c r="BFR210" s="27"/>
      <c r="BFS210" s="27"/>
      <c r="BFT210" s="27"/>
      <c r="BFU210" s="27"/>
      <c r="BFV210" s="27"/>
      <c r="BFW210" s="27"/>
      <c r="BFX210" s="27"/>
      <c r="BFY210" s="27"/>
      <c r="BFZ210" s="27"/>
      <c r="BGA210" s="27"/>
      <c r="BGB210" s="27"/>
      <c r="BGC210" s="27"/>
      <c r="BGD210" s="27"/>
      <c r="BGE210" s="27"/>
      <c r="BGF210" s="27"/>
      <c r="BGG210" s="27"/>
      <c r="BGH210" s="27"/>
      <c r="BGI210" s="27"/>
      <c r="BGJ210" s="27"/>
      <c r="BGK210" s="27"/>
      <c r="BGL210" s="27"/>
      <c r="BGM210" s="27"/>
      <c r="BGN210" s="27"/>
      <c r="BGO210" s="27"/>
      <c r="BGP210" s="27"/>
      <c r="BGQ210" s="27"/>
      <c r="BGR210" s="27"/>
      <c r="BGS210" s="27"/>
      <c r="BGT210" s="27"/>
      <c r="BGU210" s="27"/>
      <c r="BGV210" s="27"/>
      <c r="BGW210" s="27"/>
      <c r="BGX210" s="27"/>
      <c r="BGY210" s="27"/>
      <c r="BGZ210" s="27"/>
      <c r="BHA210" s="27"/>
      <c r="BHB210" s="27"/>
      <c r="BHC210" s="27"/>
      <c r="BHD210" s="27"/>
      <c r="BHE210" s="27"/>
      <c r="BHF210" s="27"/>
      <c r="BHG210" s="27"/>
      <c r="BHH210" s="27"/>
      <c r="BHI210" s="27"/>
      <c r="BHJ210" s="27"/>
      <c r="BHK210" s="27"/>
      <c r="BHL210" s="27"/>
      <c r="BHM210" s="27"/>
      <c r="BHN210" s="27"/>
      <c r="BHO210" s="27"/>
      <c r="BHP210" s="27"/>
      <c r="BHQ210" s="27"/>
      <c r="BHR210" s="27"/>
      <c r="BHS210" s="27"/>
      <c r="BHT210" s="27"/>
      <c r="BHU210" s="27"/>
      <c r="BHV210" s="27"/>
      <c r="BHW210" s="27"/>
      <c r="BHX210" s="27"/>
      <c r="BHY210" s="27"/>
      <c r="BHZ210" s="27"/>
      <c r="BIA210" s="27"/>
      <c r="BIB210" s="27"/>
      <c r="BIC210" s="27"/>
      <c r="BID210" s="27"/>
      <c r="BIE210" s="27"/>
      <c r="BIF210" s="27"/>
      <c r="BIG210" s="27"/>
      <c r="BIH210" s="27"/>
      <c r="BII210" s="27"/>
      <c r="BIJ210" s="27"/>
      <c r="BIK210" s="27"/>
      <c r="BIL210" s="27"/>
      <c r="BIM210" s="27"/>
      <c r="BIN210" s="27"/>
      <c r="BIO210" s="27"/>
      <c r="BIP210" s="27"/>
      <c r="BIQ210" s="27"/>
      <c r="BIR210" s="27"/>
      <c r="BIS210" s="27"/>
      <c r="BIT210" s="27"/>
      <c r="BIU210" s="27"/>
      <c r="BIV210" s="27"/>
      <c r="BIW210" s="27"/>
      <c r="BIX210" s="27"/>
      <c r="BIY210" s="27"/>
      <c r="BIZ210" s="27"/>
      <c r="BJA210" s="27"/>
      <c r="BJB210" s="27"/>
      <c r="BJC210" s="27"/>
      <c r="BJD210" s="27"/>
      <c r="BJE210" s="27"/>
      <c r="BJF210" s="27"/>
      <c r="BJG210" s="27"/>
      <c r="BJH210" s="27"/>
      <c r="BJI210" s="27"/>
      <c r="BJJ210" s="27"/>
      <c r="BJK210" s="27"/>
      <c r="BJL210" s="27"/>
      <c r="BJM210" s="27"/>
      <c r="BJN210" s="27"/>
      <c r="BJO210" s="27"/>
      <c r="BJP210" s="27"/>
      <c r="BJQ210" s="27"/>
      <c r="BJR210" s="27"/>
      <c r="BJS210" s="27"/>
      <c r="BJT210" s="27"/>
      <c r="BJU210" s="27"/>
      <c r="BJV210" s="27"/>
      <c r="BJW210" s="27"/>
      <c r="BJX210" s="27"/>
      <c r="BJY210" s="27"/>
      <c r="BJZ210" s="27"/>
      <c r="BKA210" s="27"/>
      <c r="BKB210" s="27"/>
      <c r="BKC210" s="27"/>
      <c r="BKD210" s="27"/>
      <c r="BKE210" s="27"/>
      <c r="BKF210" s="27"/>
      <c r="BKG210" s="27"/>
      <c r="BKH210" s="27"/>
      <c r="BKI210" s="27"/>
      <c r="BKJ210" s="27"/>
      <c r="BKK210" s="27"/>
      <c r="BKL210" s="27"/>
      <c r="BKM210" s="27"/>
      <c r="BKN210" s="27"/>
      <c r="BKO210" s="27"/>
      <c r="BKP210" s="27"/>
      <c r="BKQ210" s="27"/>
      <c r="BKR210" s="27"/>
      <c r="BKS210" s="27"/>
      <c r="BKT210" s="27"/>
      <c r="BKU210" s="27"/>
      <c r="BKV210" s="27"/>
      <c r="BKW210" s="27"/>
      <c r="BKX210" s="27"/>
      <c r="BKY210" s="27"/>
      <c r="BKZ210" s="27"/>
      <c r="BLA210" s="27"/>
      <c r="BLB210" s="27"/>
      <c r="BLC210" s="27"/>
      <c r="BLD210" s="27"/>
      <c r="BLE210" s="27"/>
      <c r="BLF210" s="27"/>
      <c r="BLG210" s="27"/>
      <c r="BLH210" s="27"/>
      <c r="BLI210" s="27"/>
      <c r="BLJ210" s="27"/>
      <c r="BLK210" s="27"/>
      <c r="BLL210" s="27"/>
      <c r="BLM210" s="27"/>
      <c r="BLN210" s="27"/>
      <c r="BLO210" s="27"/>
      <c r="BLP210" s="27"/>
      <c r="BLQ210" s="27"/>
      <c r="BLR210" s="27"/>
      <c r="BLS210" s="27"/>
      <c r="BLT210" s="27"/>
      <c r="BLU210" s="27"/>
      <c r="BLV210" s="27"/>
      <c r="BLW210" s="27"/>
      <c r="BLX210" s="27"/>
      <c r="BLY210" s="27"/>
      <c r="BLZ210" s="27"/>
      <c r="BMA210" s="27"/>
      <c r="BMB210" s="27"/>
      <c r="BMC210" s="27"/>
      <c r="BMD210" s="27"/>
      <c r="BME210" s="27"/>
      <c r="BMF210" s="27"/>
      <c r="BMG210" s="27"/>
      <c r="BMH210" s="27"/>
      <c r="BMI210" s="27"/>
      <c r="BMJ210" s="27"/>
      <c r="BMK210" s="27"/>
      <c r="BML210" s="27"/>
      <c r="BMM210" s="27"/>
      <c r="BMN210" s="27"/>
      <c r="BMO210" s="27"/>
      <c r="BMP210" s="27"/>
      <c r="BMQ210" s="27"/>
      <c r="BMR210" s="27"/>
      <c r="BMS210" s="27"/>
      <c r="BMT210" s="27"/>
      <c r="BMU210" s="27"/>
      <c r="BMV210" s="27"/>
      <c r="BMW210" s="27"/>
      <c r="BMX210" s="27"/>
      <c r="BMY210" s="27"/>
      <c r="BMZ210" s="27"/>
      <c r="BNA210" s="27"/>
      <c r="BNB210" s="27"/>
      <c r="BNC210" s="27"/>
      <c r="BND210" s="27"/>
      <c r="BNE210" s="27"/>
      <c r="BNF210" s="27"/>
      <c r="BNG210" s="27"/>
      <c r="BNH210" s="27"/>
      <c r="BNI210" s="27"/>
      <c r="BNJ210" s="27"/>
      <c r="BNK210" s="27"/>
      <c r="BNL210" s="27"/>
      <c r="BNM210" s="27"/>
      <c r="BNN210" s="27"/>
      <c r="BNO210" s="27"/>
      <c r="BNP210" s="27"/>
      <c r="BNQ210" s="27"/>
      <c r="BNR210" s="27"/>
      <c r="BNS210" s="27"/>
      <c r="BNT210" s="27"/>
      <c r="BNU210" s="27"/>
      <c r="BNV210" s="27"/>
      <c r="BNW210" s="27"/>
      <c r="BNX210" s="27"/>
      <c r="BNY210" s="27"/>
      <c r="BNZ210" s="27"/>
      <c r="BOA210" s="27"/>
      <c r="BOB210" s="27"/>
      <c r="BOC210" s="27"/>
      <c r="BOD210" s="27"/>
      <c r="BOE210" s="27"/>
      <c r="BOF210" s="27"/>
      <c r="BOG210" s="27"/>
      <c r="BOH210" s="27"/>
      <c r="BOI210" s="27"/>
      <c r="BOJ210" s="27"/>
      <c r="BOK210" s="27"/>
      <c r="BOL210" s="27"/>
      <c r="BOM210" s="27"/>
      <c r="BON210" s="27"/>
      <c r="BOO210" s="27"/>
      <c r="BOP210" s="27"/>
      <c r="BOQ210" s="27"/>
      <c r="BOR210" s="27"/>
      <c r="BOS210" s="27"/>
      <c r="BOT210" s="27"/>
      <c r="BOU210" s="27"/>
      <c r="BOV210" s="27"/>
      <c r="BOW210" s="27"/>
      <c r="BOX210" s="27"/>
      <c r="BOY210" s="27"/>
      <c r="BOZ210" s="27"/>
      <c r="BPA210" s="27"/>
      <c r="BPB210" s="27"/>
      <c r="BPC210" s="27"/>
      <c r="BPD210" s="27"/>
      <c r="BPE210" s="27"/>
      <c r="BPF210" s="27"/>
      <c r="BPG210" s="27"/>
      <c r="BPH210" s="27"/>
      <c r="BPI210" s="27"/>
      <c r="BPJ210" s="27"/>
      <c r="BPK210" s="27"/>
      <c r="BPL210" s="27"/>
      <c r="BPM210" s="27"/>
      <c r="BPN210" s="27"/>
      <c r="BPO210" s="27"/>
      <c r="BPP210" s="27"/>
      <c r="BPQ210" s="27"/>
      <c r="BPR210" s="27"/>
      <c r="BPS210" s="27"/>
      <c r="BPT210" s="27"/>
      <c r="BPU210" s="27"/>
      <c r="BPV210" s="27"/>
      <c r="BPW210" s="27"/>
      <c r="BPX210" s="27"/>
      <c r="BPY210" s="27"/>
      <c r="BPZ210" s="27"/>
      <c r="BQA210" s="27"/>
      <c r="BQB210" s="27"/>
      <c r="BQC210" s="27"/>
      <c r="BQD210" s="27"/>
      <c r="BQE210" s="27"/>
      <c r="BQF210" s="27"/>
      <c r="BQG210" s="27"/>
      <c r="BQH210" s="27"/>
      <c r="BQI210" s="27"/>
      <c r="BQJ210" s="27"/>
      <c r="BQK210" s="27"/>
      <c r="BQL210" s="27"/>
      <c r="BQM210" s="27"/>
      <c r="BQN210" s="27"/>
      <c r="BQO210" s="27"/>
      <c r="BQP210" s="27"/>
      <c r="BQQ210" s="27"/>
      <c r="BQR210" s="27"/>
      <c r="BQS210" s="27"/>
      <c r="BQT210" s="27"/>
      <c r="BQU210" s="27"/>
      <c r="BQV210" s="27"/>
      <c r="BQW210" s="27"/>
      <c r="BQX210" s="27"/>
      <c r="BQY210" s="27"/>
      <c r="BQZ210" s="27"/>
      <c r="BRA210" s="27"/>
      <c r="BRB210" s="27"/>
      <c r="BRC210" s="27"/>
      <c r="BRD210" s="27"/>
      <c r="BRE210" s="27"/>
      <c r="BRF210" s="27"/>
      <c r="BRG210" s="27"/>
      <c r="BRH210" s="27"/>
      <c r="BRI210" s="27"/>
      <c r="BRJ210" s="27"/>
      <c r="BRK210" s="27"/>
      <c r="BRL210" s="27"/>
      <c r="BRM210" s="27"/>
      <c r="BRN210" s="27"/>
      <c r="BRO210" s="27"/>
      <c r="BRP210" s="27"/>
      <c r="BRQ210" s="27"/>
      <c r="BRR210" s="27"/>
      <c r="BRS210" s="27"/>
      <c r="BRT210" s="27"/>
      <c r="BRU210" s="27"/>
      <c r="BRV210" s="27"/>
      <c r="BRW210" s="27"/>
      <c r="BRX210" s="27"/>
      <c r="BRY210" s="27"/>
      <c r="BRZ210" s="27"/>
      <c r="BSA210" s="27"/>
      <c r="BSB210" s="27"/>
      <c r="BSC210" s="27"/>
      <c r="BSD210" s="27"/>
      <c r="BSE210" s="27"/>
      <c r="BSF210" s="27"/>
      <c r="BSG210" s="27"/>
      <c r="BSH210" s="27"/>
      <c r="BSI210" s="27"/>
      <c r="BSJ210" s="27"/>
      <c r="BSK210" s="27"/>
      <c r="BSL210" s="27"/>
      <c r="BSM210" s="27"/>
      <c r="BSN210" s="27"/>
      <c r="BSO210" s="27"/>
      <c r="BSP210" s="27"/>
      <c r="BSQ210" s="27"/>
      <c r="BSR210" s="27"/>
      <c r="BSS210" s="27"/>
      <c r="BST210" s="27"/>
      <c r="BSU210" s="27"/>
      <c r="BSV210" s="27"/>
      <c r="BSW210" s="27"/>
      <c r="BSX210" s="27"/>
      <c r="BSY210" s="27"/>
      <c r="BSZ210" s="27"/>
      <c r="BTA210" s="27"/>
      <c r="BTB210" s="27"/>
      <c r="BTC210" s="27"/>
      <c r="BTD210" s="27"/>
      <c r="BTE210" s="27"/>
      <c r="BTF210" s="27"/>
      <c r="BTG210" s="27"/>
      <c r="BTH210" s="27"/>
      <c r="BTI210" s="27"/>
      <c r="BTJ210" s="27"/>
      <c r="BTK210" s="27"/>
      <c r="BTL210" s="27"/>
      <c r="BTM210" s="27"/>
      <c r="BTN210" s="27"/>
      <c r="BTO210" s="27"/>
      <c r="BTP210" s="27"/>
      <c r="BTQ210" s="27"/>
      <c r="BTR210" s="27"/>
      <c r="BTS210" s="27"/>
      <c r="BTT210" s="27"/>
      <c r="BTU210" s="27"/>
      <c r="BTV210" s="27"/>
      <c r="BTW210" s="27"/>
      <c r="BTX210" s="27"/>
      <c r="BTY210" s="27"/>
      <c r="BTZ210" s="27"/>
      <c r="BUA210" s="27"/>
      <c r="BUB210" s="27"/>
      <c r="BUC210" s="27"/>
      <c r="BUD210" s="27"/>
      <c r="BUE210" s="27"/>
      <c r="BUF210" s="27"/>
      <c r="BUG210" s="27"/>
      <c r="BUH210" s="27"/>
      <c r="BUI210" s="27"/>
      <c r="BUJ210" s="27"/>
      <c r="BUK210" s="27"/>
      <c r="BUL210" s="27"/>
      <c r="BUM210" s="27"/>
      <c r="BUN210" s="27"/>
      <c r="BUO210" s="27"/>
      <c r="BUP210" s="27"/>
      <c r="BUQ210" s="27"/>
    </row>
    <row r="211" spans="1:1915" s="47" customFormat="1" ht="12.75">
      <c r="A211" s="136"/>
      <c r="B211" s="136"/>
      <c r="C211" s="136"/>
      <c r="D211" s="136"/>
      <c r="E211" s="136"/>
      <c r="F211" s="136"/>
      <c r="G211" s="103"/>
      <c r="H211" s="26"/>
      <c r="I211" s="26"/>
      <c r="J211" s="26"/>
      <c r="K211" s="26"/>
      <c r="L211" s="26"/>
      <c r="M211" s="26"/>
      <c r="N211" s="26"/>
      <c r="O211" s="225" t="s">
        <v>273</v>
      </c>
      <c r="P211" s="224">
        <v>0.45</v>
      </c>
      <c r="Q211" s="26"/>
      <c r="R211" s="26">
        <v>2027</v>
      </c>
      <c r="S211" s="26"/>
      <c r="T211" s="22"/>
      <c r="U211" s="22"/>
      <c r="V211" s="22"/>
      <c r="W211" s="22"/>
      <c r="X211" s="22"/>
      <c r="Y211" s="22"/>
      <c r="Z211" s="22"/>
      <c r="AA211" s="22"/>
      <c r="AB211" s="22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  <c r="FJ211" s="27"/>
      <c r="FK211" s="27"/>
      <c r="FL211" s="27"/>
      <c r="FM211" s="27"/>
      <c r="FN211" s="27"/>
      <c r="FO211" s="27"/>
      <c r="FP211" s="27"/>
      <c r="FQ211" s="27"/>
      <c r="FR211" s="27"/>
      <c r="FS211" s="27"/>
      <c r="FT211" s="27"/>
      <c r="FU211" s="27"/>
      <c r="FV211" s="27"/>
      <c r="FW211" s="27"/>
      <c r="FX211" s="27"/>
      <c r="FY211" s="27"/>
      <c r="FZ211" s="27"/>
      <c r="GA211" s="27"/>
      <c r="GB211" s="27"/>
      <c r="GC211" s="27"/>
      <c r="GD211" s="27"/>
      <c r="GE211" s="27"/>
      <c r="GF211" s="27"/>
      <c r="GG211" s="27"/>
      <c r="GH211" s="27"/>
      <c r="GI211" s="27"/>
      <c r="GJ211" s="27"/>
      <c r="GK211" s="27"/>
      <c r="GL211" s="27"/>
      <c r="GM211" s="27"/>
      <c r="GN211" s="27"/>
      <c r="GO211" s="27"/>
      <c r="GP211" s="27"/>
      <c r="GQ211" s="27"/>
      <c r="GR211" s="27"/>
      <c r="GS211" s="27"/>
      <c r="GT211" s="27"/>
      <c r="GU211" s="27"/>
      <c r="GV211" s="27"/>
      <c r="GW211" s="27"/>
      <c r="GX211" s="27"/>
      <c r="GY211" s="27"/>
      <c r="GZ211" s="27"/>
      <c r="HA211" s="27"/>
      <c r="HB211" s="27"/>
      <c r="HC211" s="27"/>
      <c r="HD211" s="27"/>
      <c r="HE211" s="27"/>
      <c r="HF211" s="27"/>
      <c r="HG211" s="27"/>
      <c r="HH211" s="27"/>
      <c r="HI211" s="27"/>
      <c r="HJ211" s="27"/>
      <c r="HK211" s="27"/>
      <c r="HL211" s="27"/>
      <c r="HM211" s="27"/>
      <c r="HN211" s="27"/>
      <c r="HO211" s="27"/>
      <c r="HP211" s="27"/>
      <c r="HQ211" s="27"/>
      <c r="HR211" s="27"/>
      <c r="HS211" s="27"/>
      <c r="HT211" s="27"/>
      <c r="HU211" s="27"/>
      <c r="HV211" s="27"/>
      <c r="HW211" s="27"/>
      <c r="HX211" s="27"/>
      <c r="HY211" s="27"/>
      <c r="HZ211" s="27"/>
      <c r="IA211" s="27"/>
      <c r="IB211" s="27"/>
      <c r="IC211" s="27"/>
      <c r="ID211" s="27"/>
      <c r="IE211" s="27"/>
      <c r="IF211" s="27"/>
      <c r="IG211" s="27"/>
      <c r="IH211" s="27"/>
      <c r="II211" s="27"/>
      <c r="IJ211" s="27"/>
      <c r="IK211" s="27"/>
      <c r="IL211" s="27"/>
      <c r="IM211" s="27"/>
      <c r="IN211" s="27"/>
      <c r="IO211" s="27"/>
      <c r="IP211" s="27"/>
      <c r="IQ211" s="27"/>
      <c r="IR211" s="27"/>
      <c r="IS211" s="27"/>
      <c r="IT211" s="27"/>
      <c r="IU211" s="27"/>
      <c r="IV211" s="27"/>
      <c r="IW211" s="27"/>
      <c r="IX211" s="27"/>
      <c r="IY211" s="27"/>
      <c r="IZ211" s="27"/>
      <c r="JA211" s="27"/>
      <c r="JB211" s="27"/>
      <c r="JC211" s="27"/>
      <c r="JD211" s="27"/>
      <c r="JE211" s="27"/>
      <c r="JF211" s="27"/>
      <c r="JG211" s="27"/>
      <c r="JH211" s="27"/>
      <c r="JI211" s="27"/>
      <c r="JJ211" s="27"/>
      <c r="JK211" s="27"/>
      <c r="JL211" s="27"/>
      <c r="JM211" s="27"/>
      <c r="JN211" s="27"/>
      <c r="JO211" s="27"/>
      <c r="JP211" s="27"/>
      <c r="JQ211" s="27"/>
      <c r="JR211" s="27"/>
      <c r="JS211" s="27"/>
      <c r="JT211" s="27"/>
      <c r="JU211" s="27"/>
      <c r="JV211" s="27"/>
      <c r="JW211" s="27"/>
      <c r="JX211" s="27"/>
      <c r="JY211" s="27"/>
      <c r="JZ211" s="27"/>
      <c r="KA211" s="27"/>
      <c r="KB211" s="27"/>
      <c r="KC211" s="27"/>
      <c r="KD211" s="27"/>
      <c r="KE211" s="27"/>
      <c r="KF211" s="27"/>
      <c r="KG211" s="27"/>
      <c r="KH211" s="27"/>
      <c r="KI211" s="27"/>
      <c r="KJ211" s="27"/>
      <c r="KK211" s="27"/>
      <c r="KL211" s="27"/>
      <c r="KM211" s="27"/>
      <c r="KN211" s="27"/>
      <c r="KO211" s="27"/>
      <c r="KP211" s="27"/>
      <c r="KQ211" s="27"/>
      <c r="KR211" s="27"/>
      <c r="KS211" s="27"/>
      <c r="KT211" s="27"/>
      <c r="KU211" s="27"/>
      <c r="KV211" s="27"/>
      <c r="KW211" s="27"/>
      <c r="KX211" s="27"/>
      <c r="KY211" s="27"/>
      <c r="KZ211" s="27"/>
      <c r="LA211" s="27"/>
      <c r="LB211" s="27"/>
      <c r="LC211" s="27"/>
      <c r="LD211" s="27"/>
      <c r="LE211" s="27"/>
      <c r="LF211" s="27"/>
      <c r="LG211" s="27"/>
      <c r="LH211" s="27"/>
      <c r="LI211" s="27"/>
      <c r="LJ211" s="27"/>
      <c r="LK211" s="27"/>
      <c r="LL211" s="27"/>
      <c r="LM211" s="27"/>
      <c r="LN211" s="27"/>
      <c r="LO211" s="27"/>
      <c r="LP211" s="27"/>
      <c r="LQ211" s="27"/>
      <c r="LR211" s="27"/>
      <c r="LS211" s="27"/>
      <c r="LT211" s="27"/>
      <c r="LU211" s="27"/>
      <c r="LV211" s="27"/>
      <c r="LW211" s="27"/>
      <c r="LX211" s="27"/>
      <c r="LY211" s="27"/>
      <c r="LZ211" s="27"/>
      <c r="MA211" s="27"/>
      <c r="MB211" s="27"/>
      <c r="MC211" s="27"/>
      <c r="MD211" s="27"/>
      <c r="ME211" s="27"/>
      <c r="MF211" s="27"/>
      <c r="MG211" s="27"/>
      <c r="MH211" s="27"/>
      <c r="MI211" s="27"/>
      <c r="MJ211" s="27"/>
      <c r="MK211" s="27"/>
      <c r="ML211" s="27"/>
      <c r="MM211" s="27"/>
      <c r="MN211" s="27"/>
      <c r="MO211" s="27"/>
      <c r="MP211" s="27"/>
      <c r="MQ211" s="27"/>
      <c r="MR211" s="27"/>
      <c r="MS211" s="27"/>
      <c r="MT211" s="27"/>
      <c r="MU211" s="27"/>
      <c r="MV211" s="27"/>
      <c r="MW211" s="27"/>
      <c r="MX211" s="27"/>
      <c r="MY211" s="27"/>
      <c r="MZ211" s="27"/>
      <c r="NA211" s="27"/>
      <c r="NB211" s="27"/>
      <c r="NC211" s="27"/>
      <c r="ND211" s="27"/>
      <c r="NE211" s="27"/>
      <c r="NF211" s="27"/>
      <c r="NG211" s="27"/>
      <c r="NH211" s="27"/>
      <c r="NI211" s="27"/>
      <c r="NJ211" s="27"/>
      <c r="NK211" s="27"/>
      <c r="NL211" s="27"/>
      <c r="NM211" s="27"/>
      <c r="NN211" s="27"/>
      <c r="NO211" s="27"/>
      <c r="NP211" s="27"/>
      <c r="NQ211" s="27"/>
      <c r="NR211" s="27"/>
      <c r="NS211" s="27"/>
      <c r="NT211" s="27"/>
      <c r="NU211" s="27"/>
      <c r="NV211" s="27"/>
      <c r="NW211" s="27"/>
      <c r="NX211" s="27"/>
      <c r="NY211" s="27"/>
      <c r="NZ211" s="27"/>
      <c r="OA211" s="27"/>
      <c r="OB211" s="27"/>
      <c r="OC211" s="27"/>
      <c r="OD211" s="27"/>
      <c r="OE211" s="27"/>
      <c r="OF211" s="27"/>
      <c r="OG211" s="27"/>
      <c r="OH211" s="27"/>
      <c r="OI211" s="27"/>
      <c r="OJ211" s="27"/>
      <c r="OK211" s="27"/>
      <c r="OL211" s="27"/>
      <c r="OM211" s="27"/>
      <c r="ON211" s="27"/>
      <c r="OO211" s="27"/>
      <c r="OP211" s="27"/>
      <c r="OQ211" s="27"/>
      <c r="OR211" s="27"/>
      <c r="OS211" s="27"/>
      <c r="OT211" s="27"/>
      <c r="OU211" s="27"/>
      <c r="OV211" s="27"/>
      <c r="OW211" s="27"/>
      <c r="OX211" s="27"/>
      <c r="OY211" s="27"/>
      <c r="OZ211" s="27"/>
      <c r="PA211" s="27"/>
      <c r="PB211" s="27"/>
      <c r="PC211" s="27"/>
      <c r="PD211" s="27"/>
      <c r="PE211" s="27"/>
      <c r="PF211" s="27"/>
      <c r="PG211" s="27"/>
      <c r="PH211" s="27"/>
      <c r="PI211" s="27"/>
      <c r="PJ211" s="27"/>
      <c r="PK211" s="27"/>
      <c r="PL211" s="27"/>
      <c r="PM211" s="27"/>
      <c r="PN211" s="27"/>
      <c r="PO211" s="27"/>
      <c r="PP211" s="27"/>
      <c r="PQ211" s="27"/>
      <c r="PR211" s="27"/>
      <c r="PS211" s="27"/>
      <c r="PT211" s="27"/>
      <c r="PU211" s="27"/>
      <c r="PV211" s="27"/>
      <c r="PW211" s="27"/>
      <c r="PX211" s="27"/>
      <c r="PY211" s="27"/>
      <c r="PZ211" s="27"/>
      <c r="QA211" s="27"/>
      <c r="QB211" s="27"/>
      <c r="QC211" s="27"/>
      <c r="QD211" s="27"/>
      <c r="QE211" s="27"/>
      <c r="QF211" s="27"/>
      <c r="QG211" s="27"/>
      <c r="QH211" s="27"/>
      <c r="QI211" s="27"/>
      <c r="QJ211" s="27"/>
      <c r="QK211" s="27"/>
      <c r="QL211" s="27"/>
      <c r="QM211" s="27"/>
      <c r="QN211" s="27"/>
      <c r="QO211" s="27"/>
      <c r="QP211" s="27"/>
      <c r="QQ211" s="27"/>
      <c r="QR211" s="27"/>
      <c r="QS211" s="27"/>
      <c r="QT211" s="27"/>
      <c r="QU211" s="27"/>
      <c r="QV211" s="27"/>
      <c r="QW211" s="27"/>
      <c r="QX211" s="27"/>
      <c r="QY211" s="27"/>
      <c r="QZ211" s="27"/>
      <c r="RA211" s="27"/>
      <c r="RB211" s="27"/>
      <c r="RC211" s="27"/>
      <c r="RD211" s="27"/>
      <c r="RE211" s="27"/>
      <c r="RF211" s="27"/>
      <c r="RG211" s="27"/>
      <c r="RH211" s="27"/>
      <c r="RI211" s="27"/>
      <c r="RJ211" s="27"/>
      <c r="RK211" s="27"/>
      <c r="RL211" s="27"/>
      <c r="RM211" s="27"/>
      <c r="RN211" s="27"/>
      <c r="RO211" s="27"/>
      <c r="RP211" s="27"/>
      <c r="RQ211" s="27"/>
      <c r="RR211" s="27"/>
      <c r="RS211" s="27"/>
      <c r="RT211" s="27"/>
      <c r="RU211" s="27"/>
      <c r="RV211" s="27"/>
      <c r="RW211" s="27"/>
      <c r="RX211" s="27"/>
      <c r="RY211" s="27"/>
      <c r="RZ211" s="27"/>
      <c r="SA211" s="27"/>
      <c r="SB211" s="27"/>
      <c r="SC211" s="27"/>
      <c r="SD211" s="27"/>
      <c r="SE211" s="27"/>
      <c r="SF211" s="27"/>
      <c r="SG211" s="27"/>
      <c r="SH211" s="27"/>
      <c r="SI211" s="27"/>
      <c r="SJ211" s="27"/>
      <c r="SK211" s="27"/>
      <c r="SL211" s="27"/>
      <c r="SM211" s="27"/>
      <c r="SN211" s="27"/>
      <c r="SO211" s="27"/>
      <c r="SP211" s="27"/>
      <c r="SQ211" s="27"/>
      <c r="SR211" s="27"/>
      <c r="SS211" s="27"/>
      <c r="ST211" s="27"/>
      <c r="SU211" s="27"/>
      <c r="SV211" s="27"/>
      <c r="SW211" s="27"/>
      <c r="SX211" s="27"/>
      <c r="SY211" s="27"/>
      <c r="SZ211" s="27"/>
      <c r="TA211" s="27"/>
      <c r="TB211" s="27"/>
      <c r="TC211" s="27"/>
      <c r="TD211" s="27"/>
      <c r="TE211" s="27"/>
      <c r="TF211" s="27"/>
      <c r="TG211" s="27"/>
      <c r="TH211" s="27"/>
      <c r="TI211" s="27"/>
      <c r="TJ211" s="27"/>
      <c r="TK211" s="27"/>
      <c r="TL211" s="27"/>
      <c r="TM211" s="27"/>
      <c r="TN211" s="27"/>
      <c r="TO211" s="27"/>
      <c r="TP211" s="27"/>
      <c r="TQ211" s="27"/>
      <c r="TR211" s="27"/>
      <c r="TS211" s="27"/>
      <c r="TT211" s="27"/>
      <c r="TU211" s="27"/>
      <c r="TV211" s="27"/>
      <c r="TW211" s="27"/>
      <c r="TX211" s="27"/>
      <c r="TY211" s="27"/>
      <c r="TZ211" s="27"/>
      <c r="UA211" s="27"/>
      <c r="UB211" s="27"/>
      <c r="UC211" s="27"/>
      <c r="UD211" s="27"/>
      <c r="UE211" s="27"/>
      <c r="UF211" s="27"/>
      <c r="UG211" s="27"/>
      <c r="UH211" s="27"/>
      <c r="UI211" s="27"/>
      <c r="UJ211" s="27"/>
      <c r="UK211" s="27"/>
      <c r="UL211" s="27"/>
      <c r="UM211" s="27"/>
      <c r="UN211" s="27"/>
      <c r="UO211" s="27"/>
      <c r="UP211" s="27"/>
      <c r="UQ211" s="27"/>
      <c r="UR211" s="27"/>
      <c r="US211" s="27"/>
      <c r="UT211" s="27"/>
      <c r="UU211" s="27"/>
      <c r="UV211" s="27"/>
      <c r="UW211" s="27"/>
      <c r="UX211" s="27"/>
      <c r="UY211" s="27"/>
      <c r="UZ211" s="27"/>
      <c r="VA211" s="27"/>
      <c r="VB211" s="27"/>
      <c r="VC211" s="27"/>
      <c r="VD211" s="27"/>
      <c r="VE211" s="27"/>
      <c r="VF211" s="27"/>
      <c r="VG211" s="27"/>
      <c r="VH211" s="27"/>
      <c r="VI211" s="27"/>
      <c r="VJ211" s="27"/>
      <c r="VK211" s="27"/>
      <c r="VL211" s="27"/>
      <c r="VM211" s="27"/>
      <c r="VN211" s="27"/>
      <c r="VO211" s="27"/>
      <c r="VP211" s="27"/>
      <c r="VQ211" s="27"/>
      <c r="VR211" s="27"/>
      <c r="VS211" s="27"/>
      <c r="VT211" s="27"/>
      <c r="VU211" s="27"/>
      <c r="VV211" s="27"/>
      <c r="VW211" s="27"/>
      <c r="VX211" s="27"/>
      <c r="VY211" s="27"/>
      <c r="VZ211" s="27"/>
      <c r="WA211" s="27"/>
      <c r="WB211" s="27"/>
      <c r="WC211" s="27"/>
      <c r="WD211" s="27"/>
      <c r="WE211" s="27"/>
      <c r="WF211" s="27"/>
      <c r="WG211" s="27"/>
      <c r="WH211" s="27"/>
      <c r="WI211" s="27"/>
      <c r="WJ211" s="27"/>
      <c r="WK211" s="27"/>
      <c r="WL211" s="27"/>
      <c r="WM211" s="27"/>
      <c r="WN211" s="27"/>
      <c r="WO211" s="27"/>
      <c r="WP211" s="27"/>
      <c r="WQ211" s="27"/>
      <c r="WR211" s="27"/>
      <c r="WS211" s="27"/>
      <c r="WT211" s="27"/>
      <c r="WU211" s="27"/>
      <c r="WV211" s="27"/>
      <c r="WW211" s="27"/>
      <c r="WX211" s="27"/>
      <c r="WY211" s="27"/>
      <c r="WZ211" s="27"/>
      <c r="XA211" s="27"/>
      <c r="XB211" s="27"/>
      <c r="XC211" s="27"/>
      <c r="XD211" s="27"/>
      <c r="XE211" s="27"/>
      <c r="XF211" s="27"/>
      <c r="XG211" s="27"/>
      <c r="XH211" s="27"/>
      <c r="XI211" s="27"/>
      <c r="XJ211" s="27"/>
      <c r="XK211" s="27"/>
      <c r="XL211" s="27"/>
      <c r="XM211" s="27"/>
      <c r="XN211" s="27"/>
      <c r="XO211" s="27"/>
      <c r="XP211" s="27"/>
      <c r="XQ211" s="27"/>
      <c r="XR211" s="27"/>
      <c r="XS211" s="27"/>
      <c r="XT211" s="27"/>
      <c r="XU211" s="27"/>
      <c r="XV211" s="27"/>
      <c r="XW211" s="27"/>
      <c r="XX211" s="27"/>
      <c r="XY211" s="27"/>
      <c r="XZ211" s="27"/>
      <c r="YA211" s="27"/>
      <c r="YB211" s="27"/>
      <c r="YC211" s="27"/>
      <c r="YD211" s="27"/>
      <c r="YE211" s="27"/>
      <c r="YF211" s="27"/>
      <c r="YG211" s="27"/>
      <c r="YH211" s="27"/>
      <c r="YI211" s="27"/>
      <c r="YJ211" s="27"/>
      <c r="YK211" s="27"/>
      <c r="YL211" s="27"/>
      <c r="YM211" s="27"/>
      <c r="YN211" s="27"/>
      <c r="YO211" s="27"/>
      <c r="YP211" s="27"/>
      <c r="YQ211" s="27"/>
      <c r="YR211" s="27"/>
      <c r="YS211" s="27"/>
      <c r="YT211" s="27"/>
      <c r="YU211" s="27"/>
      <c r="YV211" s="27"/>
      <c r="YW211" s="27"/>
      <c r="YX211" s="27"/>
      <c r="YY211" s="27"/>
      <c r="YZ211" s="27"/>
      <c r="ZA211" s="27"/>
      <c r="ZB211" s="27"/>
      <c r="ZC211" s="27"/>
      <c r="ZD211" s="27"/>
      <c r="ZE211" s="27"/>
      <c r="ZF211" s="27"/>
      <c r="ZG211" s="27"/>
      <c r="ZH211" s="27"/>
      <c r="ZI211" s="27"/>
      <c r="ZJ211" s="27"/>
      <c r="ZK211" s="27"/>
      <c r="ZL211" s="27"/>
      <c r="ZM211" s="27"/>
      <c r="ZN211" s="27"/>
      <c r="ZO211" s="27"/>
      <c r="ZP211" s="27"/>
      <c r="ZQ211" s="27"/>
      <c r="ZR211" s="27"/>
      <c r="ZS211" s="27"/>
      <c r="ZT211" s="27"/>
      <c r="ZU211" s="27"/>
      <c r="ZV211" s="27"/>
      <c r="ZW211" s="27"/>
      <c r="ZX211" s="27"/>
      <c r="ZY211" s="27"/>
      <c r="ZZ211" s="27"/>
      <c r="AAA211" s="27"/>
      <c r="AAB211" s="27"/>
      <c r="AAC211" s="27"/>
      <c r="AAD211" s="27"/>
      <c r="AAE211" s="27"/>
      <c r="AAF211" s="27"/>
      <c r="AAG211" s="27"/>
      <c r="AAH211" s="27"/>
      <c r="AAI211" s="27"/>
      <c r="AAJ211" s="27"/>
      <c r="AAK211" s="27"/>
      <c r="AAL211" s="27"/>
      <c r="AAM211" s="27"/>
      <c r="AAN211" s="27"/>
      <c r="AAO211" s="27"/>
      <c r="AAP211" s="27"/>
      <c r="AAQ211" s="27"/>
      <c r="AAR211" s="27"/>
      <c r="AAS211" s="27"/>
      <c r="AAT211" s="27"/>
      <c r="AAU211" s="27"/>
      <c r="AAV211" s="27"/>
      <c r="AAW211" s="27"/>
      <c r="AAX211" s="27"/>
      <c r="AAY211" s="27"/>
      <c r="AAZ211" s="27"/>
      <c r="ABA211" s="27"/>
      <c r="ABB211" s="27"/>
      <c r="ABC211" s="27"/>
      <c r="ABD211" s="27"/>
      <c r="ABE211" s="27"/>
      <c r="ABF211" s="27"/>
      <c r="ABG211" s="27"/>
      <c r="ABH211" s="27"/>
      <c r="ABI211" s="27"/>
      <c r="ABJ211" s="27"/>
      <c r="ABK211" s="27"/>
      <c r="ABL211" s="27"/>
      <c r="ABM211" s="27"/>
      <c r="ABN211" s="27"/>
      <c r="ABO211" s="27"/>
      <c r="ABP211" s="27"/>
      <c r="ABQ211" s="27"/>
      <c r="ABR211" s="27"/>
      <c r="ABS211" s="27"/>
      <c r="ABT211" s="27"/>
      <c r="ABU211" s="27"/>
      <c r="ABV211" s="27"/>
      <c r="ABW211" s="27"/>
      <c r="ABX211" s="27"/>
      <c r="ABY211" s="27"/>
      <c r="ABZ211" s="27"/>
      <c r="ACA211" s="27"/>
      <c r="ACB211" s="27"/>
      <c r="ACC211" s="27"/>
      <c r="ACD211" s="27"/>
      <c r="ACE211" s="27"/>
      <c r="ACF211" s="27"/>
      <c r="ACG211" s="27"/>
      <c r="ACH211" s="27"/>
      <c r="ACI211" s="27"/>
      <c r="ACJ211" s="27"/>
      <c r="ACK211" s="27"/>
      <c r="ACL211" s="27"/>
      <c r="ACM211" s="27"/>
      <c r="ACN211" s="27"/>
      <c r="ACO211" s="27"/>
      <c r="ACP211" s="27"/>
      <c r="ACQ211" s="27"/>
      <c r="ACR211" s="27"/>
      <c r="ACS211" s="27"/>
      <c r="ACT211" s="27"/>
      <c r="ACU211" s="27"/>
      <c r="ACV211" s="27"/>
      <c r="ACW211" s="27"/>
      <c r="ACX211" s="27"/>
      <c r="ACY211" s="27"/>
      <c r="ACZ211" s="27"/>
      <c r="ADA211" s="27"/>
      <c r="ADB211" s="27"/>
      <c r="ADC211" s="27"/>
      <c r="ADD211" s="27"/>
      <c r="ADE211" s="27"/>
      <c r="ADF211" s="27"/>
      <c r="ADG211" s="27"/>
      <c r="ADH211" s="27"/>
      <c r="ADI211" s="27"/>
      <c r="ADJ211" s="27"/>
      <c r="ADK211" s="27"/>
      <c r="ADL211" s="27"/>
      <c r="ADM211" s="27"/>
      <c r="ADN211" s="27"/>
      <c r="ADO211" s="27"/>
      <c r="ADP211" s="27"/>
      <c r="ADQ211" s="27"/>
      <c r="ADR211" s="27"/>
      <c r="ADS211" s="27"/>
      <c r="ADT211" s="27"/>
      <c r="ADU211" s="27"/>
      <c r="ADV211" s="27"/>
      <c r="ADW211" s="27"/>
      <c r="ADX211" s="27"/>
      <c r="ADY211" s="27"/>
      <c r="ADZ211" s="27"/>
      <c r="AEA211" s="27"/>
      <c r="AEB211" s="27"/>
      <c r="AEC211" s="27"/>
      <c r="AED211" s="27"/>
      <c r="AEE211" s="27"/>
      <c r="AEF211" s="27"/>
      <c r="AEG211" s="27"/>
      <c r="AEH211" s="27"/>
      <c r="AEI211" s="27"/>
      <c r="AEJ211" s="27"/>
      <c r="AEK211" s="27"/>
      <c r="AEL211" s="27"/>
      <c r="AEM211" s="27"/>
      <c r="AEN211" s="27"/>
      <c r="AEO211" s="27"/>
      <c r="AEP211" s="27"/>
      <c r="AEQ211" s="27"/>
      <c r="AER211" s="27"/>
      <c r="AES211" s="27"/>
      <c r="AET211" s="27"/>
      <c r="AEU211" s="27"/>
      <c r="AEV211" s="27"/>
      <c r="AEW211" s="27"/>
      <c r="AEX211" s="27"/>
      <c r="AEY211" s="27"/>
      <c r="AEZ211" s="27"/>
      <c r="AFA211" s="27"/>
      <c r="AFB211" s="27"/>
      <c r="AFC211" s="27"/>
      <c r="AFD211" s="27"/>
      <c r="AFE211" s="27"/>
      <c r="AFF211" s="27"/>
      <c r="AFG211" s="27"/>
      <c r="AFH211" s="27"/>
      <c r="AFI211" s="27"/>
      <c r="AFJ211" s="27"/>
      <c r="AFK211" s="27"/>
      <c r="AFL211" s="27"/>
      <c r="AFM211" s="27"/>
      <c r="AFN211" s="27"/>
      <c r="AFO211" s="27"/>
      <c r="AFP211" s="27"/>
      <c r="AFQ211" s="27"/>
      <c r="AFR211" s="27"/>
      <c r="AFS211" s="27"/>
      <c r="AFT211" s="27"/>
      <c r="AFU211" s="27"/>
      <c r="AFV211" s="27"/>
      <c r="AFW211" s="27"/>
      <c r="AFX211" s="27"/>
      <c r="AFY211" s="27"/>
      <c r="AFZ211" s="27"/>
      <c r="AGA211" s="27"/>
      <c r="AGB211" s="27"/>
      <c r="AGC211" s="27"/>
      <c r="AGD211" s="27"/>
      <c r="AGE211" s="27"/>
      <c r="AGF211" s="27"/>
      <c r="AGG211" s="27"/>
      <c r="AGH211" s="27"/>
      <c r="AGI211" s="27"/>
      <c r="AGJ211" s="27"/>
      <c r="AGK211" s="27"/>
      <c r="AGL211" s="27"/>
      <c r="AGM211" s="27"/>
      <c r="AGN211" s="27"/>
      <c r="AGO211" s="27"/>
      <c r="AGP211" s="27"/>
      <c r="AGQ211" s="27"/>
      <c r="AGR211" s="27"/>
      <c r="AGS211" s="27"/>
      <c r="AGT211" s="27"/>
      <c r="AGU211" s="27"/>
      <c r="AGV211" s="27"/>
      <c r="AGW211" s="27"/>
      <c r="AGX211" s="27"/>
      <c r="AGY211" s="27"/>
      <c r="AGZ211" s="27"/>
      <c r="AHA211" s="27"/>
      <c r="AHB211" s="27"/>
      <c r="AHC211" s="27"/>
      <c r="AHD211" s="27"/>
      <c r="AHE211" s="27"/>
      <c r="AHF211" s="27"/>
      <c r="AHG211" s="27"/>
      <c r="AHH211" s="27"/>
      <c r="AHI211" s="27"/>
      <c r="AHJ211" s="27"/>
      <c r="AHK211" s="27"/>
      <c r="AHL211" s="27"/>
      <c r="AHM211" s="27"/>
      <c r="AHN211" s="27"/>
      <c r="AHO211" s="27"/>
      <c r="AHP211" s="27"/>
      <c r="AHQ211" s="27"/>
      <c r="AHR211" s="27"/>
      <c r="AHS211" s="27"/>
      <c r="AHT211" s="27"/>
      <c r="AHU211" s="27"/>
      <c r="AHV211" s="27"/>
      <c r="AHW211" s="27"/>
      <c r="AHX211" s="27"/>
      <c r="AHY211" s="27"/>
      <c r="AHZ211" s="27"/>
      <c r="AIA211" s="27"/>
      <c r="AIB211" s="27"/>
      <c r="AIC211" s="27"/>
      <c r="AID211" s="27"/>
      <c r="AIE211" s="27"/>
      <c r="AIF211" s="27"/>
      <c r="AIG211" s="27"/>
      <c r="AIH211" s="27"/>
      <c r="AII211" s="27"/>
      <c r="AIJ211" s="27"/>
      <c r="AIK211" s="27"/>
      <c r="AIL211" s="27"/>
      <c r="AIM211" s="27"/>
      <c r="AIN211" s="27"/>
      <c r="AIO211" s="27"/>
      <c r="AIP211" s="27"/>
      <c r="AIQ211" s="27"/>
      <c r="AIR211" s="27"/>
      <c r="AIS211" s="27"/>
      <c r="AIT211" s="27"/>
      <c r="AIU211" s="27"/>
      <c r="AIV211" s="27"/>
      <c r="AIW211" s="27"/>
      <c r="AIX211" s="27"/>
      <c r="AIY211" s="27"/>
      <c r="AIZ211" s="27"/>
      <c r="AJA211" s="27"/>
      <c r="AJB211" s="27"/>
      <c r="AJC211" s="27"/>
      <c r="AJD211" s="27"/>
      <c r="AJE211" s="27"/>
      <c r="AJF211" s="27"/>
      <c r="AJG211" s="27"/>
      <c r="AJH211" s="27"/>
      <c r="AJI211" s="27"/>
      <c r="AJJ211" s="27"/>
      <c r="AJK211" s="27"/>
      <c r="AJL211" s="27"/>
      <c r="AJM211" s="27"/>
      <c r="AJN211" s="27"/>
      <c r="AJO211" s="27"/>
      <c r="AJP211" s="27"/>
      <c r="AJQ211" s="27"/>
      <c r="AJR211" s="27"/>
      <c r="AJS211" s="27"/>
      <c r="AJT211" s="27"/>
      <c r="AJU211" s="27"/>
      <c r="AJV211" s="27"/>
      <c r="AJW211" s="27"/>
      <c r="AJX211" s="27"/>
      <c r="AJY211" s="27"/>
      <c r="AJZ211" s="27"/>
      <c r="AKA211" s="27"/>
      <c r="AKB211" s="27"/>
      <c r="AKC211" s="27"/>
      <c r="AKD211" s="27"/>
      <c r="AKE211" s="27"/>
      <c r="AKF211" s="27"/>
      <c r="AKG211" s="27"/>
      <c r="AKH211" s="27"/>
      <c r="AKI211" s="27"/>
      <c r="AKJ211" s="27"/>
      <c r="AKK211" s="27"/>
      <c r="AKL211" s="27"/>
      <c r="AKM211" s="27"/>
      <c r="AKN211" s="27"/>
      <c r="AKO211" s="27"/>
      <c r="AKP211" s="27"/>
      <c r="AKQ211" s="27"/>
      <c r="AKR211" s="27"/>
      <c r="AKS211" s="27"/>
      <c r="AKT211" s="27"/>
      <c r="AKU211" s="27"/>
      <c r="AKV211" s="27"/>
      <c r="AKW211" s="27"/>
      <c r="AKX211" s="27"/>
      <c r="AKY211" s="27"/>
      <c r="AKZ211" s="27"/>
      <c r="ALA211" s="27"/>
      <c r="ALB211" s="27"/>
      <c r="ALC211" s="27"/>
      <c r="ALD211" s="27"/>
      <c r="ALE211" s="27"/>
      <c r="ALF211" s="27"/>
      <c r="ALG211" s="27"/>
      <c r="ALH211" s="27"/>
      <c r="ALI211" s="27"/>
      <c r="ALJ211" s="27"/>
      <c r="ALK211" s="27"/>
      <c r="ALL211" s="27"/>
      <c r="ALM211" s="27"/>
      <c r="ALN211" s="27"/>
      <c r="ALO211" s="27"/>
      <c r="ALP211" s="27"/>
      <c r="ALQ211" s="27"/>
      <c r="ALR211" s="27"/>
      <c r="ALS211" s="27"/>
      <c r="ALT211" s="27"/>
      <c r="ALU211" s="27"/>
      <c r="ALV211" s="27"/>
      <c r="ALW211" s="27"/>
      <c r="ALX211" s="27"/>
      <c r="ALY211" s="27"/>
      <c r="ALZ211" s="27"/>
      <c r="AMA211" s="27"/>
      <c r="AMB211" s="27"/>
      <c r="AMC211" s="27"/>
      <c r="AMD211" s="27"/>
      <c r="AME211" s="27"/>
      <c r="AMF211" s="27"/>
      <c r="AMG211" s="27"/>
      <c r="AMH211" s="27"/>
      <c r="AMI211" s="27"/>
      <c r="AMJ211" s="27"/>
      <c r="AMK211" s="27"/>
      <c r="AML211" s="27"/>
      <c r="AMM211" s="27"/>
      <c r="AMN211" s="27"/>
      <c r="AMO211" s="27"/>
      <c r="AMP211" s="27"/>
      <c r="AMQ211" s="27"/>
      <c r="AMR211" s="27"/>
      <c r="AMS211" s="27"/>
      <c r="AMT211" s="27"/>
      <c r="AMU211" s="27"/>
      <c r="AMV211" s="27"/>
      <c r="AMW211" s="27"/>
      <c r="AMX211" s="27"/>
      <c r="AMY211" s="27"/>
      <c r="AMZ211" s="27"/>
      <c r="ANA211" s="27"/>
      <c r="ANB211" s="27"/>
      <c r="ANC211" s="27"/>
      <c r="AND211" s="27"/>
      <c r="ANE211" s="27"/>
      <c r="ANF211" s="27"/>
      <c r="ANG211" s="27"/>
      <c r="ANH211" s="27"/>
      <c r="ANI211" s="27"/>
      <c r="ANJ211" s="27"/>
      <c r="ANK211" s="27"/>
      <c r="ANL211" s="27"/>
      <c r="ANM211" s="27"/>
      <c r="ANN211" s="27"/>
      <c r="ANO211" s="27"/>
      <c r="ANP211" s="27"/>
      <c r="ANQ211" s="27"/>
      <c r="ANR211" s="27"/>
      <c r="ANS211" s="27"/>
      <c r="ANT211" s="27"/>
      <c r="ANU211" s="27"/>
      <c r="ANV211" s="27"/>
      <c r="ANW211" s="27"/>
      <c r="ANX211" s="27"/>
      <c r="ANY211" s="27"/>
      <c r="ANZ211" s="27"/>
      <c r="AOA211" s="27"/>
      <c r="AOB211" s="27"/>
      <c r="AOC211" s="27"/>
      <c r="AOD211" s="27"/>
      <c r="AOE211" s="27"/>
      <c r="AOF211" s="27"/>
      <c r="AOG211" s="27"/>
      <c r="AOH211" s="27"/>
      <c r="AOI211" s="27"/>
      <c r="AOJ211" s="27"/>
      <c r="AOK211" s="27"/>
      <c r="AOL211" s="27"/>
      <c r="AOM211" s="27"/>
      <c r="AON211" s="27"/>
      <c r="AOO211" s="27"/>
      <c r="AOP211" s="27"/>
      <c r="AOQ211" s="27"/>
      <c r="AOR211" s="27"/>
      <c r="AOS211" s="27"/>
      <c r="AOT211" s="27"/>
      <c r="AOU211" s="27"/>
      <c r="AOV211" s="27"/>
      <c r="AOW211" s="27"/>
      <c r="AOX211" s="27"/>
      <c r="AOY211" s="27"/>
      <c r="AOZ211" s="27"/>
      <c r="APA211" s="27"/>
      <c r="APB211" s="27"/>
      <c r="APC211" s="27"/>
      <c r="APD211" s="27"/>
      <c r="APE211" s="27"/>
      <c r="APF211" s="27"/>
      <c r="APG211" s="27"/>
      <c r="APH211" s="27"/>
      <c r="API211" s="27"/>
      <c r="APJ211" s="27"/>
      <c r="APK211" s="27"/>
      <c r="APL211" s="27"/>
      <c r="APM211" s="27"/>
      <c r="APN211" s="27"/>
      <c r="APO211" s="27"/>
      <c r="APP211" s="27"/>
      <c r="APQ211" s="27"/>
      <c r="APR211" s="27"/>
      <c r="APS211" s="27"/>
      <c r="APT211" s="27"/>
      <c r="APU211" s="27"/>
      <c r="APV211" s="27"/>
      <c r="APW211" s="27"/>
      <c r="APX211" s="27"/>
      <c r="APY211" s="27"/>
      <c r="APZ211" s="27"/>
      <c r="AQA211" s="27"/>
      <c r="AQB211" s="27"/>
      <c r="AQC211" s="27"/>
      <c r="AQD211" s="27"/>
      <c r="AQE211" s="27"/>
      <c r="AQF211" s="27"/>
      <c r="AQG211" s="27"/>
      <c r="AQH211" s="27"/>
      <c r="AQI211" s="27"/>
      <c r="AQJ211" s="27"/>
      <c r="AQK211" s="27"/>
      <c r="AQL211" s="27"/>
      <c r="AQM211" s="27"/>
      <c r="AQN211" s="27"/>
      <c r="AQO211" s="27"/>
      <c r="AQP211" s="27"/>
      <c r="AQQ211" s="27"/>
      <c r="AQR211" s="27"/>
      <c r="AQS211" s="27"/>
      <c r="AQT211" s="27"/>
      <c r="AQU211" s="27"/>
      <c r="AQV211" s="27"/>
      <c r="AQW211" s="27"/>
      <c r="AQX211" s="27"/>
      <c r="AQY211" s="27"/>
      <c r="AQZ211" s="27"/>
      <c r="ARA211" s="27"/>
      <c r="ARB211" s="27"/>
      <c r="ARC211" s="27"/>
      <c r="ARD211" s="27"/>
      <c r="ARE211" s="27"/>
      <c r="ARF211" s="27"/>
      <c r="ARG211" s="27"/>
      <c r="ARH211" s="27"/>
      <c r="ARI211" s="27"/>
      <c r="ARJ211" s="27"/>
      <c r="ARK211" s="27"/>
      <c r="ARL211" s="27"/>
      <c r="ARM211" s="27"/>
      <c r="ARN211" s="27"/>
      <c r="ARO211" s="27"/>
      <c r="ARP211" s="27"/>
      <c r="ARQ211" s="27"/>
      <c r="ARR211" s="27"/>
      <c r="ARS211" s="27"/>
      <c r="ART211" s="27"/>
      <c r="ARU211" s="27"/>
      <c r="ARV211" s="27"/>
      <c r="ARW211" s="27"/>
      <c r="ARX211" s="27"/>
      <c r="ARY211" s="27"/>
      <c r="ARZ211" s="27"/>
      <c r="ASA211" s="27"/>
      <c r="ASB211" s="27"/>
      <c r="ASC211" s="27"/>
      <c r="ASD211" s="27"/>
      <c r="ASE211" s="27"/>
      <c r="ASF211" s="27"/>
      <c r="ASG211" s="27"/>
      <c r="ASH211" s="27"/>
      <c r="ASI211" s="27"/>
      <c r="ASJ211" s="27"/>
      <c r="ASK211" s="27"/>
      <c r="ASL211" s="27"/>
      <c r="ASM211" s="27"/>
      <c r="ASN211" s="27"/>
      <c r="ASO211" s="27"/>
      <c r="ASP211" s="27"/>
      <c r="ASQ211" s="27"/>
      <c r="ASR211" s="27"/>
      <c r="ASS211" s="27"/>
      <c r="AST211" s="27"/>
      <c r="ASU211" s="27"/>
      <c r="ASV211" s="27"/>
      <c r="ASW211" s="27"/>
      <c r="ASX211" s="27"/>
      <c r="ASY211" s="27"/>
      <c r="ASZ211" s="27"/>
      <c r="ATA211" s="27"/>
      <c r="ATB211" s="27"/>
      <c r="ATC211" s="27"/>
      <c r="ATD211" s="27"/>
      <c r="ATE211" s="27"/>
      <c r="ATF211" s="27"/>
      <c r="ATG211" s="27"/>
      <c r="ATH211" s="27"/>
      <c r="ATI211" s="27"/>
      <c r="ATJ211" s="27"/>
      <c r="ATK211" s="27"/>
      <c r="ATL211" s="27"/>
      <c r="ATM211" s="27"/>
      <c r="ATN211" s="27"/>
      <c r="ATO211" s="27"/>
      <c r="ATP211" s="27"/>
      <c r="ATQ211" s="27"/>
      <c r="ATR211" s="27"/>
      <c r="ATS211" s="27"/>
      <c r="ATT211" s="27"/>
      <c r="ATU211" s="27"/>
      <c r="ATV211" s="27"/>
      <c r="ATW211" s="27"/>
      <c r="ATX211" s="27"/>
      <c r="ATY211" s="27"/>
      <c r="ATZ211" s="27"/>
      <c r="AUA211" s="27"/>
      <c r="AUB211" s="27"/>
      <c r="AUC211" s="27"/>
      <c r="AUD211" s="27"/>
      <c r="AUE211" s="27"/>
      <c r="AUF211" s="27"/>
      <c r="AUG211" s="27"/>
      <c r="AUH211" s="27"/>
      <c r="AUI211" s="27"/>
      <c r="AUJ211" s="27"/>
      <c r="AUK211" s="27"/>
      <c r="AUL211" s="27"/>
      <c r="AUM211" s="27"/>
      <c r="AUN211" s="27"/>
      <c r="AUO211" s="27"/>
      <c r="AUP211" s="27"/>
      <c r="AUQ211" s="27"/>
      <c r="AUR211" s="27"/>
      <c r="AUS211" s="27"/>
      <c r="AUT211" s="27"/>
      <c r="AUU211" s="27"/>
      <c r="AUV211" s="27"/>
      <c r="AUW211" s="27"/>
      <c r="AUX211" s="27"/>
      <c r="AUY211" s="27"/>
      <c r="AUZ211" s="27"/>
      <c r="AVA211" s="27"/>
      <c r="AVB211" s="27"/>
      <c r="AVC211" s="27"/>
      <c r="AVD211" s="27"/>
      <c r="AVE211" s="27"/>
      <c r="AVF211" s="27"/>
      <c r="AVG211" s="27"/>
      <c r="AVH211" s="27"/>
      <c r="AVI211" s="27"/>
      <c r="AVJ211" s="27"/>
      <c r="AVK211" s="27"/>
      <c r="AVL211" s="27"/>
      <c r="AVM211" s="27"/>
      <c r="AVN211" s="27"/>
      <c r="AVO211" s="27"/>
      <c r="AVP211" s="27"/>
      <c r="AVQ211" s="27"/>
      <c r="AVR211" s="27"/>
      <c r="AVS211" s="27"/>
      <c r="AVT211" s="27"/>
      <c r="AVU211" s="27"/>
      <c r="AVV211" s="27"/>
      <c r="AVW211" s="27"/>
      <c r="AVX211" s="27"/>
      <c r="AVY211" s="27"/>
      <c r="AVZ211" s="27"/>
      <c r="AWA211" s="27"/>
      <c r="AWB211" s="27"/>
      <c r="AWC211" s="27"/>
      <c r="AWD211" s="27"/>
      <c r="AWE211" s="27"/>
      <c r="AWF211" s="27"/>
      <c r="AWG211" s="27"/>
      <c r="AWH211" s="27"/>
      <c r="AWI211" s="27"/>
      <c r="AWJ211" s="27"/>
      <c r="AWK211" s="27"/>
      <c r="AWL211" s="27"/>
      <c r="AWM211" s="27"/>
      <c r="AWN211" s="27"/>
      <c r="AWO211" s="27"/>
      <c r="AWP211" s="27"/>
      <c r="AWQ211" s="27"/>
      <c r="AWR211" s="27"/>
      <c r="AWS211" s="27"/>
      <c r="AWT211" s="27"/>
      <c r="AWU211" s="27"/>
      <c r="AWV211" s="27"/>
      <c r="AWW211" s="27"/>
      <c r="AWX211" s="27"/>
      <c r="AWY211" s="27"/>
      <c r="AWZ211" s="27"/>
      <c r="AXA211" s="27"/>
      <c r="AXB211" s="27"/>
      <c r="AXC211" s="27"/>
      <c r="AXD211" s="27"/>
      <c r="AXE211" s="27"/>
      <c r="AXF211" s="27"/>
      <c r="AXG211" s="27"/>
      <c r="AXH211" s="27"/>
      <c r="AXI211" s="27"/>
      <c r="AXJ211" s="27"/>
      <c r="AXK211" s="27"/>
      <c r="AXL211" s="27"/>
      <c r="AXM211" s="27"/>
      <c r="AXN211" s="27"/>
      <c r="AXO211" s="27"/>
      <c r="AXP211" s="27"/>
      <c r="AXQ211" s="27"/>
      <c r="AXR211" s="27"/>
      <c r="AXS211" s="27"/>
      <c r="AXT211" s="27"/>
      <c r="AXU211" s="27"/>
      <c r="AXV211" s="27"/>
      <c r="AXW211" s="27"/>
      <c r="AXX211" s="27"/>
      <c r="AXY211" s="27"/>
      <c r="AXZ211" s="27"/>
      <c r="AYA211" s="27"/>
      <c r="AYB211" s="27"/>
      <c r="AYC211" s="27"/>
      <c r="AYD211" s="27"/>
      <c r="AYE211" s="27"/>
      <c r="AYF211" s="27"/>
      <c r="AYG211" s="27"/>
      <c r="AYH211" s="27"/>
      <c r="AYI211" s="27"/>
      <c r="AYJ211" s="27"/>
      <c r="AYK211" s="27"/>
      <c r="AYL211" s="27"/>
      <c r="AYM211" s="27"/>
      <c r="AYN211" s="27"/>
      <c r="AYO211" s="27"/>
      <c r="AYP211" s="27"/>
      <c r="AYQ211" s="27"/>
      <c r="AYR211" s="27"/>
      <c r="AYS211" s="27"/>
      <c r="AYT211" s="27"/>
      <c r="AYU211" s="27"/>
      <c r="AYV211" s="27"/>
      <c r="AYW211" s="27"/>
      <c r="AYX211" s="27"/>
      <c r="AYY211" s="27"/>
      <c r="AYZ211" s="27"/>
      <c r="AZA211" s="27"/>
      <c r="AZB211" s="27"/>
      <c r="AZC211" s="27"/>
      <c r="AZD211" s="27"/>
      <c r="AZE211" s="27"/>
      <c r="AZF211" s="27"/>
      <c r="AZG211" s="27"/>
      <c r="AZH211" s="27"/>
      <c r="AZI211" s="27"/>
      <c r="AZJ211" s="27"/>
      <c r="AZK211" s="27"/>
      <c r="AZL211" s="27"/>
      <c r="AZM211" s="27"/>
      <c r="AZN211" s="27"/>
      <c r="AZO211" s="27"/>
      <c r="AZP211" s="27"/>
      <c r="AZQ211" s="27"/>
      <c r="AZR211" s="27"/>
      <c r="AZS211" s="27"/>
      <c r="AZT211" s="27"/>
      <c r="AZU211" s="27"/>
      <c r="AZV211" s="27"/>
      <c r="AZW211" s="27"/>
      <c r="AZX211" s="27"/>
      <c r="AZY211" s="27"/>
      <c r="AZZ211" s="27"/>
      <c r="BAA211" s="27"/>
      <c r="BAB211" s="27"/>
      <c r="BAC211" s="27"/>
      <c r="BAD211" s="27"/>
      <c r="BAE211" s="27"/>
      <c r="BAF211" s="27"/>
      <c r="BAG211" s="27"/>
      <c r="BAH211" s="27"/>
      <c r="BAI211" s="27"/>
      <c r="BAJ211" s="27"/>
      <c r="BAK211" s="27"/>
      <c r="BAL211" s="27"/>
      <c r="BAM211" s="27"/>
      <c r="BAN211" s="27"/>
      <c r="BAO211" s="27"/>
      <c r="BAP211" s="27"/>
      <c r="BAQ211" s="27"/>
      <c r="BAR211" s="27"/>
      <c r="BAS211" s="27"/>
      <c r="BAT211" s="27"/>
      <c r="BAU211" s="27"/>
      <c r="BAV211" s="27"/>
      <c r="BAW211" s="27"/>
      <c r="BAX211" s="27"/>
      <c r="BAY211" s="27"/>
      <c r="BAZ211" s="27"/>
      <c r="BBA211" s="27"/>
      <c r="BBB211" s="27"/>
      <c r="BBC211" s="27"/>
      <c r="BBD211" s="27"/>
      <c r="BBE211" s="27"/>
      <c r="BBF211" s="27"/>
      <c r="BBG211" s="27"/>
      <c r="BBH211" s="27"/>
      <c r="BBI211" s="27"/>
      <c r="BBJ211" s="27"/>
      <c r="BBK211" s="27"/>
      <c r="BBL211" s="27"/>
      <c r="BBM211" s="27"/>
      <c r="BBN211" s="27"/>
      <c r="BBO211" s="27"/>
      <c r="BBP211" s="27"/>
      <c r="BBQ211" s="27"/>
      <c r="BBR211" s="27"/>
      <c r="BBS211" s="27"/>
      <c r="BBT211" s="27"/>
      <c r="BBU211" s="27"/>
      <c r="BBV211" s="27"/>
      <c r="BBW211" s="27"/>
      <c r="BBX211" s="27"/>
      <c r="BBY211" s="27"/>
      <c r="BBZ211" s="27"/>
      <c r="BCA211" s="27"/>
      <c r="BCB211" s="27"/>
      <c r="BCC211" s="27"/>
      <c r="BCD211" s="27"/>
      <c r="BCE211" s="27"/>
      <c r="BCF211" s="27"/>
      <c r="BCG211" s="27"/>
      <c r="BCH211" s="27"/>
      <c r="BCI211" s="27"/>
      <c r="BCJ211" s="27"/>
      <c r="BCK211" s="27"/>
      <c r="BCL211" s="27"/>
      <c r="BCM211" s="27"/>
      <c r="BCN211" s="27"/>
      <c r="BCO211" s="27"/>
      <c r="BCP211" s="27"/>
      <c r="BCQ211" s="27"/>
      <c r="BCR211" s="27"/>
      <c r="BCS211" s="27"/>
      <c r="BCT211" s="27"/>
      <c r="BCU211" s="27"/>
      <c r="BCV211" s="27"/>
      <c r="BCW211" s="27"/>
      <c r="BCX211" s="27"/>
      <c r="BCY211" s="27"/>
      <c r="BCZ211" s="27"/>
      <c r="BDA211" s="27"/>
      <c r="BDB211" s="27"/>
      <c r="BDC211" s="27"/>
      <c r="BDD211" s="27"/>
      <c r="BDE211" s="27"/>
      <c r="BDF211" s="27"/>
      <c r="BDG211" s="27"/>
      <c r="BDH211" s="27"/>
      <c r="BDI211" s="27"/>
      <c r="BDJ211" s="27"/>
      <c r="BDK211" s="27"/>
      <c r="BDL211" s="27"/>
      <c r="BDM211" s="27"/>
      <c r="BDN211" s="27"/>
      <c r="BDO211" s="27"/>
      <c r="BDP211" s="27"/>
      <c r="BDQ211" s="27"/>
      <c r="BDR211" s="27"/>
      <c r="BDS211" s="27"/>
      <c r="BDT211" s="27"/>
      <c r="BDU211" s="27"/>
      <c r="BDV211" s="27"/>
      <c r="BDW211" s="27"/>
      <c r="BDX211" s="27"/>
      <c r="BDY211" s="27"/>
      <c r="BDZ211" s="27"/>
      <c r="BEA211" s="27"/>
      <c r="BEB211" s="27"/>
      <c r="BEC211" s="27"/>
      <c r="BED211" s="27"/>
      <c r="BEE211" s="27"/>
      <c r="BEF211" s="27"/>
      <c r="BEG211" s="27"/>
      <c r="BEH211" s="27"/>
      <c r="BEI211" s="27"/>
      <c r="BEJ211" s="27"/>
      <c r="BEK211" s="27"/>
      <c r="BEL211" s="27"/>
      <c r="BEM211" s="27"/>
      <c r="BEN211" s="27"/>
      <c r="BEO211" s="27"/>
      <c r="BEP211" s="27"/>
      <c r="BEQ211" s="27"/>
      <c r="BER211" s="27"/>
      <c r="BES211" s="27"/>
      <c r="BET211" s="27"/>
      <c r="BEU211" s="27"/>
      <c r="BEV211" s="27"/>
      <c r="BEW211" s="27"/>
      <c r="BEX211" s="27"/>
      <c r="BEY211" s="27"/>
      <c r="BEZ211" s="27"/>
      <c r="BFA211" s="27"/>
      <c r="BFB211" s="27"/>
      <c r="BFC211" s="27"/>
      <c r="BFD211" s="27"/>
      <c r="BFE211" s="27"/>
      <c r="BFF211" s="27"/>
      <c r="BFG211" s="27"/>
      <c r="BFH211" s="27"/>
      <c r="BFI211" s="27"/>
      <c r="BFJ211" s="27"/>
      <c r="BFK211" s="27"/>
      <c r="BFL211" s="27"/>
      <c r="BFM211" s="27"/>
      <c r="BFN211" s="27"/>
      <c r="BFO211" s="27"/>
      <c r="BFP211" s="27"/>
      <c r="BFQ211" s="27"/>
      <c r="BFR211" s="27"/>
      <c r="BFS211" s="27"/>
      <c r="BFT211" s="27"/>
      <c r="BFU211" s="27"/>
      <c r="BFV211" s="27"/>
      <c r="BFW211" s="27"/>
      <c r="BFX211" s="27"/>
      <c r="BFY211" s="27"/>
      <c r="BFZ211" s="27"/>
      <c r="BGA211" s="27"/>
      <c r="BGB211" s="27"/>
      <c r="BGC211" s="27"/>
      <c r="BGD211" s="27"/>
      <c r="BGE211" s="27"/>
      <c r="BGF211" s="27"/>
      <c r="BGG211" s="27"/>
      <c r="BGH211" s="27"/>
      <c r="BGI211" s="27"/>
      <c r="BGJ211" s="27"/>
      <c r="BGK211" s="27"/>
      <c r="BGL211" s="27"/>
      <c r="BGM211" s="27"/>
      <c r="BGN211" s="27"/>
      <c r="BGO211" s="27"/>
      <c r="BGP211" s="27"/>
      <c r="BGQ211" s="27"/>
      <c r="BGR211" s="27"/>
      <c r="BGS211" s="27"/>
      <c r="BGT211" s="27"/>
      <c r="BGU211" s="27"/>
      <c r="BGV211" s="27"/>
      <c r="BGW211" s="27"/>
      <c r="BGX211" s="27"/>
      <c r="BGY211" s="27"/>
      <c r="BGZ211" s="27"/>
      <c r="BHA211" s="27"/>
      <c r="BHB211" s="27"/>
      <c r="BHC211" s="27"/>
      <c r="BHD211" s="27"/>
      <c r="BHE211" s="27"/>
      <c r="BHF211" s="27"/>
      <c r="BHG211" s="27"/>
      <c r="BHH211" s="27"/>
      <c r="BHI211" s="27"/>
      <c r="BHJ211" s="27"/>
      <c r="BHK211" s="27"/>
      <c r="BHL211" s="27"/>
      <c r="BHM211" s="27"/>
      <c r="BHN211" s="27"/>
      <c r="BHO211" s="27"/>
      <c r="BHP211" s="27"/>
      <c r="BHQ211" s="27"/>
      <c r="BHR211" s="27"/>
      <c r="BHS211" s="27"/>
      <c r="BHT211" s="27"/>
      <c r="BHU211" s="27"/>
      <c r="BHV211" s="27"/>
      <c r="BHW211" s="27"/>
      <c r="BHX211" s="27"/>
      <c r="BHY211" s="27"/>
      <c r="BHZ211" s="27"/>
      <c r="BIA211" s="27"/>
      <c r="BIB211" s="27"/>
      <c r="BIC211" s="27"/>
      <c r="BID211" s="27"/>
      <c r="BIE211" s="27"/>
      <c r="BIF211" s="27"/>
      <c r="BIG211" s="27"/>
      <c r="BIH211" s="27"/>
      <c r="BII211" s="27"/>
      <c r="BIJ211" s="27"/>
      <c r="BIK211" s="27"/>
      <c r="BIL211" s="27"/>
      <c r="BIM211" s="27"/>
      <c r="BIN211" s="27"/>
      <c r="BIO211" s="27"/>
      <c r="BIP211" s="27"/>
      <c r="BIQ211" s="27"/>
      <c r="BIR211" s="27"/>
      <c r="BIS211" s="27"/>
      <c r="BIT211" s="27"/>
      <c r="BIU211" s="27"/>
      <c r="BIV211" s="27"/>
      <c r="BIW211" s="27"/>
      <c r="BIX211" s="27"/>
      <c r="BIY211" s="27"/>
      <c r="BIZ211" s="27"/>
      <c r="BJA211" s="27"/>
      <c r="BJB211" s="27"/>
      <c r="BJC211" s="27"/>
      <c r="BJD211" s="27"/>
      <c r="BJE211" s="27"/>
      <c r="BJF211" s="27"/>
      <c r="BJG211" s="27"/>
      <c r="BJH211" s="27"/>
      <c r="BJI211" s="27"/>
      <c r="BJJ211" s="27"/>
      <c r="BJK211" s="27"/>
      <c r="BJL211" s="27"/>
      <c r="BJM211" s="27"/>
      <c r="BJN211" s="27"/>
      <c r="BJO211" s="27"/>
      <c r="BJP211" s="27"/>
      <c r="BJQ211" s="27"/>
      <c r="BJR211" s="27"/>
      <c r="BJS211" s="27"/>
      <c r="BJT211" s="27"/>
      <c r="BJU211" s="27"/>
      <c r="BJV211" s="27"/>
      <c r="BJW211" s="27"/>
      <c r="BJX211" s="27"/>
      <c r="BJY211" s="27"/>
      <c r="BJZ211" s="27"/>
      <c r="BKA211" s="27"/>
      <c r="BKB211" s="27"/>
      <c r="BKC211" s="27"/>
      <c r="BKD211" s="27"/>
      <c r="BKE211" s="27"/>
      <c r="BKF211" s="27"/>
      <c r="BKG211" s="27"/>
      <c r="BKH211" s="27"/>
      <c r="BKI211" s="27"/>
      <c r="BKJ211" s="27"/>
      <c r="BKK211" s="27"/>
      <c r="BKL211" s="27"/>
      <c r="BKM211" s="27"/>
      <c r="BKN211" s="27"/>
      <c r="BKO211" s="27"/>
      <c r="BKP211" s="27"/>
      <c r="BKQ211" s="27"/>
      <c r="BKR211" s="27"/>
      <c r="BKS211" s="27"/>
      <c r="BKT211" s="27"/>
      <c r="BKU211" s="27"/>
      <c r="BKV211" s="27"/>
      <c r="BKW211" s="27"/>
      <c r="BKX211" s="27"/>
      <c r="BKY211" s="27"/>
      <c r="BKZ211" s="27"/>
      <c r="BLA211" s="27"/>
      <c r="BLB211" s="27"/>
      <c r="BLC211" s="27"/>
      <c r="BLD211" s="27"/>
      <c r="BLE211" s="27"/>
      <c r="BLF211" s="27"/>
      <c r="BLG211" s="27"/>
      <c r="BLH211" s="27"/>
      <c r="BLI211" s="27"/>
      <c r="BLJ211" s="27"/>
      <c r="BLK211" s="27"/>
      <c r="BLL211" s="27"/>
      <c r="BLM211" s="27"/>
      <c r="BLN211" s="27"/>
      <c r="BLO211" s="27"/>
      <c r="BLP211" s="27"/>
      <c r="BLQ211" s="27"/>
      <c r="BLR211" s="27"/>
      <c r="BLS211" s="27"/>
      <c r="BLT211" s="27"/>
      <c r="BLU211" s="27"/>
      <c r="BLV211" s="27"/>
      <c r="BLW211" s="27"/>
      <c r="BLX211" s="27"/>
      <c r="BLY211" s="27"/>
      <c r="BLZ211" s="27"/>
      <c r="BMA211" s="27"/>
      <c r="BMB211" s="27"/>
      <c r="BMC211" s="27"/>
      <c r="BMD211" s="27"/>
      <c r="BME211" s="27"/>
      <c r="BMF211" s="27"/>
      <c r="BMG211" s="27"/>
      <c r="BMH211" s="27"/>
      <c r="BMI211" s="27"/>
      <c r="BMJ211" s="27"/>
      <c r="BMK211" s="27"/>
      <c r="BML211" s="27"/>
      <c r="BMM211" s="27"/>
      <c r="BMN211" s="27"/>
      <c r="BMO211" s="27"/>
      <c r="BMP211" s="27"/>
      <c r="BMQ211" s="27"/>
      <c r="BMR211" s="27"/>
      <c r="BMS211" s="27"/>
      <c r="BMT211" s="27"/>
      <c r="BMU211" s="27"/>
      <c r="BMV211" s="27"/>
      <c r="BMW211" s="27"/>
      <c r="BMX211" s="27"/>
      <c r="BMY211" s="27"/>
      <c r="BMZ211" s="27"/>
      <c r="BNA211" s="27"/>
      <c r="BNB211" s="27"/>
      <c r="BNC211" s="27"/>
      <c r="BND211" s="27"/>
      <c r="BNE211" s="27"/>
      <c r="BNF211" s="27"/>
      <c r="BNG211" s="27"/>
      <c r="BNH211" s="27"/>
      <c r="BNI211" s="27"/>
      <c r="BNJ211" s="27"/>
      <c r="BNK211" s="27"/>
      <c r="BNL211" s="27"/>
      <c r="BNM211" s="27"/>
      <c r="BNN211" s="27"/>
      <c r="BNO211" s="27"/>
      <c r="BNP211" s="27"/>
      <c r="BNQ211" s="27"/>
      <c r="BNR211" s="27"/>
      <c r="BNS211" s="27"/>
      <c r="BNT211" s="27"/>
      <c r="BNU211" s="27"/>
      <c r="BNV211" s="27"/>
      <c r="BNW211" s="27"/>
      <c r="BNX211" s="27"/>
      <c r="BNY211" s="27"/>
      <c r="BNZ211" s="27"/>
      <c r="BOA211" s="27"/>
      <c r="BOB211" s="27"/>
      <c r="BOC211" s="27"/>
      <c r="BOD211" s="27"/>
      <c r="BOE211" s="27"/>
      <c r="BOF211" s="27"/>
      <c r="BOG211" s="27"/>
      <c r="BOH211" s="27"/>
      <c r="BOI211" s="27"/>
      <c r="BOJ211" s="27"/>
      <c r="BOK211" s="27"/>
      <c r="BOL211" s="27"/>
      <c r="BOM211" s="27"/>
      <c r="BON211" s="27"/>
      <c r="BOO211" s="27"/>
      <c r="BOP211" s="27"/>
      <c r="BOQ211" s="27"/>
      <c r="BOR211" s="27"/>
      <c r="BOS211" s="27"/>
      <c r="BOT211" s="27"/>
      <c r="BOU211" s="27"/>
      <c r="BOV211" s="27"/>
      <c r="BOW211" s="27"/>
      <c r="BOX211" s="27"/>
      <c r="BOY211" s="27"/>
      <c r="BOZ211" s="27"/>
      <c r="BPA211" s="27"/>
      <c r="BPB211" s="27"/>
      <c r="BPC211" s="27"/>
      <c r="BPD211" s="27"/>
      <c r="BPE211" s="27"/>
      <c r="BPF211" s="27"/>
      <c r="BPG211" s="27"/>
      <c r="BPH211" s="27"/>
      <c r="BPI211" s="27"/>
      <c r="BPJ211" s="27"/>
      <c r="BPK211" s="27"/>
      <c r="BPL211" s="27"/>
      <c r="BPM211" s="27"/>
      <c r="BPN211" s="27"/>
      <c r="BPO211" s="27"/>
      <c r="BPP211" s="27"/>
      <c r="BPQ211" s="27"/>
      <c r="BPR211" s="27"/>
      <c r="BPS211" s="27"/>
      <c r="BPT211" s="27"/>
      <c r="BPU211" s="27"/>
      <c r="BPV211" s="27"/>
      <c r="BPW211" s="27"/>
      <c r="BPX211" s="27"/>
      <c r="BPY211" s="27"/>
      <c r="BPZ211" s="27"/>
      <c r="BQA211" s="27"/>
      <c r="BQB211" s="27"/>
      <c r="BQC211" s="27"/>
      <c r="BQD211" s="27"/>
      <c r="BQE211" s="27"/>
      <c r="BQF211" s="27"/>
      <c r="BQG211" s="27"/>
      <c r="BQH211" s="27"/>
      <c r="BQI211" s="27"/>
      <c r="BQJ211" s="27"/>
      <c r="BQK211" s="27"/>
      <c r="BQL211" s="27"/>
      <c r="BQM211" s="27"/>
      <c r="BQN211" s="27"/>
      <c r="BQO211" s="27"/>
      <c r="BQP211" s="27"/>
      <c r="BQQ211" s="27"/>
      <c r="BQR211" s="27"/>
      <c r="BQS211" s="27"/>
      <c r="BQT211" s="27"/>
      <c r="BQU211" s="27"/>
      <c r="BQV211" s="27"/>
      <c r="BQW211" s="27"/>
      <c r="BQX211" s="27"/>
      <c r="BQY211" s="27"/>
      <c r="BQZ211" s="27"/>
      <c r="BRA211" s="27"/>
      <c r="BRB211" s="27"/>
      <c r="BRC211" s="27"/>
      <c r="BRD211" s="27"/>
      <c r="BRE211" s="27"/>
      <c r="BRF211" s="27"/>
      <c r="BRG211" s="27"/>
      <c r="BRH211" s="27"/>
      <c r="BRI211" s="27"/>
      <c r="BRJ211" s="27"/>
      <c r="BRK211" s="27"/>
      <c r="BRL211" s="27"/>
      <c r="BRM211" s="27"/>
      <c r="BRN211" s="27"/>
      <c r="BRO211" s="27"/>
      <c r="BRP211" s="27"/>
      <c r="BRQ211" s="27"/>
      <c r="BRR211" s="27"/>
      <c r="BRS211" s="27"/>
      <c r="BRT211" s="27"/>
      <c r="BRU211" s="27"/>
      <c r="BRV211" s="27"/>
      <c r="BRW211" s="27"/>
      <c r="BRX211" s="27"/>
      <c r="BRY211" s="27"/>
      <c r="BRZ211" s="27"/>
      <c r="BSA211" s="27"/>
      <c r="BSB211" s="27"/>
      <c r="BSC211" s="27"/>
      <c r="BSD211" s="27"/>
      <c r="BSE211" s="27"/>
      <c r="BSF211" s="27"/>
      <c r="BSG211" s="27"/>
      <c r="BSH211" s="27"/>
      <c r="BSI211" s="27"/>
      <c r="BSJ211" s="27"/>
      <c r="BSK211" s="27"/>
      <c r="BSL211" s="27"/>
      <c r="BSM211" s="27"/>
      <c r="BSN211" s="27"/>
      <c r="BSO211" s="27"/>
      <c r="BSP211" s="27"/>
      <c r="BSQ211" s="27"/>
      <c r="BSR211" s="27"/>
      <c r="BSS211" s="27"/>
      <c r="BST211" s="27"/>
      <c r="BSU211" s="27"/>
      <c r="BSV211" s="27"/>
      <c r="BSW211" s="27"/>
      <c r="BSX211" s="27"/>
      <c r="BSY211" s="27"/>
      <c r="BSZ211" s="27"/>
      <c r="BTA211" s="27"/>
      <c r="BTB211" s="27"/>
      <c r="BTC211" s="27"/>
      <c r="BTD211" s="27"/>
      <c r="BTE211" s="27"/>
      <c r="BTF211" s="27"/>
      <c r="BTG211" s="27"/>
      <c r="BTH211" s="27"/>
      <c r="BTI211" s="27"/>
      <c r="BTJ211" s="27"/>
      <c r="BTK211" s="27"/>
      <c r="BTL211" s="27"/>
      <c r="BTM211" s="27"/>
      <c r="BTN211" s="27"/>
      <c r="BTO211" s="27"/>
      <c r="BTP211" s="27"/>
      <c r="BTQ211" s="27"/>
      <c r="BTR211" s="27"/>
      <c r="BTS211" s="27"/>
      <c r="BTT211" s="27"/>
      <c r="BTU211" s="27"/>
      <c r="BTV211" s="27"/>
      <c r="BTW211" s="27"/>
      <c r="BTX211" s="27"/>
      <c r="BTY211" s="27"/>
      <c r="BTZ211" s="27"/>
      <c r="BUA211" s="27"/>
      <c r="BUB211" s="27"/>
      <c r="BUC211" s="27"/>
      <c r="BUD211" s="27"/>
      <c r="BUE211" s="27"/>
      <c r="BUF211" s="27"/>
      <c r="BUG211" s="27"/>
      <c r="BUH211" s="27"/>
      <c r="BUI211" s="27"/>
      <c r="BUJ211" s="27"/>
      <c r="BUK211" s="27"/>
      <c r="BUL211" s="27"/>
      <c r="BUM211" s="27"/>
      <c r="BUN211" s="27"/>
      <c r="BUO211" s="27"/>
      <c r="BUP211" s="27"/>
      <c r="BUQ211" s="27"/>
    </row>
    <row r="212" spans="1:1915" s="47" customFormat="1" ht="12.75">
      <c r="A212" s="136"/>
      <c r="B212" s="136"/>
      <c r="C212" s="136"/>
      <c r="D212" s="136"/>
      <c r="E212" s="136"/>
      <c r="F212" s="136"/>
      <c r="G212" s="103"/>
      <c r="H212" s="26"/>
      <c r="I212" s="26"/>
      <c r="J212" s="26"/>
      <c r="K212" s="26"/>
      <c r="L212" s="26"/>
      <c r="M212" s="26"/>
      <c r="N212" s="26"/>
      <c r="O212" s="225" t="s">
        <v>274</v>
      </c>
      <c r="P212" s="224">
        <v>0.2</v>
      </c>
      <c r="Q212" s="26"/>
      <c r="R212" s="26">
        <v>2028</v>
      </c>
      <c r="S212" s="26"/>
      <c r="T212" s="22"/>
      <c r="U212" s="22"/>
      <c r="V212" s="22"/>
      <c r="W212" s="22"/>
      <c r="X212" s="22"/>
      <c r="Y212" s="22"/>
      <c r="Z212" s="22"/>
      <c r="AA212" s="22"/>
      <c r="AB212" s="22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  <c r="FJ212" s="27"/>
      <c r="FK212" s="27"/>
      <c r="FL212" s="27"/>
      <c r="FM212" s="27"/>
      <c r="FN212" s="27"/>
      <c r="FO212" s="27"/>
      <c r="FP212" s="27"/>
      <c r="FQ212" s="27"/>
      <c r="FR212" s="27"/>
      <c r="FS212" s="27"/>
      <c r="FT212" s="27"/>
      <c r="FU212" s="27"/>
      <c r="FV212" s="27"/>
      <c r="FW212" s="27"/>
      <c r="FX212" s="27"/>
      <c r="FY212" s="27"/>
      <c r="FZ212" s="27"/>
      <c r="GA212" s="27"/>
      <c r="GB212" s="27"/>
      <c r="GC212" s="27"/>
      <c r="GD212" s="27"/>
      <c r="GE212" s="27"/>
      <c r="GF212" s="27"/>
      <c r="GG212" s="27"/>
      <c r="GH212" s="27"/>
      <c r="GI212" s="27"/>
      <c r="GJ212" s="27"/>
      <c r="GK212" s="27"/>
      <c r="GL212" s="27"/>
      <c r="GM212" s="27"/>
      <c r="GN212" s="27"/>
      <c r="GO212" s="27"/>
      <c r="GP212" s="27"/>
      <c r="GQ212" s="27"/>
      <c r="GR212" s="27"/>
      <c r="GS212" s="27"/>
      <c r="GT212" s="27"/>
      <c r="GU212" s="27"/>
      <c r="GV212" s="27"/>
      <c r="GW212" s="27"/>
      <c r="GX212" s="27"/>
      <c r="GY212" s="27"/>
      <c r="GZ212" s="27"/>
      <c r="HA212" s="27"/>
      <c r="HB212" s="27"/>
      <c r="HC212" s="27"/>
      <c r="HD212" s="27"/>
      <c r="HE212" s="27"/>
      <c r="HF212" s="27"/>
      <c r="HG212" s="27"/>
      <c r="HH212" s="27"/>
      <c r="HI212" s="27"/>
      <c r="HJ212" s="27"/>
      <c r="HK212" s="27"/>
      <c r="HL212" s="27"/>
      <c r="HM212" s="27"/>
      <c r="HN212" s="27"/>
      <c r="HO212" s="27"/>
      <c r="HP212" s="27"/>
      <c r="HQ212" s="27"/>
      <c r="HR212" s="27"/>
      <c r="HS212" s="27"/>
      <c r="HT212" s="27"/>
      <c r="HU212" s="27"/>
      <c r="HV212" s="27"/>
      <c r="HW212" s="27"/>
      <c r="HX212" s="27"/>
      <c r="HY212" s="27"/>
      <c r="HZ212" s="27"/>
      <c r="IA212" s="27"/>
      <c r="IB212" s="27"/>
      <c r="IC212" s="27"/>
      <c r="ID212" s="27"/>
      <c r="IE212" s="27"/>
      <c r="IF212" s="27"/>
      <c r="IG212" s="27"/>
      <c r="IH212" s="27"/>
      <c r="II212" s="27"/>
      <c r="IJ212" s="27"/>
      <c r="IK212" s="27"/>
      <c r="IL212" s="27"/>
      <c r="IM212" s="27"/>
      <c r="IN212" s="27"/>
      <c r="IO212" s="27"/>
      <c r="IP212" s="27"/>
      <c r="IQ212" s="27"/>
      <c r="IR212" s="27"/>
      <c r="IS212" s="27"/>
      <c r="IT212" s="27"/>
      <c r="IU212" s="27"/>
      <c r="IV212" s="27"/>
      <c r="IW212" s="27"/>
      <c r="IX212" s="27"/>
      <c r="IY212" s="27"/>
      <c r="IZ212" s="27"/>
      <c r="JA212" s="27"/>
      <c r="JB212" s="27"/>
      <c r="JC212" s="27"/>
      <c r="JD212" s="27"/>
      <c r="JE212" s="27"/>
      <c r="JF212" s="27"/>
      <c r="JG212" s="27"/>
      <c r="JH212" s="27"/>
      <c r="JI212" s="27"/>
      <c r="JJ212" s="27"/>
      <c r="JK212" s="27"/>
      <c r="JL212" s="27"/>
      <c r="JM212" s="27"/>
      <c r="JN212" s="27"/>
      <c r="JO212" s="27"/>
      <c r="JP212" s="27"/>
      <c r="JQ212" s="27"/>
      <c r="JR212" s="27"/>
      <c r="JS212" s="27"/>
      <c r="JT212" s="27"/>
      <c r="JU212" s="27"/>
      <c r="JV212" s="27"/>
      <c r="JW212" s="27"/>
      <c r="JX212" s="27"/>
      <c r="JY212" s="27"/>
      <c r="JZ212" s="27"/>
      <c r="KA212" s="27"/>
      <c r="KB212" s="27"/>
      <c r="KC212" s="27"/>
      <c r="KD212" s="27"/>
      <c r="KE212" s="27"/>
      <c r="KF212" s="27"/>
      <c r="KG212" s="27"/>
      <c r="KH212" s="27"/>
      <c r="KI212" s="27"/>
      <c r="KJ212" s="27"/>
      <c r="KK212" s="27"/>
      <c r="KL212" s="27"/>
      <c r="KM212" s="27"/>
      <c r="KN212" s="27"/>
      <c r="KO212" s="27"/>
      <c r="KP212" s="27"/>
      <c r="KQ212" s="27"/>
      <c r="KR212" s="27"/>
      <c r="KS212" s="27"/>
      <c r="KT212" s="27"/>
      <c r="KU212" s="27"/>
      <c r="KV212" s="27"/>
      <c r="KW212" s="27"/>
      <c r="KX212" s="27"/>
      <c r="KY212" s="27"/>
      <c r="KZ212" s="27"/>
      <c r="LA212" s="27"/>
      <c r="LB212" s="27"/>
      <c r="LC212" s="27"/>
      <c r="LD212" s="27"/>
      <c r="LE212" s="27"/>
      <c r="LF212" s="27"/>
      <c r="LG212" s="27"/>
      <c r="LH212" s="27"/>
      <c r="LI212" s="27"/>
      <c r="LJ212" s="27"/>
      <c r="LK212" s="27"/>
      <c r="LL212" s="27"/>
      <c r="LM212" s="27"/>
      <c r="LN212" s="27"/>
      <c r="LO212" s="27"/>
      <c r="LP212" s="27"/>
      <c r="LQ212" s="27"/>
      <c r="LR212" s="27"/>
      <c r="LS212" s="27"/>
      <c r="LT212" s="27"/>
      <c r="LU212" s="27"/>
      <c r="LV212" s="27"/>
      <c r="LW212" s="27"/>
      <c r="LX212" s="27"/>
      <c r="LY212" s="27"/>
      <c r="LZ212" s="27"/>
      <c r="MA212" s="27"/>
      <c r="MB212" s="27"/>
      <c r="MC212" s="27"/>
      <c r="MD212" s="27"/>
      <c r="ME212" s="27"/>
      <c r="MF212" s="27"/>
      <c r="MG212" s="27"/>
      <c r="MH212" s="27"/>
      <c r="MI212" s="27"/>
      <c r="MJ212" s="27"/>
      <c r="MK212" s="27"/>
      <c r="ML212" s="27"/>
      <c r="MM212" s="27"/>
      <c r="MN212" s="27"/>
      <c r="MO212" s="27"/>
      <c r="MP212" s="27"/>
      <c r="MQ212" s="27"/>
      <c r="MR212" s="27"/>
      <c r="MS212" s="27"/>
      <c r="MT212" s="27"/>
      <c r="MU212" s="27"/>
      <c r="MV212" s="27"/>
      <c r="MW212" s="27"/>
      <c r="MX212" s="27"/>
      <c r="MY212" s="27"/>
      <c r="MZ212" s="27"/>
      <c r="NA212" s="27"/>
      <c r="NB212" s="27"/>
      <c r="NC212" s="27"/>
      <c r="ND212" s="27"/>
      <c r="NE212" s="27"/>
      <c r="NF212" s="27"/>
      <c r="NG212" s="27"/>
      <c r="NH212" s="27"/>
      <c r="NI212" s="27"/>
      <c r="NJ212" s="27"/>
      <c r="NK212" s="27"/>
      <c r="NL212" s="27"/>
      <c r="NM212" s="27"/>
      <c r="NN212" s="27"/>
      <c r="NO212" s="27"/>
      <c r="NP212" s="27"/>
      <c r="NQ212" s="27"/>
      <c r="NR212" s="27"/>
      <c r="NS212" s="27"/>
      <c r="NT212" s="27"/>
      <c r="NU212" s="27"/>
      <c r="NV212" s="27"/>
      <c r="NW212" s="27"/>
      <c r="NX212" s="27"/>
      <c r="NY212" s="27"/>
      <c r="NZ212" s="27"/>
      <c r="OA212" s="27"/>
      <c r="OB212" s="27"/>
      <c r="OC212" s="27"/>
      <c r="OD212" s="27"/>
      <c r="OE212" s="27"/>
      <c r="OF212" s="27"/>
      <c r="OG212" s="27"/>
      <c r="OH212" s="27"/>
      <c r="OI212" s="27"/>
      <c r="OJ212" s="27"/>
      <c r="OK212" s="27"/>
      <c r="OL212" s="27"/>
      <c r="OM212" s="27"/>
      <c r="ON212" s="27"/>
      <c r="OO212" s="27"/>
      <c r="OP212" s="27"/>
      <c r="OQ212" s="27"/>
      <c r="OR212" s="27"/>
      <c r="OS212" s="27"/>
      <c r="OT212" s="27"/>
      <c r="OU212" s="27"/>
      <c r="OV212" s="27"/>
      <c r="OW212" s="27"/>
      <c r="OX212" s="27"/>
      <c r="OY212" s="27"/>
      <c r="OZ212" s="27"/>
      <c r="PA212" s="27"/>
      <c r="PB212" s="27"/>
      <c r="PC212" s="27"/>
      <c r="PD212" s="27"/>
      <c r="PE212" s="27"/>
      <c r="PF212" s="27"/>
      <c r="PG212" s="27"/>
      <c r="PH212" s="27"/>
      <c r="PI212" s="27"/>
      <c r="PJ212" s="27"/>
      <c r="PK212" s="27"/>
      <c r="PL212" s="27"/>
      <c r="PM212" s="27"/>
      <c r="PN212" s="27"/>
      <c r="PO212" s="27"/>
      <c r="PP212" s="27"/>
      <c r="PQ212" s="27"/>
      <c r="PR212" s="27"/>
      <c r="PS212" s="27"/>
      <c r="PT212" s="27"/>
      <c r="PU212" s="27"/>
      <c r="PV212" s="27"/>
      <c r="PW212" s="27"/>
      <c r="PX212" s="27"/>
      <c r="PY212" s="27"/>
      <c r="PZ212" s="27"/>
      <c r="QA212" s="27"/>
      <c r="QB212" s="27"/>
      <c r="QC212" s="27"/>
      <c r="QD212" s="27"/>
      <c r="QE212" s="27"/>
      <c r="QF212" s="27"/>
      <c r="QG212" s="27"/>
      <c r="QH212" s="27"/>
      <c r="QI212" s="27"/>
      <c r="QJ212" s="27"/>
      <c r="QK212" s="27"/>
      <c r="QL212" s="27"/>
      <c r="QM212" s="27"/>
      <c r="QN212" s="27"/>
      <c r="QO212" s="27"/>
      <c r="QP212" s="27"/>
      <c r="QQ212" s="27"/>
      <c r="QR212" s="27"/>
      <c r="QS212" s="27"/>
      <c r="QT212" s="27"/>
      <c r="QU212" s="27"/>
      <c r="QV212" s="27"/>
      <c r="QW212" s="27"/>
      <c r="QX212" s="27"/>
      <c r="QY212" s="27"/>
      <c r="QZ212" s="27"/>
      <c r="RA212" s="27"/>
      <c r="RB212" s="27"/>
      <c r="RC212" s="27"/>
      <c r="RD212" s="27"/>
      <c r="RE212" s="27"/>
      <c r="RF212" s="27"/>
      <c r="RG212" s="27"/>
      <c r="RH212" s="27"/>
      <c r="RI212" s="27"/>
      <c r="RJ212" s="27"/>
      <c r="RK212" s="27"/>
      <c r="RL212" s="27"/>
      <c r="RM212" s="27"/>
      <c r="RN212" s="27"/>
      <c r="RO212" s="27"/>
      <c r="RP212" s="27"/>
      <c r="RQ212" s="27"/>
      <c r="RR212" s="27"/>
      <c r="RS212" s="27"/>
      <c r="RT212" s="27"/>
      <c r="RU212" s="27"/>
      <c r="RV212" s="27"/>
      <c r="RW212" s="27"/>
      <c r="RX212" s="27"/>
      <c r="RY212" s="27"/>
      <c r="RZ212" s="27"/>
      <c r="SA212" s="27"/>
      <c r="SB212" s="27"/>
      <c r="SC212" s="27"/>
      <c r="SD212" s="27"/>
      <c r="SE212" s="27"/>
      <c r="SF212" s="27"/>
      <c r="SG212" s="27"/>
      <c r="SH212" s="27"/>
      <c r="SI212" s="27"/>
      <c r="SJ212" s="27"/>
      <c r="SK212" s="27"/>
      <c r="SL212" s="27"/>
      <c r="SM212" s="27"/>
      <c r="SN212" s="27"/>
      <c r="SO212" s="27"/>
      <c r="SP212" s="27"/>
      <c r="SQ212" s="27"/>
      <c r="SR212" s="27"/>
      <c r="SS212" s="27"/>
      <c r="ST212" s="27"/>
      <c r="SU212" s="27"/>
      <c r="SV212" s="27"/>
      <c r="SW212" s="27"/>
      <c r="SX212" s="27"/>
      <c r="SY212" s="27"/>
      <c r="SZ212" s="27"/>
      <c r="TA212" s="27"/>
      <c r="TB212" s="27"/>
      <c r="TC212" s="27"/>
      <c r="TD212" s="27"/>
      <c r="TE212" s="27"/>
      <c r="TF212" s="27"/>
      <c r="TG212" s="27"/>
      <c r="TH212" s="27"/>
      <c r="TI212" s="27"/>
      <c r="TJ212" s="27"/>
      <c r="TK212" s="27"/>
      <c r="TL212" s="27"/>
      <c r="TM212" s="27"/>
      <c r="TN212" s="27"/>
      <c r="TO212" s="27"/>
      <c r="TP212" s="27"/>
      <c r="TQ212" s="27"/>
      <c r="TR212" s="27"/>
      <c r="TS212" s="27"/>
      <c r="TT212" s="27"/>
      <c r="TU212" s="27"/>
      <c r="TV212" s="27"/>
      <c r="TW212" s="27"/>
      <c r="TX212" s="27"/>
      <c r="TY212" s="27"/>
      <c r="TZ212" s="27"/>
      <c r="UA212" s="27"/>
      <c r="UB212" s="27"/>
      <c r="UC212" s="27"/>
      <c r="UD212" s="27"/>
      <c r="UE212" s="27"/>
      <c r="UF212" s="27"/>
      <c r="UG212" s="27"/>
      <c r="UH212" s="27"/>
      <c r="UI212" s="27"/>
      <c r="UJ212" s="27"/>
      <c r="UK212" s="27"/>
      <c r="UL212" s="27"/>
      <c r="UM212" s="27"/>
      <c r="UN212" s="27"/>
      <c r="UO212" s="27"/>
      <c r="UP212" s="27"/>
      <c r="UQ212" s="27"/>
      <c r="UR212" s="27"/>
      <c r="US212" s="27"/>
      <c r="UT212" s="27"/>
      <c r="UU212" s="27"/>
      <c r="UV212" s="27"/>
      <c r="UW212" s="27"/>
      <c r="UX212" s="27"/>
      <c r="UY212" s="27"/>
      <c r="UZ212" s="27"/>
      <c r="VA212" s="27"/>
      <c r="VB212" s="27"/>
      <c r="VC212" s="27"/>
      <c r="VD212" s="27"/>
      <c r="VE212" s="27"/>
      <c r="VF212" s="27"/>
      <c r="VG212" s="27"/>
      <c r="VH212" s="27"/>
      <c r="VI212" s="27"/>
      <c r="VJ212" s="27"/>
      <c r="VK212" s="27"/>
      <c r="VL212" s="27"/>
      <c r="VM212" s="27"/>
      <c r="VN212" s="27"/>
      <c r="VO212" s="27"/>
      <c r="VP212" s="27"/>
      <c r="VQ212" s="27"/>
      <c r="VR212" s="27"/>
      <c r="VS212" s="27"/>
      <c r="VT212" s="27"/>
      <c r="VU212" s="27"/>
      <c r="VV212" s="27"/>
      <c r="VW212" s="27"/>
      <c r="VX212" s="27"/>
      <c r="VY212" s="27"/>
      <c r="VZ212" s="27"/>
      <c r="WA212" s="27"/>
      <c r="WB212" s="27"/>
      <c r="WC212" s="27"/>
      <c r="WD212" s="27"/>
      <c r="WE212" s="27"/>
      <c r="WF212" s="27"/>
      <c r="WG212" s="27"/>
      <c r="WH212" s="27"/>
      <c r="WI212" s="27"/>
      <c r="WJ212" s="27"/>
      <c r="WK212" s="27"/>
      <c r="WL212" s="27"/>
      <c r="WM212" s="27"/>
      <c r="WN212" s="27"/>
      <c r="WO212" s="27"/>
      <c r="WP212" s="27"/>
      <c r="WQ212" s="27"/>
      <c r="WR212" s="27"/>
      <c r="WS212" s="27"/>
      <c r="WT212" s="27"/>
      <c r="WU212" s="27"/>
      <c r="WV212" s="27"/>
      <c r="WW212" s="27"/>
      <c r="WX212" s="27"/>
      <c r="WY212" s="27"/>
      <c r="WZ212" s="27"/>
      <c r="XA212" s="27"/>
      <c r="XB212" s="27"/>
      <c r="XC212" s="27"/>
      <c r="XD212" s="27"/>
      <c r="XE212" s="27"/>
      <c r="XF212" s="27"/>
      <c r="XG212" s="27"/>
      <c r="XH212" s="27"/>
      <c r="XI212" s="27"/>
      <c r="XJ212" s="27"/>
      <c r="XK212" s="27"/>
      <c r="XL212" s="27"/>
      <c r="XM212" s="27"/>
      <c r="XN212" s="27"/>
      <c r="XO212" s="27"/>
      <c r="XP212" s="27"/>
      <c r="XQ212" s="27"/>
      <c r="XR212" s="27"/>
      <c r="XS212" s="27"/>
      <c r="XT212" s="27"/>
      <c r="XU212" s="27"/>
      <c r="XV212" s="27"/>
      <c r="XW212" s="27"/>
      <c r="XX212" s="27"/>
      <c r="XY212" s="27"/>
      <c r="XZ212" s="27"/>
      <c r="YA212" s="27"/>
      <c r="YB212" s="27"/>
      <c r="YC212" s="27"/>
      <c r="YD212" s="27"/>
      <c r="YE212" s="27"/>
      <c r="YF212" s="27"/>
      <c r="YG212" s="27"/>
      <c r="YH212" s="27"/>
      <c r="YI212" s="27"/>
      <c r="YJ212" s="27"/>
      <c r="YK212" s="27"/>
      <c r="YL212" s="27"/>
      <c r="YM212" s="27"/>
      <c r="YN212" s="27"/>
      <c r="YO212" s="27"/>
      <c r="YP212" s="27"/>
      <c r="YQ212" s="27"/>
      <c r="YR212" s="27"/>
      <c r="YS212" s="27"/>
      <c r="YT212" s="27"/>
      <c r="YU212" s="27"/>
      <c r="YV212" s="27"/>
      <c r="YW212" s="27"/>
      <c r="YX212" s="27"/>
      <c r="YY212" s="27"/>
      <c r="YZ212" s="27"/>
      <c r="ZA212" s="27"/>
      <c r="ZB212" s="27"/>
      <c r="ZC212" s="27"/>
      <c r="ZD212" s="27"/>
      <c r="ZE212" s="27"/>
      <c r="ZF212" s="27"/>
      <c r="ZG212" s="27"/>
      <c r="ZH212" s="27"/>
      <c r="ZI212" s="27"/>
      <c r="ZJ212" s="27"/>
      <c r="ZK212" s="27"/>
      <c r="ZL212" s="27"/>
      <c r="ZM212" s="27"/>
      <c r="ZN212" s="27"/>
      <c r="ZO212" s="27"/>
      <c r="ZP212" s="27"/>
      <c r="ZQ212" s="27"/>
      <c r="ZR212" s="27"/>
      <c r="ZS212" s="27"/>
      <c r="ZT212" s="27"/>
      <c r="ZU212" s="27"/>
      <c r="ZV212" s="27"/>
      <c r="ZW212" s="27"/>
      <c r="ZX212" s="27"/>
      <c r="ZY212" s="27"/>
      <c r="ZZ212" s="27"/>
      <c r="AAA212" s="27"/>
      <c r="AAB212" s="27"/>
      <c r="AAC212" s="27"/>
      <c r="AAD212" s="27"/>
      <c r="AAE212" s="27"/>
      <c r="AAF212" s="27"/>
      <c r="AAG212" s="27"/>
      <c r="AAH212" s="27"/>
      <c r="AAI212" s="27"/>
      <c r="AAJ212" s="27"/>
      <c r="AAK212" s="27"/>
      <c r="AAL212" s="27"/>
      <c r="AAM212" s="27"/>
      <c r="AAN212" s="27"/>
      <c r="AAO212" s="27"/>
      <c r="AAP212" s="27"/>
      <c r="AAQ212" s="27"/>
      <c r="AAR212" s="27"/>
      <c r="AAS212" s="27"/>
      <c r="AAT212" s="27"/>
      <c r="AAU212" s="27"/>
      <c r="AAV212" s="27"/>
      <c r="AAW212" s="27"/>
      <c r="AAX212" s="27"/>
      <c r="AAY212" s="27"/>
      <c r="AAZ212" s="27"/>
      <c r="ABA212" s="27"/>
      <c r="ABB212" s="27"/>
      <c r="ABC212" s="27"/>
      <c r="ABD212" s="27"/>
      <c r="ABE212" s="27"/>
      <c r="ABF212" s="27"/>
      <c r="ABG212" s="27"/>
      <c r="ABH212" s="27"/>
      <c r="ABI212" s="27"/>
      <c r="ABJ212" s="27"/>
      <c r="ABK212" s="27"/>
      <c r="ABL212" s="27"/>
      <c r="ABM212" s="27"/>
      <c r="ABN212" s="27"/>
      <c r="ABO212" s="27"/>
      <c r="ABP212" s="27"/>
      <c r="ABQ212" s="27"/>
      <c r="ABR212" s="27"/>
      <c r="ABS212" s="27"/>
      <c r="ABT212" s="27"/>
      <c r="ABU212" s="27"/>
      <c r="ABV212" s="27"/>
      <c r="ABW212" s="27"/>
      <c r="ABX212" s="27"/>
      <c r="ABY212" s="27"/>
      <c r="ABZ212" s="27"/>
      <c r="ACA212" s="27"/>
      <c r="ACB212" s="27"/>
      <c r="ACC212" s="27"/>
      <c r="ACD212" s="27"/>
      <c r="ACE212" s="27"/>
      <c r="ACF212" s="27"/>
      <c r="ACG212" s="27"/>
      <c r="ACH212" s="27"/>
      <c r="ACI212" s="27"/>
      <c r="ACJ212" s="27"/>
      <c r="ACK212" s="27"/>
      <c r="ACL212" s="27"/>
      <c r="ACM212" s="27"/>
      <c r="ACN212" s="27"/>
      <c r="ACO212" s="27"/>
      <c r="ACP212" s="27"/>
      <c r="ACQ212" s="27"/>
      <c r="ACR212" s="27"/>
      <c r="ACS212" s="27"/>
      <c r="ACT212" s="27"/>
      <c r="ACU212" s="27"/>
      <c r="ACV212" s="27"/>
      <c r="ACW212" s="27"/>
      <c r="ACX212" s="27"/>
      <c r="ACY212" s="27"/>
      <c r="ACZ212" s="27"/>
      <c r="ADA212" s="27"/>
      <c r="ADB212" s="27"/>
      <c r="ADC212" s="27"/>
      <c r="ADD212" s="27"/>
      <c r="ADE212" s="27"/>
      <c r="ADF212" s="27"/>
      <c r="ADG212" s="27"/>
      <c r="ADH212" s="27"/>
      <c r="ADI212" s="27"/>
      <c r="ADJ212" s="27"/>
      <c r="ADK212" s="27"/>
      <c r="ADL212" s="27"/>
      <c r="ADM212" s="27"/>
      <c r="ADN212" s="27"/>
      <c r="ADO212" s="27"/>
      <c r="ADP212" s="27"/>
      <c r="ADQ212" s="27"/>
      <c r="ADR212" s="27"/>
      <c r="ADS212" s="27"/>
      <c r="ADT212" s="27"/>
      <c r="ADU212" s="27"/>
      <c r="ADV212" s="27"/>
      <c r="ADW212" s="27"/>
      <c r="ADX212" s="27"/>
      <c r="ADY212" s="27"/>
      <c r="ADZ212" s="27"/>
      <c r="AEA212" s="27"/>
      <c r="AEB212" s="27"/>
      <c r="AEC212" s="27"/>
      <c r="AED212" s="27"/>
      <c r="AEE212" s="27"/>
      <c r="AEF212" s="27"/>
      <c r="AEG212" s="27"/>
      <c r="AEH212" s="27"/>
      <c r="AEI212" s="27"/>
      <c r="AEJ212" s="27"/>
      <c r="AEK212" s="27"/>
      <c r="AEL212" s="27"/>
      <c r="AEM212" s="27"/>
      <c r="AEN212" s="27"/>
      <c r="AEO212" s="27"/>
      <c r="AEP212" s="27"/>
      <c r="AEQ212" s="27"/>
      <c r="AER212" s="27"/>
      <c r="AES212" s="27"/>
      <c r="AET212" s="27"/>
      <c r="AEU212" s="27"/>
      <c r="AEV212" s="27"/>
      <c r="AEW212" s="27"/>
      <c r="AEX212" s="27"/>
      <c r="AEY212" s="27"/>
      <c r="AEZ212" s="27"/>
      <c r="AFA212" s="27"/>
      <c r="AFB212" s="27"/>
      <c r="AFC212" s="27"/>
      <c r="AFD212" s="27"/>
      <c r="AFE212" s="27"/>
      <c r="AFF212" s="27"/>
      <c r="AFG212" s="27"/>
      <c r="AFH212" s="27"/>
      <c r="AFI212" s="27"/>
      <c r="AFJ212" s="27"/>
      <c r="AFK212" s="27"/>
      <c r="AFL212" s="27"/>
      <c r="AFM212" s="27"/>
      <c r="AFN212" s="27"/>
      <c r="AFO212" s="27"/>
      <c r="AFP212" s="27"/>
      <c r="AFQ212" s="27"/>
      <c r="AFR212" s="27"/>
      <c r="AFS212" s="27"/>
      <c r="AFT212" s="27"/>
      <c r="AFU212" s="27"/>
      <c r="AFV212" s="27"/>
      <c r="AFW212" s="27"/>
      <c r="AFX212" s="27"/>
      <c r="AFY212" s="27"/>
      <c r="AFZ212" s="27"/>
      <c r="AGA212" s="27"/>
      <c r="AGB212" s="27"/>
      <c r="AGC212" s="27"/>
      <c r="AGD212" s="27"/>
      <c r="AGE212" s="27"/>
      <c r="AGF212" s="27"/>
      <c r="AGG212" s="27"/>
      <c r="AGH212" s="27"/>
      <c r="AGI212" s="27"/>
      <c r="AGJ212" s="27"/>
      <c r="AGK212" s="27"/>
      <c r="AGL212" s="27"/>
      <c r="AGM212" s="27"/>
      <c r="AGN212" s="27"/>
      <c r="AGO212" s="27"/>
      <c r="AGP212" s="27"/>
      <c r="AGQ212" s="27"/>
      <c r="AGR212" s="27"/>
      <c r="AGS212" s="27"/>
      <c r="AGT212" s="27"/>
      <c r="AGU212" s="27"/>
      <c r="AGV212" s="27"/>
      <c r="AGW212" s="27"/>
      <c r="AGX212" s="27"/>
      <c r="AGY212" s="27"/>
      <c r="AGZ212" s="27"/>
      <c r="AHA212" s="27"/>
      <c r="AHB212" s="27"/>
      <c r="AHC212" s="27"/>
      <c r="AHD212" s="27"/>
      <c r="AHE212" s="27"/>
      <c r="AHF212" s="27"/>
      <c r="AHG212" s="27"/>
      <c r="AHH212" s="27"/>
      <c r="AHI212" s="27"/>
      <c r="AHJ212" s="27"/>
      <c r="AHK212" s="27"/>
      <c r="AHL212" s="27"/>
      <c r="AHM212" s="27"/>
      <c r="AHN212" s="27"/>
      <c r="AHO212" s="27"/>
      <c r="AHP212" s="27"/>
      <c r="AHQ212" s="27"/>
      <c r="AHR212" s="27"/>
      <c r="AHS212" s="27"/>
      <c r="AHT212" s="27"/>
      <c r="AHU212" s="27"/>
      <c r="AHV212" s="27"/>
      <c r="AHW212" s="27"/>
      <c r="AHX212" s="27"/>
      <c r="AHY212" s="27"/>
      <c r="AHZ212" s="27"/>
      <c r="AIA212" s="27"/>
      <c r="AIB212" s="27"/>
      <c r="AIC212" s="27"/>
      <c r="AID212" s="27"/>
      <c r="AIE212" s="27"/>
      <c r="AIF212" s="27"/>
      <c r="AIG212" s="27"/>
      <c r="AIH212" s="27"/>
      <c r="AII212" s="27"/>
      <c r="AIJ212" s="27"/>
      <c r="AIK212" s="27"/>
      <c r="AIL212" s="27"/>
      <c r="AIM212" s="27"/>
      <c r="AIN212" s="27"/>
      <c r="AIO212" s="27"/>
      <c r="AIP212" s="27"/>
      <c r="AIQ212" s="27"/>
      <c r="AIR212" s="27"/>
      <c r="AIS212" s="27"/>
      <c r="AIT212" s="27"/>
      <c r="AIU212" s="27"/>
      <c r="AIV212" s="27"/>
      <c r="AIW212" s="27"/>
      <c r="AIX212" s="27"/>
      <c r="AIY212" s="27"/>
      <c r="AIZ212" s="27"/>
      <c r="AJA212" s="27"/>
      <c r="AJB212" s="27"/>
      <c r="AJC212" s="27"/>
      <c r="AJD212" s="27"/>
      <c r="AJE212" s="27"/>
      <c r="AJF212" s="27"/>
      <c r="AJG212" s="27"/>
      <c r="AJH212" s="27"/>
      <c r="AJI212" s="27"/>
      <c r="AJJ212" s="27"/>
      <c r="AJK212" s="27"/>
      <c r="AJL212" s="27"/>
      <c r="AJM212" s="27"/>
      <c r="AJN212" s="27"/>
      <c r="AJO212" s="27"/>
      <c r="AJP212" s="27"/>
      <c r="AJQ212" s="27"/>
      <c r="AJR212" s="27"/>
      <c r="AJS212" s="27"/>
      <c r="AJT212" s="27"/>
      <c r="AJU212" s="27"/>
      <c r="AJV212" s="27"/>
      <c r="AJW212" s="27"/>
      <c r="AJX212" s="27"/>
      <c r="AJY212" s="27"/>
      <c r="AJZ212" s="27"/>
      <c r="AKA212" s="27"/>
      <c r="AKB212" s="27"/>
      <c r="AKC212" s="27"/>
      <c r="AKD212" s="27"/>
      <c r="AKE212" s="27"/>
      <c r="AKF212" s="27"/>
      <c r="AKG212" s="27"/>
      <c r="AKH212" s="27"/>
      <c r="AKI212" s="27"/>
      <c r="AKJ212" s="27"/>
      <c r="AKK212" s="27"/>
      <c r="AKL212" s="27"/>
      <c r="AKM212" s="27"/>
      <c r="AKN212" s="27"/>
      <c r="AKO212" s="27"/>
      <c r="AKP212" s="27"/>
      <c r="AKQ212" s="27"/>
      <c r="AKR212" s="27"/>
      <c r="AKS212" s="27"/>
      <c r="AKT212" s="27"/>
      <c r="AKU212" s="27"/>
      <c r="AKV212" s="27"/>
      <c r="AKW212" s="27"/>
      <c r="AKX212" s="27"/>
      <c r="AKY212" s="27"/>
      <c r="AKZ212" s="27"/>
      <c r="ALA212" s="27"/>
      <c r="ALB212" s="27"/>
      <c r="ALC212" s="27"/>
      <c r="ALD212" s="27"/>
      <c r="ALE212" s="27"/>
      <c r="ALF212" s="27"/>
      <c r="ALG212" s="27"/>
      <c r="ALH212" s="27"/>
      <c r="ALI212" s="27"/>
      <c r="ALJ212" s="27"/>
      <c r="ALK212" s="27"/>
      <c r="ALL212" s="27"/>
      <c r="ALM212" s="27"/>
      <c r="ALN212" s="27"/>
      <c r="ALO212" s="27"/>
      <c r="ALP212" s="27"/>
      <c r="ALQ212" s="27"/>
      <c r="ALR212" s="27"/>
      <c r="ALS212" s="27"/>
      <c r="ALT212" s="27"/>
      <c r="ALU212" s="27"/>
      <c r="ALV212" s="27"/>
      <c r="ALW212" s="27"/>
      <c r="ALX212" s="27"/>
      <c r="ALY212" s="27"/>
      <c r="ALZ212" s="27"/>
      <c r="AMA212" s="27"/>
      <c r="AMB212" s="27"/>
      <c r="AMC212" s="27"/>
      <c r="AMD212" s="27"/>
      <c r="AME212" s="27"/>
      <c r="AMF212" s="27"/>
      <c r="AMG212" s="27"/>
      <c r="AMH212" s="27"/>
      <c r="AMI212" s="27"/>
      <c r="AMJ212" s="27"/>
      <c r="AMK212" s="27"/>
      <c r="AML212" s="27"/>
      <c r="AMM212" s="27"/>
      <c r="AMN212" s="27"/>
      <c r="AMO212" s="27"/>
      <c r="AMP212" s="27"/>
      <c r="AMQ212" s="27"/>
      <c r="AMR212" s="27"/>
      <c r="AMS212" s="27"/>
      <c r="AMT212" s="27"/>
      <c r="AMU212" s="27"/>
      <c r="AMV212" s="27"/>
      <c r="AMW212" s="27"/>
      <c r="AMX212" s="27"/>
      <c r="AMY212" s="27"/>
      <c r="AMZ212" s="27"/>
      <c r="ANA212" s="27"/>
      <c r="ANB212" s="27"/>
      <c r="ANC212" s="27"/>
      <c r="AND212" s="27"/>
      <c r="ANE212" s="27"/>
      <c r="ANF212" s="27"/>
      <c r="ANG212" s="27"/>
      <c r="ANH212" s="27"/>
      <c r="ANI212" s="27"/>
      <c r="ANJ212" s="27"/>
      <c r="ANK212" s="27"/>
      <c r="ANL212" s="27"/>
      <c r="ANM212" s="27"/>
      <c r="ANN212" s="27"/>
      <c r="ANO212" s="27"/>
      <c r="ANP212" s="27"/>
      <c r="ANQ212" s="27"/>
      <c r="ANR212" s="27"/>
      <c r="ANS212" s="27"/>
      <c r="ANT212" s="27"/>
      <c r="ANU212" s="27"/>
      <c r="ANV212" s="27"/>
      <c r="ANW212" s="27"/>
      <c r="ANX212" s="27"/>
      <c r="ANY212" s="27"/>
      <c r="ANZ212" s="27"/>
      <c r="AOA212" s="27"/>
      <c r="AOB212" s="27"/>
      <c r="AOC212" s="27"/>
      <c r="AOD212" s="27"/>
      <c r="AOE212" s="27"/>
      <c r="AOF212" s="27"/>
      <c r="AOG212" s="27"/>
      <c r="AOH212" s="27"/>
      <c r="AOI212" s="27"/>
      <c r="AOJ212" s="27"/>
      <c r="AOK212" s="27"/>
      <c r="AOL212" s="27"/>
      <c r="AOM212" s="27"/>
      <c r="AON212" s="27"/>
      <c r="AOO212" s="27"/>
      <c r="AOP212" s="27"/>
      <c r="AOQ212" s="27"/>
      <c r="AOR212" s="27"/>
      <c r="AOS212" s="27"/>
      <c r="AOT212" s="27"/>
      <c r="AOU212" s="27"/>
      <c r="AOV212" s="27"/>
      <c r="AOW212" s="27"/>
      <c r="AOX212" s="27"/>
      <c r="AOY212" s="27"/>
      <c r="AOZ212" s="27"/>
      <c r="APA212" s="27"/>
      <c r="APB212" s="27"/>
      <c r="APC212" s="27"/>
      <c r="APD212" s="27"/>
      <c r="APE212" s="27"/>
      <c r="APF212" s="27"/>
      <c r="APG212" s="27"/>
      <c r="APH212" s="27"/>
      <c r="API212" s="27"/>
      <c r="APJ212" s="27"/>
      <c r="APK212" s="27"/>
      <c r="APL212" s="27"/>
      <c r="APM212" s="27"/>
      <c r="APN212" s="27"/>
      <c r="APO212" s="27"/>
      <c r="APP212" s="27"/>
      <c r="APQ212" s="27"/>
      <c r="APR212" s="27"/>
      <c r="APS212" s="27"/>
      <c r="APT212" s="27"/>
      <c r="APU212" s="27"/>
      <c r="APV212" s="27"/>
      <c r="APW212" s="27"/>
      <c r="APX212" s="27"/>
      <c r="APY212" s="27"/>
      <c r="APZ212" s="27"/>
      <c r="AQA212" s="27"/>
      <c r="AQB212" s="27"/>
      <c r="AQC212" s="27"/>
      <c r="AQD212" s="27"/>
      <c r="AQE212" s="27"/>
      <c r="AQF212" s="27"/>
      <c r="AQG212" s="27"/>
      <c r="AQH212" s="27"/>
      <c r="AQI212" s="27"/>
      <c r="AQJ212" s="27"/>
      <c r="AQK212" s="27"/>
      <c r="AQL212" s="27"/>
      <c r="AQM212" s="27"/>
      <c r="AQN212" s="27"/>
      <c r="AQO212" s="27"/>
      <c r="AQP212" s="27"/>
      <c r="AQQ212" s="27"/>
      <c r="AQR212" s="27"/>
      <c r="AQS212" s="27"/>
      <c r="AQT212" s="27"/>
      <c r="AQU212" s="27"/>
      <c r="AQV212" s="27"/>
      <c r="AQW212" s="27"/>
      <c r="AQX212" s="27"/>
      <c r="AQY212" s="27"/>
      <c r="AQZ212" s="27"/>
      <c r="ARA212" s="27"/>
      <c r="ARB212" s="27"/>
      <c r="ARC212" s="27"/>
      <c r="ARD212" s="27"/>
      <c r="ARE212" s="27"/>
      <c r="ARF212" s="27"/>
      <c r="ARG212" s="27"/>
      <c r="ARH212" s="27"/>
      <c r="ARI212" s="27"/>
      <c r="ARJ212" s="27"/>
      <c r="ARK212" s="27"/>
      <c r="ARL212" s="27"/>
      <c r="ARM212" s="27"/>
      <c r="ARN212" s="27"/>
      <c r="ARO212" s="27"/>
      <c r="ARP212" s="27"/>
      <c r="ARQ212" s="27"/>
      <c r="ARR212" s="27"/>
      <c r="ARS212" s="27"/>
      <c r="ART212" s="27"/>
      <c r="ARU212" s="27"/>
      <c r="ARV212" s="27"/>
      <c r="ARW212" s="27"/>
      <c r="ARX212" s="27"/>
      <c r="ARY212" s="27"/>
      <c r="ARZ212" s="27"/>
      <c r="ASA212" s="27"/>
      <c r="ASB212" s="27"/>
      <c r="ASC212" s="27"/>
      <c r="ASD212" s="27"/>
      <c r="ASE212" s="27"/>
      <c r="ASF212" s="27"/>
      <c r="ASG212" s="27"/>
      <c r="ASH212" s="27"/>
      <c r="ASI212" s="27"/>
      <c r="ASJ212" s="27"/>
      <c r="ASK212" s="27"/>
      <c r="ASL212" s="27"/>
      <c r="ASM212" s="27"/>
      <c r="ASN212" s="27"/>
      <c r="ASO212" s="27"/>
      <c r="ASP212" s="27"/>
      <c r="ASQ212" s="27"/>
      <c r="ASR212" s="27"/>
      <c r="ASS212" s="27"/>
      <c r="AST212" s="27"/>
      <c r="ASU212" s="27"/>
      <c r="ASV212" s="27"/>
      <c r="ASW212" s="27"/>
      <c r="ASX212" s="27"/>
      <c r="ASY212" s="27"/>
      <c r="ASZ212" s="27"/>
      <c r="ATA212" s="27"/>
      <c r="ATB212" s="27"/>
      <c r="ATC212" s="27"/>
      <c r="ATD212" s="27"/>
      <c r="ATE212" s="27"/>
      <c r="ATF212" s="27"/>
      <c r="ATG212" s="27"/>
      <c r="ATH212" s="27"/>
      <c r="ATI212" s="27"/>
      <c r="ATJ212" s="27"/>
      <c r="ATK212" s="27"/>
      <c r="ATL212" s="27"/>
      <c r="ATM212" s="27"/>
      <c r="ATN212" s="27"/>
      <c r="ATO212" s="27"/>
      <c r="ATP212" s="27"/>
      <c r="ATQ212" s="27"/>
      <c r="ATR212" s="27"/>
      <c r="ATS212" s="27"/>
      <c r="ATT212" s="27"/>
      <c r="ATU212" s="27"/>
      <c r="ATV212" s="27"/>
      <c r="ATW212" s="27"/>
      <c r="ATX212" s="27"/>
      <c r="ATY212" s="27"/>
      <c r="ATZ212" s="27"/>
      <c r="AUA212" s="27"/>
      <c r="AUB212" s="27"/>
      <c r="AUC212" s="27"/>
      <c r="AUD212" s="27"/>
      <c r="AUE212" s="27"/>
      <c r="AUF212" s="27"/>
      <c r="AUG212" s="27"/>
      <c r="AUH212" s="27"/>
      <c r="AUI212" s="27"/>
      <c r="AUJ212" s="27"/>
      <c r="AUK212" s="27"/>
      <c r="AUL212" s="27"/>
      <c r="AUM212" s="27"/>
      <c r="AUN212" s="27"/>
      <c r="AUO212" s="27"/>
      <c r="AUP212" s="27"/>
      <c r="AUQ212" s="27"/>
      <c r="AUR212" s="27"/>
      <c r="AUS212" s="27"/>
      <c r="AUT212" s="27"/>
      <c r="AUU212" s="27"/>
      <c r="AUV212" s="27"/>
      <c r="AUW212" s="27"/>
      <c r="AUX212" s="27"/>
      <c r="AUY212" s="27"/>
      <c r="AUZ212" s="27"/>
      <c r="AVA212" s="27"/>
      <c r="AVB212" s="27"/>
      <c r="AVC212" s="27"/>
      <c r="AVD212" s="27"/>
      <c r="AVE212" s="27"/>
      <c r="AVF212" s="27"/>
      <c r="AVG212" s="27"/>
      <c r="AVH212" s="27"/>
      <c r="AVI212" s="27"/>
      <c r="AVJ212" s="27"/>
      <c r="AVK212" s="27"/>
      <c r="AVL212" s="27"/>
      <c r="AVM212" s="27"/>
      <c r="AVN212" s="27"/>
      <c r="AVO212" s="27"/>
      <c r="AVP212" s="27"/>
      <c r="AVQ212" s="27"/>
      <c r="AVR212" s="27"/>
      <c r="AVS212" s="27"/>
      <c r="AVT212" s="27"/>
      <c r="AVU212" s="27"/>
      <c r="AVV212" s="27"/>
      <c r="AVW212" s="27"/>
      <c r="AVX212" s="27"/>
      <c r="AVY212" s="27"/>
      <c r="AVZ212" s="27"/>
      <c r="AWA212" s="27"/>
      <c r="AWB212" s="27"/>
      <c r="AWC212" s="27"/>
      <c r="AWD212" s="27"/>
      <c r="AWE212" s="27"/>
      <c r="AWF212" s="27"/>
      <c r="AWG212" s="27"/>
      <c r="AWH212" s="27"/>
      <c r="AWI212" s="27"/>
      <c r="AWJ212" s="27"/>
      <c r="AWK212" s="27"/>
      <c r="AWL212" s="27"/>
      <c r="AWM212" s="27"/>
      <c r="AWN212" s="27"/>
      <c r="AWO212" s="27"/>
      <c r="AWP212" s="27"/>
      <c r="AWQ212" s="27"/>
      <c r="AWR212" s="27"/>
      <c r="AWS212" s="27"/>
      <c r="AWT212" s="27"/>
      <c r="AWU212" s="27"/>
      <c r="AWV212" s="27"/>
      <c r="AWW212" s="27"/>
      <c r="AWX212" s="27"/>
      <c r="AWY212" s="27"/>
      <c r="AWZ212" s="27"/>
      <c r="AXA212" s="27"/>
      <c r="AXB212" s="27"/>
      <c r="AXC212" s="27"/>
      <c r="AXD212" s="27"/>
      <c r="AXE212" s="27"/>
      <c r="AXF212" s="27"/>
      <c r="AXG212" s="27"/>
      <c r="AXH212" s="27"/>
      <c r="AXI212" s="27"/>
      <c r="AXJ212" s="27"/>
      <c r="AXK212" s="27"/>
      <c r="AXL212" s="27"/>
      <c r="AXM212" s="27"/>
      <c r="AXN212" s="27"/>
      <c r="AXO212" s="27"/>
      <c r="AXP212" s="27"/>
      <c r="AXQ212" s="27"/>
      <c r="AXR212" s="27"/>
      <c r="AXS212" s="27"/>
      <c r="AXT212" s="27"/>
      <c r="AXU212" s="27"/>
      <c r="AXV212" s="27"/>
      <c r="AXW212" s="27"/>
      <c r="AXX212" s="27"/>
      <c r="AXY212" s="27"/>
      <c r="AXZ212" s="27"/>
      <c r="AYA212" s="27"/>
      <c r="AYB212" s="27"/>
      <c r="AYC212" s="27"/>
      <c r="AYD212" s="27"/>
      <c r="AYE212" s="27"/>
      <c r="AYF212" s="27"/>
      <c r="AYG212" s="27"/>
      <c r="AYH212" s="27"/>
      <c r="AYI212" s="27"/>
      <c r="AYJ212" s="27"/>
      <c r="AYK212" s="27"/>
      <c r="AYL212" s="27"/>
      <c r="AYM212" s="27"/>
      <c r="AYN212" s="27"/>
      <c r="AYO212" s="27"/>
      <c r="AYP212" s="27"/>
      <c r="AYQ212" s="27"/>
      <c r="AYR212" s="27"/>
      <c r="AYS212" s="27"/>
      <c r="AYT212" s="27"/>
      <c r="AYU212" s="27"/>
      <c r="AYV212" s="27"/>
      <c r="AYW212" s="27"/>
      <c r="AYX212" s="27"/>
      <c r="AYY212" s="27"/>
      <c r="AYZ212" s="27"/>
      <c r="AZA212" s="27"/>
      <c r="AZB212" s="27"/>
      <c r="AZC212" s="27"/>
      <c r="AZD212" s="27"/>
      <c r="AZE212" s="27"/>
      <c r="AZF212" s="27"/>
      <c r="AZG212" s="27"/>
      <c r="AZH212" s="27"/>
      <c r="AZI212" s="27"/>
      <c r="AZJ212" s="27"/>
      <c r="AZK212" s="27"/>
      <c r="AZL212" s="27"/>
      <c r="AZM212" s="27"/>
      <c r="AZN212" s="27"/>
      <c r="AZO212" s="27"/>
      <c r="AZP212" s="27"/>
      <c r="AZQ212" s="27"/>
      <c r="AZR212" s="27"/>
      <c r="AZS212" s="27"/>
      <c r="AZT212" s="27"/>
      <c r="AZU212" s="27"/>
      <c r="AZV212" s="27"/>
      <c r="AZW212" s="27"/>
      <c r="AZX212" s="27"/>
      <c r="AZY212" s="27"/>
      <c r="AZZ212" s="27"/>
      <c r="BAA212" s="27"/>
      <c r="BAB212" s="27"/>
      <c r="BAC212" s="27"/>
      <c r="BAD212" s="27"/>
      <c r="BAE212" s="27"/>
      <c r="BAF212" s="27"/>
      <c r="BAG212" s="27"/>
      <c r="BAH212" s="27"/>
      <c r="BAI212" s="27"/>
      <c r="BAJ212" s="27"/>
      <c r="BAK212" s="27"/>
      <c r="BAL212" s="27"/>
      <c r="BAM212" s="27"/>
      <c r="BAN212" s="27"/>
      <c r="BAO212" s="27"/>
      <c r="BAP212" s="27"/>
      <c r="BAQ212" s="27"/>
      <c r="BAR212" s="27"/>
      <c r="BAS212" s="27"/>
      <c r="BAT212" s="27"/>
      <c r="BAU212" s="27"/>
      <c r="BAV212" s="27"/>
      <c r="BAW212" s="27"/>
      <c r="BAX212" s="27"/>
      <c r="BAY212" s="27"/>
      <c r="BAZ212" s="27"/>
      <c r="BBA212" s="27"/>
      <c r="BBB212" s="27"/>
      <c r="BBC212" s="27"/>
      <c r="BBD212" s="27"/>
      <c r="BBE212" s="27"/>
      <c r="BBF212" s="27"/>
      <c r="BBG212" s="27"/>
      <c r="BBH212" s="27"/>
      <c r="BBI212" s="27"/>
      <c r="BBJ212" s="27"/>
      <c r="BBK212" s="27"/>
      <c r="BBL212" s="27"/>
      <c r="BBM212" s="27"/>
      <c r="BBN212" s="27"/>
      <c r="BBO212" s="27"/>
      <c r="BBP212" s="27"/>
      <c r="BBQ212" s="27"/>
      <c r="BBR212" s="27"/>
      <c r="BBS212" s="27"/>
      <c r="BBT212" s="27"/>
      <c r="BBU212" s="27"/>
      <c r="BBV212" s="27"/>
      <c r="BBW212" s="27"/>
      <c r="BBX212" s="27"/>
      <c r="BBY212" s="27"/>
      <c r="BBZ212" s="27"/>
      <c r="BCA212" s="27"/>
      <c r="BCB212" s="27"/>
      <c r="BCC212" s="27"/>
      <c r="BCD212" s="27"/>
      <c r="BCE212" s="27"/>
      <c r="BCF212" s="27"/>
      <c r="BCG212" s="27"/>
      <c r="BCH212" s="27"/>
      <c r="BCI212" s="27"/>
      <c r="BCJ212" s="27"/>
      <c r="BCK212" s="27"/>
      <c r="BCL212" s="27"/>
      <c r="BCM212" s="27"/>
      <c r="BCN212" s="27"/>
      <c r="BCO212" s="27"/>
      <c r="BCP212" s="27"/>
      <c r="BCQ212" s="27"/>
      <c r="BCR212" s="27"/>
      <c r="BCS212" s="27"/>
      <c r="BCT212" s="27"/>
      <c r="BCU212" s="27"/>
      <c r="BCV212" s="27"/>
      <c r="BCW212" s="27"/>
      <c r="BCX212" s="27"/>
      <c r="BCY212" s="27"/>
      <c r="BCZ212" s="27"/>
      <c r="BDA212" s="27"/>
      <c r="BDB212" s="27"/>
      <c r="BDC212" s="27"/>
      <c r="BDD212" s="27"/>
      <c r="BDE212" s="27"/>
      <c r="BDF212" s="27"/>
      <c r="BDG212" s="27"/>
      <c r="BDH212" s="27"/>
      <c r="BDI212" s="27"/>
      <c r="BDJ212" s="27"/>
      <c r="BDK212" s="27"/>
      <c r="BDL212" s="27"/>
      <c r="BDM212" s="27"/>
      <c r="BDN212" s="27"/>
      <c r="BDO212" s="27"/>
      <c r="BDP212" s="27"/>
      <c r="BDQ212" s="27"/>
      <c r="BDR212" s="27"/>
      <c r="BDS212" s="27"/>
      <c r="BDT212" s="27"/>
      <c r="BDU212" s="27"/>
      <c r="BDV212" s="27"/>
      <c r="BDW212" s="27"/>
      <c r="BDX212" s="27"/>
      <c r="BDY212" s="27"/>
      <c r="BDZ212" s="27"/>
      <c r="BEA212" s="27"/>
      <c r="BEB212" s="27"/>
      <c r="BEC212" s="27"/>
      <c r="BED212" s="27"/>
      <c r="BEE212" s="27"/>
      <c r="BEF212" s="27"/>
      <c r="BEG212" s="27"/>
      <c r="BEH212" s="27"/>
      <c r="BEI212" s="27"/>
      <c r="BEJ212" s="27"/>
      <c r="BEK212" s="27"/>
      <c r="BEL212" s="27"/>
      <c r="BEM212" s="27"/>
      <c r="BEN212" s="27"/>
      <c r="BEO212" s="27"/>
      <c r="BEP212" s="27"/>
      <c r="BEQ212" s="27"/>
      <c r="BER212" s="27"/>
      <c r="BES212" s="27"/>
      <c r="BET212" s="27"/>
      <c r="BEU212" s="27"/>
      <c r="BEV212" s="27"/>
      <c r="BEW212" s="27"/>
      <c r="BEX212" s="27"/>
      <c r="BEY212" s="27"/>
      <c r="BEZ212" s="27"/>
      <c r="BFA212" s="27"/>
      <c r="BFB212" s="27"/>
      <c r="BFC212" s="27"/>
      <c r="BFD212" s="27"/>
      <c r="BFE212" s="27"/>
      <c r="BFF212" s="27"/>
      <c r="BFG212" s="27"/>
      <c r="BFH212" s="27"/>
      <c r="BFI212" s="27"/>
      <c r="BFJ212" s="27"/>
      <c r="BFK212" s="27"/>
      <c r="BFL212" s="27"/>
      <c r="BFM212" s="27"/>
      <c r="BFN212" s="27"/>
      <c r="BFO212" s="27"/>
      <c r="BFP212" s="27"/>
      <c r="BFQ212" s="27"/>
      <c r="BFR212" s="27"/>
      <c r="BFS212" s="27"/>
      <c r="BFT212" s="27"/>
      <c r="BFU212" s="27"/>
      <c r="BFV212" s="27"/>
      <c r="BFW212" s="27"/>
      <c r="BFX212" s="27"/>
      <c r="BFY212" s="27"/>
      <c r="BFZ212" s="27"/>
      <c r="BGA212" s="27"/>
      <c r="BGB212" s="27"/>
      <c r="BGC212" s="27"/>
      <c r="BGD212" s="27"/>
      <c r="BGE212" s="27"/>
      <c r="BGF212" s="27"/>
      <c r="BGG212" s="27"/>
      <c r="BGH212" s="27"/>
      <c r="BGI212" s="27"/>
      <c r="BGJ212" s="27"/>
      <c r="BGK212" s="27"/>
      <c r="BGL212" s="27"/>
      <c r="BGM212" s="27"/>
      <c r="BGN212" s="27"/>
      <c r="BGO212" s="27"/>
      <c r="BGP212" s="27"/>
      <c r="BGQ212" s="27"/>
      <c r="BGR212" s="27"/>
      <c r="BGS212" s="27"/>
      <c r="BGT212" s="27"/>
      <c r="BGU212" s="27"/>
      <c r="BGV212" s="27"/>
      <c r="BGW212" s="27"/>
      <c r="BGX212" s="27"/>
      <c r="BGY212" s="27"/>
      <c r="BGZ212" s="27"/>
      <c r="BHA212" s="27"/>
      <c r="BHB212" s="27"/>
      <c r="BHC212" s="27"/>
      <c r="BHD212" s="27"/>
      <c r="BHE212" s="27"/>
      <c r="BHF212" s="27"/>
      <c r="BHG212" s="27"/>
      <c r="BHH212" s="27"/>
      <c r="BHI212" s="27"/>
      <c r="BHJ212" s="27"/>
      <c r="BHK212" s="27"/>
      <c r="BHL212" s="27"/>
      <c r="BHM212" s="27"/>
      <c r="BHN212" s="27"/>
      <c r="BHO212" s="27"/>
      <c r="BHP212" s="27"/>
      <c r="BHQ212" s="27"/>
      <c r="BHR212" s="27"/>
      <c r="BHS212" s="27"/>
      <c r="BHT212" s="27"/>
      <c r="BHU212" s="27"/>
      <c r="BHV212" s="27"/>
      <c r="BHW212" s="27"/>
      <c r="BHX212" s="27"/>
      <c r="BHY212" s="27"/>
      <c r="BHZ212" s="27"/>
      <c r="BIA212" s="27"/>
      <c r="BIB212" s="27"/>
      <c r="BIC212" s="27"/>
      <c r="BID212" s="27"/>
      <c r="BIE212" s="27"/>
      <c r="BIF212" s="27"/>
      <c r="BIG212" s="27"/>
      <c r="BIH212" s="27"/>
      <c r="BII212" s="27"/>
      <c r="BIJ212" s="27"/>
      <c r="BIK212" s="27"/>
      <c r="BIL212" s="27"/>
      <c r="BIM212" s="27"/>
      <c r="BIN212" s="27"/>
      <c r="BIO212" s="27"/>
      <c r="BIP212" s="27"/>
      <c r="BIQ212" s="27"/>
      <c r="BIR212" s="27"/>
      <c r="BIS212" s="27"/>
      <c r="BIT212" s="27"/>
      <c r="BIU212" s="27"/>
      <c r="BIV212" s="27"/>
      <c r="BIW212" s="27"/>
      <c r="BIX212" s="27"/>
      <c r="BIY212" s="27"/>
      <c r="BIZ212" s="27"/>
      <c r="BJA212" s="27"/>
      <c r="BJB212" s="27"/>
      <c r="BJC212" s="27"/>
      <c r="BJD212" s="27"/>
      <c r="BJE212" s="27"/>
      <c r="BJF212" s="27"/>
      <c r="BJG212" s="27"/>
      <c r="BJH212" s="27"/>
      <c r="BJI212" s="27"/>
      <c r="BJJ212" s="27"/>
      <c r="BJK212" s="27"/>
      <c r="BJL212" s="27"/>
      <c r="BJM212" s="27"/>
      <c r="BJN212" s="27"/>
      <c r="BJO212" s="27"/>
      <c r="BJP212" s="27"/>
      <c r="BJQ212" s="27"/>
      <c r="BJR212" s="27"/>
      <c r="BJS212" s="27"/>
      <c r="BJT212" s="27"/>
      <c r="BJU212" s="27"/>
      <c r="BJV212" s="27"/>
      <c r="BJW212" s="27"/>
      <c r="BJX212" s="27"/>
      <c r="BJY212" s="27"/>
      <c r="BJZ212" s="27"/>
      <c r="BKA212" s="27"/>
      <c r="BKB212" s="27"/>
      <c r="BKC212" s="27"/>
      <c r="BKD212" s="27"/>
      <c r="BKE212" s="27"/>
      <c r="BKF212" s="27"/>
      <c r="BKG212" s="27"/>
      <c r="BKH212" s="27"/>
      <c r="BKI212" s="27"/>
      <c r="BKJ212" s="27"/>
      <c r="BKK212" s="27"/>
      <c r="BKL212" s="27"/>
      <c r="BKM212" s="27"/>
      <c r="BKN212" s="27"/>
      <c r="BKO212" s="27"/>
      <c r="BKP212" s="27"/>
      <c r="BKQ212" s="27"/>
      <c r="BKR212" s="27"/>
      <c r="BKS212" s="27"/>
      <c r="BKT212" s="27"/>
      <c r="BKU212" s="27"/>
      <c r="BKV212" s="27"/>
      <c r="BKW212" s="27"/>
      <c r="BKX212" s="27"/>
      <c r="BKY212" s="27"/>
      <c r="BKZ212" s="27"/>
      <c r="BLA212" s="27"/>
      <c r="BLB212" s="27"/>
      <c r="BLC212" s="27"/>
      <c r="BLD212" s="27"/>
      <c r="BLE212" s="27"/>
      <c r="BLF212" s="27"/>
      <c r="BLG212" s="27"/>
      <c r="BLH212" s="27"/>
      <c r="BLI212" s="27"/>
      <c r="BLJ212" s="27"/>
      <c r="BLK212" s="27"/>
      <c r="BLL212" s="27"/>
      <c r="BLM212" s="27"/>
      <c r="BLN212" s="27"/>
      <c r="BLO212" s="27"/>
      <c r="BLP212" s="27"/>
      <c r="BLQ212" s="27"/>
      <c r="BLR212" s="27"/>
      <c r="BLS212" s="27"/>
      <c r="BLT212" s="27"/>
      <c r="BLU212" s="27"/>
      <c r="BLV212" s="27"/>
      <c r="BLW212" s="27"/>
      <c r="BLX212" s="27"/>
      <c r="BLY212" s="27"/>
      <c r="BLZ212" s="27"/>
      <c r="BMA212" s="27"/>
      <c r="BMB212" s="27"/>
      <c r="BMC212" s="27"/>
      <c r="BMD212" s="27"/>
      <c r="BME212" s="27"/>
      <c r="BMF212" s="27"/>
      <c r="BMG212" s="27"/>
      <c r="BMH212" s="27"/>
      <c r="BMI212" s="27"/>
      <c r="BMJ212" s="27"/>
      <c r="BMK212" s="27"/>
      <c r="BML212" s="27"/>
      <c r="BMM212" s="27"/>
      <c r="BMN212" s="27"/>
      <c r="BMO212" s="27"/>
      <c r="BMP212" s="27"/>
      <c r="BMQ212" s="27"/>
      <c r="BMR212" s="27"/>
      <c r="BMS212" s="27"/>
      <c r="BMT212" s="27"/>
      <c r="BMU212" s="27"/>
      <c r="BMV212" s="27"/>
      <c r="BMW212" s="27"/>
      <c r="BMX212" s="27"/>
      <c r="BMY212" s="27"/>
      <c r="BMZ212" s="27"/>
      <c r="BNA212" s="27"/>
      <c r="BNB212" s="27"/>
      <c r="BNC212" s="27"/>
      <c r="BND212" s="27"/>
      <c r="BNE212" s="27"/>
      <c r="BNF212" s="27"/>
      <c r="BNG212" s="27"/>
      <c r="BNH212" s="27"/>
      <c r="BNI212" s="27"/>
      <c r="BNJ212" s="27"/>
      <c r="BNK212" s="27"/>
      <c r="BNL212" s="27"/>
      <c r="BNM212" s="27"/>
      <c r="BNN212" s="27"/>
      <c r="BNO212" s="27"/>
      <c r="BNP212" s="27"/>
      <c r="BNQ212" s="27"/>
      <c r="BNR212" s="27"/>
      <c r="BNS212" s="27"/>
      <c r="BNT212" s="27"/>
      <c r="BNU212" s="27"/>
      <c r="BNV212" s="27"/>
      <c r="BNW212" s="27"/>
      <c r="BNX212" s="27"/>
      <c r="BNY212" s="27"/>
      <c r="BNZ212" s="27"/>
      <c r="BOA212" s="27"/>
      <c r="BOB212" s="27"/>
      <c r="BOC212" s="27"/>
      <c r="BOD212" s="27"/>
      <c r="BOE212" s="27"/>
      <c r="BOF212" s="27"/>
      <c r="BOG212" s="27"/>
      <c r="BOH212" s="27"/>
      <c r="BOI212" s="27"/>
      <c r="BOJ212" s="27"/>
      <c r="BOK212" s="27"/>
      <c r="BOL212" s="27"/>
      <c r="BOM212" s="27"/>
      <c r="BON212" s="27"/>
      <c r="BOO212" s="27"/>
      <c r="BOP212" s="27"/>
      <c r="BOQ212" s="27"/>
      <c r="BOR212" s="27"/>
      <c r="BOS212" s="27"/>
      <c r="BOT212" s="27"/>
      <c r="BOU212" s="27"/>
      <c r="BOV212" s="27"/>
      <c r="BOW212" s="27"/>
      <c r="BOX212" s="27"/>
      <c r="BOY212" s="27"/>
      <c r="BOZ212" s="27"/>
      <c r="BPA212" s="27"/>
      <c r="BPB212" s="27"/>
      <c r="BPC212" s="27"/>
      <c r="BPD212" s="27"/>
      <c r="BPE212" s="27"/>
      <c r="BPF212" s="27"/>
      <c r="BPG212" s="27"/>
      <c r="BPH212" s="27"/>
      <c r="BPI212" s="27"/>
      <c r="BPJ212" s="27"/>
      <c r="BPK212" s="27"/>
      <c r="BPL212" s="27"/>
      <c r="BPM212" s="27"/>
      <c r="BPN212" s="27"/>
      <c r="BPO212" s="27"/>
      <c r="BPP212" s="27"/>
      <c r="BPQ212" s="27"/>
      <c r="BPR212" s="27"/>
      <c r="BPS212" s="27"/>
      <c r="BPT212" s="27"/>
      <c r="BPU212" s="27"/>
      <c r="BPV212" s="27"/>
      <c r="BPW212" s="27"/>
      <c r="BPX212" s="27"/>
      <c r="BPY212" s="27"/>
      <c r="BPZ212" s="27"/>
      <c r="BQA212" s="27"/>
      <c r="BQB212" s="27"/>
      <c r="BQC212" s="27"/>
      <c r="BQD212" s="27"/>
      <c r="BQE212" s="27"/>
      <c r="BQF212" s="27"/>
      <c r="BQG212" s="27"/>
      <c r="BQH212" s="27"/>
      <c r="BQI212" s="27"/>
      <c r="BQJ212" s="27"/>
      <c r="BQK212" s="27"/>
      <c r="BQL212" s="27"/>
      <c r="BQM212" s="27"/>
      <c r="BQN212" s="27"/>
      <c r="BQO212" s="27"/>
      <c r="BQP212" s="27"/>
      <c r="BQQ212" s="27"/>
      <c r="BQR212" s="27"/>
      <c r="BQS212" s="27"/>
      <c r="BQT212" s="27"/>
      <c r="BQU212" s="27"/>
      <c r="BQV212" s="27"/>
      <c r="BQW212" s="27"/>
      <c r="BQX212" s="27"/>
      <c r="BQY212" s="27"/>
      <c r="BQZ212" s="27"/>
      <c r="BRA212" s="27"/>
      <c r="BRB212" s="27"/>
      <c r="BRC212" s="27"/>
      <c r="BRD212" s="27"/>
      <c r="BRE212" s="27"/>
      <c r="BRF212" s="27"/>
      <c r="BRG212" s="27"/>
      <c r="BRH212" s="27"/>
      <c r="BRI212" s="27"/>
      <c r="BRJ212" s="27"/>
      <c r="BRK212" s="27"/>
      <c r="BRL212" s="27"/>
      <c r="BRM212" s="27"/>
      <c r="BRN212" s="27"/>
      <c r="BRO212" s="27"/>
      <c r="BRP212" s="27"/>
      <c r="BRQ212" s="27"/>
      <c r="BRR212" s="27"/>
      <c r="BRS212" s="27"/>
      <c r="BRT212" s="27"/>
      <c r="BRU212" s="27"/>
      <c r="BRV212" s="27"/>
      <c r="BRW212" s="27"/>
      <c r="BRX212" s="27"/>
      <c r="BRY212" s="27"/>
      <c r="BRZ212" s="27"/>
      <c r="BSA212" s="27"/>
      <c r="BSB212" s="27"/>
      <c r="BSC212" s="27"/>
      <c r="BSD212" s="27"/>
      <c r="BSE212" s="27"/>
      <c r="BSF212" s="27"/>
      <c r="BSG212" s="27"/>
      <c r="BSH212" s="27"/>
      <c r="BSI212" s="27"/>
      <c r="BSJ212" s="27"/>
      <c r="BSK212" s="27"/>
      <c r="BSL212" s="27"/>
      <c r="BSM212" s="27"/>
      <c r="BSN212" s="27"/>
      <c r="BSO212" s="27"/>
      <c r="BSP212" s="27"/>
      <c r="BSQ212" s="27"/>
      <c r="BSR212" s="27"/>
      <c r="BSS212" s="27"/>
      <c r="BST212" s="27"/>
      <c r="BSU212" s="27"/>
      <c r="BSV212" s="27"/>
      <c r="BSW212" s="27"/>
      <c r="BSX212" s="27"/>
      <c r="BSY212" s="27"/>
      <c r="BSZ212" s="27"/>
      <c r="BTA212" s="27"/>
      <c r="BTB212" s="27"/>
      <c r="BTC212" s="27"/>
      <c r="BTD212" s="27"/>
      <c r="BTE212" s="27"/>
      <c r="BTF212" s="27"/>
      <c r="BTG212" s="27"/>
      <c r="BTH212" s="27"/>
      <c r="BTI212" s="27"/>
      <c r="BTJ212" s="27"/>
      <c r="BTK212" s="27"/>
      <c r="BTL212" s="27"/>
      <c r="BTM212" s="27"/>
      <c r="BTN212" s="27"/>
      <c r="BTO212" s="27"/>
      <c r="BTP212" s="27"/>
      <c r="BTQ212" s="27"/>
      <c r="BTR212" s="27"/>
      <c r="BTS212" s="27"/>
      <c r="BTT212" s="27"/>
      <c r="BTU212" s="27"/>
      <c r="BTV212" s="27"/>
      <c r="BTW212" s="27"/>
      <c r="BTX212" s="27"/>
      <c r="BTY212" s="27"/>
      <c r="BTZ212" s="27"/>
      <c r="BUA212" s="27"/>
      <c r="BUB212" s="27"/>
      <c r="BUC212" s="27"/>
      <c r="BUD212" s="27"/>
      <c r="BUE212" s="27"/>
      <c r="BUF212" s="27"/>
      <c r="BUG212" s="27"/>
      <c r="BUH212" s="27"/>
      <c r="BUI212" s="27"/>
      <c r="BUJ212" s="27"/>
      <c r="BUK212" s="27"/>
      <c r="BUL212" s="27"/>
      <c r="BUM212" s="27"/>
      <c r="BUN212" s="27"/>
      <c r="BUO212" s="27"/>
      <c r="BUP212" s="27"/>
      <c r="BUQ212" s="27"/>
    </row>
    <row r="213" spans="1:1915" s="47" customFormat="1" ht="12.75">
      <c r="A213" s="136"/>
      <c r="B213" s="136"/>
      <c r="C213" s="136"/>
      <c r="D213" s="136"/>
      <c r="E213" s="136"/>
      <c r="F213" s="136"/>
      <c r="G213" s="103"/>
      <c r="H213" s="26"/>
      <c r="I213" s="26"/>
      <c r="J213" s="26"/>
      <c r="K213" s="26"/>
      <c r="L213" s="26"/>
      <c r="M213" s="26"/>
      <c r="N213" s="26"/>
      <c r="O213" s="226" t="s">
        <v>309</v>
      </c>
      <c r="P213" s="224">
        <v>0.25</v>
      </c>
      <c r="Q213" s="26"/>
      <c r="R213" s="26"/>
      <c r="S213" s="26"/>
      <c r="T213" s="22"/>
      <c r="U213" s="22"/>
      <c r="V213" s="22"/>
      <c r="W213" s="22"/>
      <c r="X213" s="22"/>
      <c r="Y213" s="22"/>
      <c r="Z213" s="22"/>
      <c r="AA213" s="22"/>
      <c r="AB213" s="22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  <c r="FJ213" s="27"/>
      <c r="FK213" s="27"/>
      <c r="FL213" s="27"/>
      <c r="FM213" s="27"/>
      <c r="FN213" s="27"/>
      <c r="FO213" s="27"/>
      <c r="FP213" s="27"/>
      <c r="FQ213" s="27"/>
      <c r="FR213" s="27"/>
      <c r="FS213" s="27"/>
      <c r="FT213" s="27"/>
      <c r="FU213" s="27"/>
      <c r="FV213" s="27"/>
      <c r="FW213" s="27"/>
      <c r="FX213" s="27"/>
      <c r="FY213" s="27"/>
      <c r="FZ213" s="27"/>
      <c r="GA213" s="27"/>
      <c r="GB213" s="27"/>
      <c r="GC213" s="27"/>
      <c r="GD213" s="27"/>
      <c r="GE213" s="27"/>
      <c r="GF213" s="27"/>
      <c r="GG213" s="27"/>
      <c r="GH213" s="27"/>
      <c r="GI213" s="27"/>
      <c r="GJ213" s="27"/>
      <c r="GK213" s="27"/>
      <c r="GL213" s="27"/>
      <c r="GM213" s="27"/>
      <c r="GN213" s="27"/>
      <c r="GO213" s="27"/>
      <c r="GP213" s="27"/>
      <c r="GQ213" s="27"/>
      <c r="GR213" s="27"/>
      <c r="GS213" s="27"/>
      <c r="GT213" s="27"/>
      <c r="GU213" s="27"/>
      <c r="GV213" s="27"/>
      <c r="GW213" s="27"/>
      <c r="GX213" s="27"/>
      <c r="GY213" s="27"/>
      <c r="GZ213" s="27"/>
      <c r="HA213" s="27"/>
      <c r="HB213" s="27"/>
      <c r="HC213" s="27"/>
      <c r="HD213" s="27"/>
      <c r="HE213" s="27"/>
      <c r="HF213" s="27"/>
      <c r="HG213" s="27"/>
      <c r="HH213" s="27"/>
      <c r="HI213" s="27"/>
      <c r="HJ213" s="27"/>
      <c r="HK213" s="27"/>
      <c r="HL213" s="27"/>
      <c r="HM213" s="27"/>
      <c r="HN213" s="27"/>
      <c r="HO213" s="27"/>
      <c r="HP213" s="27"/>
      <c r="HQ213" s="27"/>
      <c r="HR213" s="27"/>
      <c r="HS213" s="27"/>
      <c r="HT213" s="27"/>
      <c r="HU213" s="27"/>
      <c r="HV213" s="27"/>
      <c r="HW213" s="27"/>
      <c r="HX213" s="27"/>
      <c r="HY213" s="27"/>
      <c r="HZ213" s="27"/>
      <c r="IA213" s="27"/>
      <c r="IB213" s="27"/>
      <c r="IC213" s="27"/>
      <c r="ID213" s="27"/>
      <c r="IE213" s="27"/>
      <c r="IF213" s="27"/>
      <c r="IG213" s="27"/>
      <c r="IH213" s="27"/>
      <c r="II213" s="27"/>
      <c r="IJ213" s="27"/>
      <c r="IK213" s="27"/>
      <c r="IL213" s="27"/>
      <c r="IM213" s="27"/>
      <c r="IN213" s="27"/>
      <c r="IO213" s="27"/>
      <c r="IP213" s="27"/>
      <c r="IQ213" s="27"/>
      <c r="IR213" s="27"/>
      <c r="IS213" s="27"/>
      <c r="IT213" s="27"/>
      <c r="IU213" s="27"/>
      <c r="IV213" s="27"/>
      <c r="IW213" s="27"/>
      <c r="IX213" s="27"/>
      <c r="IY213" s="27"/>
      <c r="IZ213" s="27"/>
      <c r="JA213" s="27"/>
      <c r="JB213" s="27"/>
      <c r="JC213" s="27"/>
      <c r="JD213" s="27"/>
      <c r="JE213" s="27"/>
      <c r="JF213" s="27"/>
      <c r="JG213" s="27"/>
      <c r="JH213" s="27"/>
      <c r="JI213" s="27"/>
      <c r="JJ213" s="27"/>
      <c r="JK213" s="27"/>
      <c r="JL213" s="27"/>
      <c r="JM213" s="27"/>
      <c r="JN213" s="27"/>
      <c r="JO213" s="27"/>
      <c r="JP213" s="27"/>
      <c r="JQ213" s="27"/>
      <c r="JR213" s="27"/>
      <c r="JS213" s="27"/>
      <c r="JT213" s="27"/>
      <c r="JU213" s="27"/>
      <c r="JV213" s="27"/>
      <c r="JW213" s="27"/>
      <c r="JX213" s="27"/>
      <c r="JY213" s="27"/>
      <c r="JZ213" s="27"/>
      <c r="KA213" s="27"/>
      <c r="KB213" s="27"/>
      <c r="KC213" s="27"/>
      <c r="KD213" s="27"/>
      <c r="KE213" s="27"/>
      <c r="KF213" s="27"/>
      <c r="KG213" s="27"/>
      <c r="KH213" s="27"/>
      <c r="KI213" s="27"/>
      <c r="KJ213" s="27"/>
      <c r="KK213" s="27"/>
      <c r="KL213" s="27"/>
      <c r="KM213" s="27"/>
      <c r="KN213" s="27"/>
      <c r="KO213" s="27"/>
      <c r="KP213" s="27"/>
      <c r="KQ213" s="27"/>
      <c r="KR213" s="27"/>
      <c r="KS213" s="27"/>
      <c r="KT213" s="27"/>
      <c r="KU213" s="27"/>
      <c r="KV213" s="27"/>
      <c r="KW213" s="27"/>
      <c r="KX213" s="27"/>
      <c r="KY213" s="27"/>
      <c r="KZ213" s="27"/>
      <c r="LA213" s="27"/>
      <c r="LB213" s="27"/>
      <c r="LC213" s="27"/>
      <c r="LD213" s="27"/>
      <c r="LE213" s="27"/>
      <c r="LF213" s="27"/>
      <c r="LG213" s="27"/>
      <c r="LH213" s="27"/>
      <c r="LI213" s="27"/>
      <c r="LJ213" s="27"/>
      <c r="LK213" s="27"/>
      <c r="LL213" s="27"/>
      <c r="LM213" s="27"/>
      <c r="LN213" s="27"/>
      <c r="LO213" s="27"/>
      <c r="LP213" s="27"/>
      <c r="LQ213" s="27"/>
      <c r="LR213" s="27"/>
      <c r="LS213" s="27"/>
      <c r="LT213" s="27"/>
      <c r="LU213" s="27"/>
      <c r="LV213" s="27"/>
      <c r="LW213" s="27"/>
      <c r="LX213" s="27"/>
      <c r="LY213" s="27"/>
      <c r="LZ213" s="27"/>
      <c r="MA213" s="27"/>
      <c r="MB213" s="27"/>
      <c r="MC213" s="27"/>
      <c r="MD213" s="27"/>
      <c r="ME213" s="27"/>
      <c r="MF213" s="27"/>
      <c r="MG213" s="27"/>
      <c r="MH213" s="27"/>
      <c r="MI213" s="27"/>
      <c r="MJ213" s="27"/>
      <c r="MK213" s="27"/>
      <c r="ML213" s="27"/>
      <c r="MM213" s="27"/>
      <c r="MN213" s="27"/>
      <c r="MO213" s="27"/>
      <c r="MP213" s="27"/>
      <c r="MQ213" s="27"/>
      <c r="MR213" s="27"/>
      <c r="MS213" s="27"/>
      <c r="MT213" s="27"/>
      <c r="MU213" s="27"/>
      <c r="MV213" s="27"/>
      <c r="MW213" s="27"/>
      <c r="MX213" s="27"/>
      <c r="MY213" s="27"/>
      <c r="MZ213" s="27"/>
      <c r="NA213" s="27"/>
      <c r="NB213" s="27"/>
      <c r="NC213" s="27"/>
      <c r="ND213" s="27"/>
      <c r="NE213" s="27"/>
      <c r="NF213" s="27"/>
      <c r="NG213" s="27"/>
      <c r="NH213" s="27"/>
      <c r="NI213" s="27"/>
      <c r="NJ213" s="27"/>
      <c r="NK213" s="27"/>
      <c r="NL213" s="27"/>
      <c r="NM213" s="27"/>
      <c r="NN213" s="27"/>
      <c r="NO213" s="27"/>
      <c r="NP213" s="27"/>
      <c r="NQ213" s="27"/>
      <c r="NR213" s="27"/>
      <c r="NS213" s="27"/>
      <c r="NT213" s="27"/>
      <c r="NU213" s="27"/>
      <c r="NV213" s="27"/>
      <c r="NW213" s="27"/>
      <c r="NX213" s="27"/>
      <c r="NY213" s="27"/>
      <c r="NZ213" s="27"/>
      <c r="OA213" s="27"/>
      <c r="OB213" s="27"/>
      <c r="OC213" s="27"/>
      <c r="OD213" s="27"/>
      <c r="OE213" s="27"/>
      <c r="OF213" s="27"/>
      <c r="OG213" s="27"/>
      <c r="OH213" s="27"/>
      <c r="OI213" s="27"/>
      <c r="OJ213" s="27"/>
      <c r="OK213" s="27"/>
      <c r="OL213" s="27"/>
      <c r="OM213" s="27"/>
      <c r="ON213" s="27"/>
      <c r="OO213" s="27"/>
      <c r="OP213" s="27"/>
      <c r="OQ213" s="27"/>
      <c r="OR213" s="27"/>
      <c r="OS213" s="27"/>
      <c r="OT213" s="27"/>
      <c r="OU213" s="27"/>
      <c r="OV213" s="27"/>
      <c r="OW213" s="27"/>
      <c r="OX213" s="27"/>
      <c r="OY213" s="27"/>
      <c r="OZ213" s="27"/>
      <c r="PA213" s="27"/>
      <c r="PB213" s="27"/>
      <c r="PC213" s="27"/>
      <c r="PD213" s="27"/>
      <c r="PE213" s="27"/>
      <c r="PF213" s="27"/>
      <c r="PG213" s="27"/>
      <c r="PH213" s="27"/>
      <c r="PI213" s="27"/>
      <c r="PJ213" s="27"/>
      <c r="PK213" s="27"/>
      <c r="PL213" s="27"/>
      <c r="PM213" s="27"/>
      <c r="PN213" s="27"/>
      <c r="PO213" s="27"/>
      <c r="PP213" s="27"/>
      <c r="PQ213" s="27"/>
      <c r="PR213" s="27"/>
      <c r="PS213" s="27"/>
      <c r="PT213" s="27"/>
      <c r="PU213" s="27"/>
      <c r="PV213" s="27"/>
      <c r="PW213" s="27"/>
      <c r="PX213" s="27"/>
      <c r="PY213" s="27"/>
      <c r="PZ213" s="27"/>
      <c r="QA213" s="27"/>
      <c r="QB213" s="27"/>
      <c r="QC213" s="27"/>
      <c r="QD213" s="27"/>
      <c r="QE213" s="27"/>
      <c r="QF213" s="27"/>
      <c r="QG213" s="27"/>
      <c r="QH213" s="27"/>
      <c r="QI213" s="27"/>
      <c r="QJ213" s="27"/>
      <c r="QK213" s="27"/>
      <c r="QL213" s="27"/>
      <c r="QM213" s="27"/>
      <c r="QN213" s="27"/>
      <c r="QO213" s="27"/>
      <c r="QP213" s="27"/>
      <c r="QQ213" s="27"/>
      <c r="QR213" s="27"/>
      <c r="QS213" s="27"/>
      <c r="QT213" s="27"/>
      <c r="QU213" s="27"/>
      <c r="QV213" s="27"/>
      <c r="QW213" s="27"/>
      <c r="QX213" s="27"/>
      <c r="QY213" s="27"/>
      <c r="QZ213" s="27"/>
      <c r="RA213" s="27"/>
      <c r="RB213" s="27"/>
      <c r="RC213" s="27"/>
      <c r="RD213" s="27"/>
      <c r="RE213" s="27"/>
      <c r="RF213" s="27"/>
      <c r="RG213" s="27"/>
      <c r="RH213" s="27"/>
      <c r="RI213" s="27"/>
      <c r="RJ213" s="27"/>
      <c r="RK213" s="27"/>
      <c r="RL213" s="27"/>
      <c r="RM213" s="27"/>
      <c r="RN213" s="27"/>
      <c r="RO213" s="27"/>
      <c r="RP213" s="27"/>
      <c r="RQ213" s="27"/>
      <c r="RR213" s="27"/>
      <c r="RS213" s="27"/>
      <c r="RT213" s="27"/>
      <c r="RU213" s="27"/>
      <c r="RV213" s="27"/>
      <c r="RW213" s="27"/>
      <c r="RX213" s="27"/>
      <c r="RY213" s="27"/>
      <c r="RZ213" s="27"/>
      <c r="SA213" s="27"/>
      <c r="SB213" s="27"/>
      <c r="SC213" s="27"/>
      <c r="SD213" s="27"/>
      <c r="SE213" s="27"/>
      <c r="SF213" s="27"/>
      <c r="SG213" s="27"/>
      <c r="SH213" s="27"/>
      <c r="SI213" s="27"/>
      <c r="SJ213" s="27"/>
      <c r="SK213" s="27"/>
      <c r="SL213" s="27"/>
      <c r="SM213" s="27"/>
      <c r="SN213" s="27"/>
      <c r="SO213" s="27"/>
      <c r="SP213" s="27"/>
      <c r="SQ213" s="27"/>
      <c r="SR213" s="27"/>
      <c r="SS213" s="27"/>
      <c r="ST213" s="27"/>
      <c r="SU213" s="27"/>
      <c r="SV213" s="27"/>
      <c r="SW213" s="27"/>
      <c r="SX213" s="27"/>
      <c r="SY213" s="27"/>
      <c r="SZ213" s="27"/>
      <c r="TA213" s="27"/>
      <c r="TB213" s="27"/>
      <c r="TC213" s="27"/>
      <c r="TD213" s="27"/>
      <c r="TE213" s="27"/>
      <c r="TF213" s="27"/>
      <c r="TG213" s="27"/>
      <c r="TH213" s="27"/>
      <c r="TI213" s="27"/>
      <c r="TJ213" s="27"/>
      <c r="TK213" s="27"/>
      <c r="TL213" s="27"/>
      <c r="TM213" s="27"/>
      <c r="TN213" s="27"/>
      <c r="TO213" s="27"/>
      <c r="TP213" s="27"/>
      <c r="TQ213" s="27"/>
      <c r="TR213" s="27"/>
      <c r="TS213" s="27"/>
      <c r="TT213" s="27"/>
      <c r="TU213" s="27"/>
      <c r="TV213" s="27"/>
      <c r="TW213" s="27"/>
      <c r="TX213" s="27"/>
      <c r="TY213" s="27"/>
      <c r="TZ213" s="27"/>
      <c r="UA213" s="27"/>
      <c r="UB213" s="27"/>
      <c r="UC213" s="27"/>
      <c r="UD213" s="27"/>
      <c r="UE213" s="27"/>
      <c r="UF213" s="27"/>
      <c r="UG213" s="27"/>
      <c r="UH213" s="27"/>
      <c r="UI213" s="27"/>
      <c r="UJ213" s="27"/>
      <c r="UK213" s="27"/>
      <c r="UL213" s="27"/>
      <c r="UM213" s="27"/>
      <c r="UN213" s="27"/>
      <c r="UO213" s="27"/>
      <c r="UP213" s="27"/>
      <c r="UQ213" s="27"/>
      <c r="UR213" s="27"/>
      <c r="US213" s="27"/>
      <c r="UT213" s="27"/>
      <c r="UU213" s="27"/>
      <c r="UV213" s="27"/>
      <c r="UW213" s="27"/>
      <c r="UX213" s="27"/>
      <c r="UY213" s="27"/>
      <c r="UZ213" s="27"/>
      <c r="VA213" s="27"/>
      <c r="VB213" s="27"/>
      <c r="VC213" s="27"/>
      <c r="VD213" s="27"/>
      <c r="VE213" s="27"/>
      <c r="VF213" s="27"/>
      <c r="VG213" s="27"/>
      <c r="VH213" s="27"/>
      <c r="VI213" s="27"/>
      <c r="VJ213" s="27"/>
      <c r="VK213" s="27"/>
      <c r="VL213" s="27"/>
      <c r="VM213" s="27"/>
      <c r="VN213" s="27"/>
      <c r="VO213" s="27"/>
      <c r="VP213" s="27"/>
      <c r="VQ213" s="27"/>
      <c r="VR213" s="27"/>
      <c r="VS213" s="27"/>
      <c r="VT213" s="27"/>
      <c r="VU213" s="27"/>
      <c r="VV213" s="27"/>
      <c r="VW213" s="27"/>
      <c r="VX213" s="27"/>
      <c r="VY213" s="27"/>
      <c r="VZ213" s="27"/>
      <c r="WA213" s="27"/>
      <c r="WB213" s="27"/>
      <c r="WC213" s="27"/>
      <c r="WD213" s="27"/>
      <c r="WE213" s="27"/>
      <c r="WF213" s="27"/>
      <c r="WG213" s="27"/>
      <c r="WH213" s="27"/>
      <c r="WI213" s="27"/>
      <c r="WJ213" s="27"/>
      <c r="WK213" s="27"/>
      <c r="WL213" s="27"/>
      <c r="WM213" s="27"/>
      <c r="WN213" s="27"/>
      <c r="WO213" s="27"/>
      <c r="WP213" s="27"/>
      <c r="WQ213" s="27"/>
      <c r="WR213" s="27"/>
      <c r="WS213" s="27"/>
      <c r="WT213" s="27"/>
      <c r="WU213" s="27"/>
      <c r="WV213" s="27"/>
      <c r="WW213" s="27"/>
      <c r="WX213" s="27"/>
      <c r="WY213" s="27"/>
      <c r="WZ213" s="27"/>
      <c r="XA213" s="27"/>
      <c r="XB213" s="27"/>
      <c r="XC213" s="27"/>
      <c r="XD213" s="27"/>
      <c r="XE213" s="27"/>
      <c r="XF213" s="27"/>
      <c r="XG213" s="27"/>
      <c r="XH213" s="27"/>
      <c r="XI213" s="27"/>
      <c r="XJ213" s="27"/>
      <c r="XK213" s="27"/>
      <c r="XL213" s="27"/>
      <c r="XM213" s="27"/>
      <c r="XN213" s="27"/>
      <c r="XO213" s="27"/>
      <c r="XP213" s="27"/>
      <c r="XQ213" s="27"/>
      <c r="XR213" s="27"/>
      <c r="XS213" s="27"/>
      <c r="XT213" s="27"/>
      <c r="XU213" s="27"/>
      <c r="XV213" s="27"/>
      <c r="XW213" s="27"/>
      <c r="XX213" s="27"/>
      <c r="XY213" s="27"/>
      <c r="XZ213" s="27"/>
      <c r="YA213" s="27"/>
      <c r="YB213" s="27"/>
      <c r="YC213" s="27"/>
      <c r="YD213" s="27"/>
      <c r="YE213" s="27"/>
      <c r="YF213" s="27"/>
      <c r="YG213" s="27"/>
      <c r="YH213" s="27"/>
      <c r="YI213" s="27"/>
      <c r="YJ213" s="27"/>
      <c r="YK213" s="27"/>
      <c r="YL213" s="27"/>
      <c r="YM213" s="27"/>
      <c r="YN213" s="27"/>
      <c r="YO213" s="27"/>
      <c r="YP213" s="27"/>
      <c r="YQ213" s="27"/>
      <c r="YR213" s="27"/>
      <c r="YS213" s="27"/>
      <c r="YT213" s="27"/>
      <c r="YU213" s="27"/>
      <c r="YV213" s="27"/>
      <c r="YW213" s="27"/>
      <c r="YX213" s="27"/>
      <c r="YY213" s="27"/>
      <c r="YZ213" s="27"/>
      <c r="ZA213" s="27"/>
      <c r="ZB213" s="27"/>
      <c r="ZC213" s="27"/>
      <c r="ZD213" s="27"/>
      <c r="ZE213" s="27"/>
      <c r="ZF213" s="27"/>
      <c r="ZG213" s="27"/>
      <c r="ZH213" s="27"/>
      <c r="ZI213" s="27"/>
      <c r="ZJ213" s="27"/>
      <c r="ZK213" s="27"/>
      <c r="ZL213" s="27"/>
      <c r="ZM213" s="27"/>
      <c r="ZN213" s="27"/>
      <c r="ZO213" s="27"/>
      <c r="ZP213" s="27"/>
      <c r="ZQ213" s="27"/>
      <c r="ZR213" s="27"/>
      <c r="ZS213" s="27"/>
      <c r="ZT213" s="27"/>
      <c r="ZU213" s="27"/>
      <c r="ZV213" s="27"/>
      <c r="ZW213" s="27"/>
      <c r="ZX213" s="27"/>
      <c r="ZY213" s="27"/>
      <c r="ZZ213" s="27"/>
      <c r="AAA213" s="27"/>
      <c r="AAB213" s="27"/>
      <c r="AAC213" s="27"/>
      <c r="AAD213" s="27"/>
      <c r="AAE213" s="27"/>
      <c r="AAF213" s="27"/>
      <c r="AAG213" s="27"/>
      <c r="AAH213" s="27"/>
      <c r="AAI213" s="27"/>
      <c r="AAJ213" s="27"/>
      <c r="AAK213" s="27"/>
      <c r="AAL213" s="27"/>
      <c r="AAM213" s="27"/>
      <c r="AAN213" s="27"/>
      <c r="AAO213" s="27"/>
      <c r="AAP213" s="27"/>
      <c r="AAQ213" s="27"/>
      <c r="AAR213" s="27"/>
      <c r="AAS213" s="27"/>
      <c r="AAT213" s="27"/>
      <c r="AAU213" s="27"/>
      <c r="AAV213" s="27"/>
      <c r="AAW213" s="27"/>
      <c r="AAX213" s="27"/>
      <c r="AAY213" s="27"/>
      <c r="AAZ213" s="27"/>
      <c r="ABA213" s="27"/>
      <c r="ABB213" s="27"/>
      <c r="ABC213" s="27"/>
      <c r="ABD213" s="27"/>
      <c r="ABE213" s="27"/>
      <c r="ABF213" s="27"/>
      <c r="ABG213" s="27"/>
      <c r="ABH213" s="27"/>
      <c r="ABI213" s="27"/>
      <c r="ABJ213" s="27"/>
      <c r="ABK213" s="27"/>
      <c r="ABL213" s="27"/>
      <c r="ABM213" s="27"/>
      <c r="ABN213" s="27"/>
      <c r="ABO213" s="27"/>
      <c r="ABP213" s="27"/>
      <c r="ABQ213" s="27"/>
      <c r="ABR213" s="27"/>
      <c r="ABS213" s="27"/>
      <c r="ABT213" s="27"/>
      <c r="ABU213" s="27"/>
      <c r="ABV213" s="27"/>
      <c r="ABW213" s="27"/>
      <c r="ABX213" s="27"/>
      <c r="ABY213" s="27"/>
      <c r="ABZ213" s="27"/>
      <c r="ACA213" s="27"/>
      <c r="ACB213" s="27"/>
      <c r="ACC213" s="27"/>
      <c r="ACD213" s="27"/>
      <c r="ACE213" s="27"/>
      <c r="ACF213" s="27"/>
      <c r="ACG213" s="27"/>
      <c r="ACH213" s="27"/>
      <c r="ACI213" s="27"/>
      <c r="ACJ213" s="27"/>
      <c r="ACK213" s="27"/>
      <c r="ACL213" s="27"/>
      <c r="ACM213" s="27"/>
      <c r="ACN213" s="27"/>
      <c r="ACO213" s="27"/>
      <c r="ACP213" s="27"/>
      <c r="ACQ213" s="27"/>
      <c r="ACR213" s="27"/>
      <c r="ACS213" s="27"/>
      <c r="ACT213" s="27"/>
      <c r="ACU213" s="27"/>
      <c r="ACV213" s="27"/>
      <c r="ACW213" s="27"/>
      <c r="ACX213" s="27"/>
      <c r="ACY213" s="27"/>
      <c r="ACZ213" s="27"/>
      <c r="ADA213" s="27"/>
      <c r="ADB213" s="27"/>
      <c r="ADC213" s="27"/>
      <c r="ADD213" s="27"/>
      <c r="ADE213" s="27"/>
      <c r="ADF213" s="27"/>
      <c r="ADG213" s="27"/>
      <c r="ADH213" s="27"/>
      <c r="ADI213" s="27"/>
      <c r="ADJ213" s="27"/>
      <c r="ADK213" s="27"/>
      <c r="ADL213" s="27"/>
      <c r="ADM213" s="27"/>
      <c r="ADN213" s="27"/>
      <c r="ADO213" s="27"/>
      <c r="ADP213" s="27"/>
      <c r="ADQ213" s="27"/>
      <c r="ADR213" s="27"/>
      <c r="ADS213" s="27"/>
      <c r="ADT213" s="27"/>
      <c r="ADU213" s="27"/>
      <c r="ADV213" s="27"/>
      <c r="ADW213" s="27"/>
      <c r="ADX213" s="27"/>
      <c r="ADY213" s="27"/>
      <c r="ADZ213" s="27"/>
      <c r="AEA213" s="27"/>
      <c r="AEB213" s="27"/>
      <c r="AEC213" s="27"/>
      <c r="AED213" s="27"/>
      <c r="AEE213" s="27"/>
      <c r="AEF213" s="27"/>
      <c r="AEG213" s="27"/>
      <c r="AEH213" s="27"/>
      <c r="AEI213" s="27"/>
      <c r="AEJ213" s="27"/>
      <c r="AEK213" s="27"/>
      <c r="AEL213" s="27"/>
      <c r="AEM213" s="27"/>
      <c r="AEN213" s="27"/>
      <c r="AEO213" s="27"/>
      <c r="AEP213" s="27"/>
      <c r="AEQ213" s="27"/>
      <c r="AER213" s="27"/>
      <c r="AES213" s="27"/>
      <c r="AET213" s="27"/>
      <c r="AEU213" s="27"/>
      <c r="AEV213" s="27"/>
      <c r="AEW213" s="27"/>
      <c r="AEX213" s="27"/>
      <c r="AEY213" s="27"/>
      <c r="AEZ213" s="27"/>
      <c r="AFA213" s="27"/>
      <c r="AFB213" s="27"/>
      <c r="AFC213" s="27"/>
      <c r="AFD213" s="27"/>
      <c r="AFE213" s="27"/>
      <c r="AFF213" s="27"/>
      <c r="AFG213" s="27"/>
      <c r="AFH213" s="27"/>
      <c r="AFI213" s="27"/>
      <c r="AFJ213" s="27"/>
      <c r="AFK213" s="27"/>
      <c r="AFL213" s="27"/>
      <c r="AFM213" s="27"/>
      <c r="AFN213" s="27"/>
      <c r="AFO213" s="27"/>
      <c r="AFP213" s="27"/>
      <c r="AFQ213" s="27"/>
      <c r="AFR213" s="27"/>
      <c r="AFS213" s="27"/>
      <c r="AFT213" s="27"/>
      <c r="AFU213" s="27"/>
      <c r="AFV213" s="27"/>
      <c r="AFW213" s="27"/>
      <c r="AFX213" s="27"/>
      <c r="AFY213" s="27"/>
      <c r="AFZ213" s="27"/>
      <c r="AGA213" s="27"/>
      <c r="AGB213" s="27"/>
      <c r="AGC213" s="27"/>
      <c r="AGD213" s="27"/>
      <c r="AGE213" s="27"/>
      <c r="AGF213" s="27"/>
      <c r="AGG213" s="27"/>
      <c r="AGH213" s="27"/>
      <c r="AGI213" s="27"/>
      <c r="AGJ213" s="27"/>
      <c r="AGK213" s="27"/>
      <c r="AGL213" s="27"/>
      <c r="AGM213" s="27"/>
      <c r="AGN213" s="27"/>
      <c r="AGO213" s="27"/>
      <c r="AGP213" s="27"/>
      <c r="AGQ213" s="27"/>
      <c r="AGR213" s="27"/>
      <c r="AGS213" s="27"/>
      <c r="AGT213" s="27"/>
      <c r="AGU213" s="27"/>
      <c r="AGV213" s="27"/>
      <c r="AGW213" s="27"/>
      <c r="AGX213" s="27"/>
      <c r="AGY213" s="27"/>
      <c r="AGZ213" s="27"/>
      <c r="AHA213" s="27"/>
      <c r="AHB213" s="27"/>
      <c r="AHC213" s="27"/>
      <c r="AHD213" s="27"/>
      <c r="AHE213" s="27"/>
      <c r="AHF213" s="27"/>
      <c r="AHG213" s="27"/>
      <c r="AHH213" s="27"/>
      <c r="AHI213" s="27"/>
      <c r="AHJ213" s="27"/>
      <c r="AHK213" s="27"/>
      <c r="AHL213" s="27"/>
      <c r="AHM213" s="27"/>
      <c r="AHN213" s="27"/>
      <c r="AHO213" s="27"/>
      <c r="AHP213" s="27"/>
      <c r="AHQ213" s="27"/>
      <c r="AHR213" s="27"/>
      <c r="AHS213" s="27"/>
      <c r="AHT213" s="27"/>
      <c r="AHU213" s="27"/>
      <c r="AHV213" s="27"/>
      <c r="AHW213" s="27"/>
      <c r="AHX213" s="27"/>
      <c r="AHY213" s="27"/>
      <c r="AHZ213" s="27"/>
      <c r="AIA213" s="27"/>
      <c r="AIB213" s="27"/>
      <c r="AIC213" s="27"/>
      <c r="AID213" s="27"/>
      <c r="AIE213" s="27"/>
      <c r="AIF213" s="27"/>
      <c r="AIG213" s="27"/>
      <c r="AIH213" s="27"/>
      <c r="AII213" s="27"/>
      <c r="AIJ213" s="27"/>
      <c r="AIK213" s="27"/>
      <c r="AIL213" s="27"/>
      <c r="AIM213" s="27"/>
      <c r="AIN213" s="27"/>
      <c r="AIO213" s="27"/>
      <c r="AIP213" s="27"/>
      <c r="AIQ213" s="27"/>
      <c r="AIR213" s="27"/>
      <c r="AIS213" s="27"/>
      <c r="AIT213" s="27"/>
      <c r="AIU213" s="27"/>
      <c r="AIV213" s="27"/>
      <c r="AIW213" s="27"/>
      <c r="AIX213" s="27"/>
      <c r="AIY213" s="27"/>
      <c r="AIZ213" s="27"/>
      <c r="AJA213" s="27"/>
      <c r="AJB213" s="27"/>
      <c r="AJC213" s="27"/>
      <c r="AJD213" s="27"/>
      <c r="AJE213" s="27"/>
      <c r="AJF213" s="27"/>
      <c r="AJG213" s="27"/>
      <c r="AJH213" s="27"/>
      <c r="AJI213" s="27"/>
      <c r="AJJ213" s="27"/>
      <c r="AJK213" s="27"/>
      <c r="AJL213" s="27"/>
      <c r="AJM213" s="27"/>
      <c r="AJN213" s="27"/>
      <c r="AJO213" s="27"/>
      <c r="AJP213" s="27"/>
      <c r="AJQ213" s="27"/>
      <c r="AJR213" s="27"/>
      <c r="AJS213" s="27"/>
      <c r="AJT213" s="27"/>
      <c r="AJU213" s="27"/>
      <c r="AJV213" s="27"/>
      <c r="AJW213" s="27"/>
      <c r="AJX213" s="27"/>
      <c r="AJY213" s="27"/>
      <c r="AJZ213" s="27"/>
      <c r="AKA213" s="27"/>
      <c r="AKB213" s="27"/>
      <c r="AKC213" s="27"/>
      <c r="AKD213" s="27"/>
      <c r="AKE213" s="27"/>
      <c r="AKF213" s="27"/>
      <c r="AKG213" s="27"/>
      <c r="AKH213" s="27"/>
      <c r="AKI213" s="27"/>
      <c r="AKJ213" s="27"/>
      <c r="AKK213" s="27"/>
      <c r="AKL213" s="27"/>
      <c r="AKM213" s="27"/>
      <c r="AKN213" s="27"/>
      <c r="AKO213" s="27"/>
      <c r="AKP213" s="27"/>
      <c r="AKQ213" s="27"/>
      <c r="AKR213" s="27"/>
      <c r="AKS213" s="27"/>
      <c r="AKT213" s="27"/>
      <c r="AKU213" s="27"/>
      <c r="AKV213" s="27"/>
      <c r="AKW213" s="27"/>
      <c r="AKX213" s="27"/>
      <c r="AKY213" s="27"/>
      <c r="AKZ213" s="27"/>
      <c r="ALA213" s="27"/>
      <c r="ALB213" s="27"/>
      <c r="ALC213" s="27"/>
      <c r="ALD213" s="27"/>
      <c r="ALE213" s="27"/>
      <c r="ALF213" s="27"/>
      <c r="ALG213" s="27"/>
      <c r="ALH213" s="27"/>
      <c r="ALI213" s="27"/>
      <c r="ALJ213" s="27"/>
      <c r="ALK213" s="27"/>
      <c r="ALL213" s="27"/>
      <c r="ALM213" s="27"/>
      <c r="ALN213" s="27"/>
      <c r="ALO213" s="27"/>
      <c r="ALP213" s="27"/>
      <c r="ALQ213" s="27"/>
      <c r="ALR213" s="27"/>
      <c r="ALS213" s="27"/>
      <c r="ALT213" s="27"/>
      <c r="ALU213" s="27"/>
      <c r="ALV213" s="27"/>
      <c r="ALW213" s="27"/>
      <c r="ALX213" s="27"/>
      <c r="ALY213" s="27"/>
      <c r="ALZ213" s="27"/>
      <c r="AMA213" s="27"/>
      <c r="AMB213" s="27"/>
      <c r="AMC213" s="27"/>
      <c r="AMD213" s="27"/>
      <c r="AME213" s="27"/>
      <c r="AMF213" s="27"/>
      <c r="AMG213" s="27"/>
      <c r="AMH213" s="27"/>
      <c r="AMI213" s="27"/>
      <c r="AMJ213" s="27"/>
      <c r="AMK213" s="27"/>
      <c r="AML213" s="27"/>
      <c r="AMM213" s="27"/>
      <c r="AMN213" s="27"/>
      <c r="AMO213" s="27"/>
      <c r="AMP213" s="27"/>
      <c r="AMQ213" s="27"/>
      <c r="AMR213" s="27"/>
      <c r="AMS213" s="27"/>
      <c r="AMT213" s="27"/>
      <c r="AMU213" s="27"/>
      <c r="AMV213" s="27"/>
      <c r="AMW213" s="27"/>
      <c r="AMX213" s="27"/>
      <c r="AMY213" s="27"/>
      <c r="AMZ213" s="27"/>
      <c r="ANA213" s="27"/>
      <c r="ANB213" s="27"/>
      <c r="ANC213" s="27"/>
      <c r="AND213" s="27"/>
      <c r="ANE213" s="27"/>
      <c r="ANF213" s="27"/>
      <c r="ANG213" s="27"/>
      <c r="ANH213" s="27"/>
      <c r="ANI213" s="27"/>
      <c r="ANJ213" s="27"/>
      <c r="ANK213" s="27"/>
      <c r="ANL213" s="27"/>
      <c r="ANM213" s="27"/>
      <c r="ANN213" s="27"/>
      <c r="ANO213" s="27"/>
      <c r="ANP213" s="27"/>
      <c r="ANQ213" s="27"/>
      <c r="ANR213" s="27"/>
      <c r="ANS213" s="27"/>
      <c r="ANT213" s="27"/>
      <c r="ANU213" s="27"/>
      <c r="ANV213" s="27"/>
      <c r="ANW213" s="27"/>
      <c r="ANX213" s="27"/>
      <c r="ANY213" s="27"/>
      <c r="ANZ213" s="27"/>
      <c r="AOA213" s="27"/>
      <c r="AOB213" s="27"/>
      <c r="AOC213" s="27"/>
      <c r="AOD213" s="27"/>
      <c r="AOE213" s="27"/>
      <c r="AOF213" s="27"/>
      <c r="AOG213" s="27"/>
      <c r="AOH213" s="27"/>
      <c r="AOI213" s="27"/>
      <c r="AOJ213" s="27"/>
      <c r="AOK213" s="27"/>
      <c r="AOL213" s="27"/>
      <c r="AOM213" s="27"/>
      <c r="AON213" s="27"/>
      <c r="AOO213" s="27"/>
      <c r="AOP213" s="27"/>
      <c r="AOQ213" s="27"/>
      <c r="AOR213" s="27"/>
      <c r="AOS213" s="27"/>
      <c r="AOT213" s="27"/>
      <c r="AOU213" s="27"/>
      <c r="AOV213" s="27"/>
      <c r="AOW213" s="27"/>
      <c r="AOX213" s="27"/>
      <c r="AOY213" s="27"/>
      <c r="AOZ213" s="27"/>
      <c r="APA213" s="27"/>
      <c r="APB213" s="27"/>
      <c r="APC213" s="27"/>
      <c r="APD213" s="27"/>
      <c r="APE213" s="27"/>
      <c r="APF213" s="27"/>
      <c r="APG213" s="27"/>
      <c r="APH213" s="27"/>
      <c r="API213" s="27"/>
      <c r="APJ213" s="27"/>
      <c r="APK213" s="27"/>
      <c r="APL213" s="27"/>
      <c r="APM213" s="27"/>
      <c r="APN213" s="27"/>
      <c r="APO213" s="27"/>
      <c r="APP213" s="27"/>
      <c r="APQ213" s="27"/>
      <c r="APR213" s="27"/>
      <c r="APS213" s="27"/>
      <c r="APT213" s="27"/>
      <c r="APU213" s="27"/>
      <c r="APV213" s="27"/>
      <c r="APW213" s="27"/>
      <c r="APX213" s="27"/>
      <c r="APY213" s="27"/>
      <c r="APZ213" s="27"/>
      <c r="AQA213" s="27"/>
      <c r="AQB213" s="27"/>
      <c r="AQC213" s="27"/>
      <c r="AQD213" s="27"/>
      <c r="AQE213" s="27"/>
      <c r="AQF213" s="27"/>
      <c r="AQG213" s="27"/>
      <c r="AQH213" s="27"/>
      <c r="AQI213" s="27"/>
      <c r="AQJ213" s="27"/>
      <c r="AQK213" s="27"/>
      <c r="AQL213" s="27"/>
      <c r="AQM213" s="27"/>
      <c r="AQN213" s="27"/>
      <c r="AQO213" s="27"/>
      <c r="AQP213" s="27"/>
      <c r="AQQ213" s="27"/>
      <c r="AQR213" s="27"/>
      <c r="AQS213" s="27"/>
      <c r="AQT213" s="27"/>
      <c r="AQU213" s="27"/>
      <c r="AQV213" s="27"/>
      <c r="AQW213" s="27"/>
      <c r="AQX213" s="27"/>
      <c r="AQY213" s="27"/>
      <c r="AQZ213" s="27"/>
      <c r="ARA213" s="27"/>
      <c r="ARB213" s="27"/>
      <c r="ARC213" s="27"/>
      <c r="ARD213" s="27"/>
      <c r="ARE213" s="27"/>
      <c r="ARF213" s="27"/>
      <c r="ARG213" s="27"/>
      <c r="ARH213" s="27"/>
      <c r="ARI213" s="27"/>
      <c r="ARJ213" s="27"/>
      <c r="ARK213" s="27"/>
      <c r="ARL213" s="27"/>
      <c r="ARM213" s="27"/>
      <c r="ARN213" s="27"/>
      <c r="ARO213" s="27"/>
      <c r="ARP213" s="27"/>
      <c r="ARQ213" s="27"/>
      <c r="ARR213" s="27"/>
      <c r="ARS213" s="27"/>
      <c r="ART213" s="27"/>
      <c r="ARU213" s="27"/>
      <c r="ARV213" s="27"/>
      <c r="ARW213" s="27"/>
      <c r="ARX213" s="27"/>
      <c r="ARY213" s="27"/>
      <c r="ARZ213" s="27"/>
      <c r="ASA213" s="27"/>
      <c r="ASB213" s="27"/>
      <c r="ASC213" s="27"/>
      <c r="ASD213" s="27"/>
      <c r="ASE213" s="27"/>
      <c r="ASF213" s="27"/>
      <c r="ASG213" s="27"/>
      <c r="ASH213" s="27"/>
      <c r="ASI213" s="27"/>
      <c r="ASJ213" s="27"/>
      <c r="ASK213" s="27"/>
      <c r="ASL213" s="27"/>
      <c r="ASM213" s="27"/>
      <c r="ASN213" s="27"/>
      <c r="ASO213" s="27"/>
      <c r="ASP213" s="27"/>
      <c r="ASQ213" s="27"/>
      <c r="ASR213" s="27"/>
      <c r="ASS213" s="27"/>
      <c r="AST213" s="27"/>
      <c r="ASU213" s="27"/>
      <c r="ASV213" s="27"/>
      <c r="ASW213" s="27"/>
      <c r="ASX213" s="27"/>
      <c r="ASY213" s="27"/>
      <c r="ASZ213" s="27"/>
      <c r="ATA213" s="27"/>
      <c r="ATB213" s="27"/>
      <c r="ATC213" s="27"/>
      <c r="ATD213" s="27"/>
      <c r="ATE213" s="27"/>
      <c r="ATF213" s="27"/>
      <c r="ATG213" s="27"/>
      <c r="ATH213" s="27"/>
      <c r="ATI213" s="27"/>
      <c r="ATJ213" s="27"/>
      <c r="ATK213" s="27"/>
      <c r="ATL213" s="27"/>
      <c r="ATM213" s="27"/>
      <c r="ATN213" s="27"/>
      <c r="ATO213" s="27"/>
      <c r="ATP213" s="27"/>
      <c r="ATQ213" s="27"/>
      <c r="ATR213" s="27"/>
      <c r="ATS213" s="27"/>
      <c r="ATT213" s="27"/>
      <c r="ATU213" s="27"/>
      <c r="ATV213" s="27"/>
      <c r="ATW213" s="27"/>
      <c r="ATX213" s="27"/>
      <c r="ATY213" s="27"/>
      <c r="ATZ213" s="27"/>
      <c r="AUA213" s="27"/>
      <c r="AUB213" s="27"/>
      <c r="AUC213" s="27"/>
      <c r="AUD213" s="27"/>
      <c r="AUE213" s="27"/>
      <c r="AUF213" s="27"/>
      <c r="AUG213" s="27"/>
      <c r="AUH213" s="27"/>
      <c r="AUI213" s="27"/>
      <c r="AUJ213" s="27"/>
      <c r="AUK213" s="27"/>
      <c r="AUL213" s="27"/>
      <c r="AUM213" s="27"/>
      <c r="AUN213" s="27"/>
      <c r="AUO213" s="27"/>
      <c r="AUP213" s="27"/>
      <c r="AUQ213" s="27"/>
      <c r="AUR213" s="27"/>
      <c r="AUS213" s="27"/>
      <c r="AUT213" s="27"/>
      <c r="AUU213" s="27"/>
      <c r="AUV213" s="27"/>
      <c r="AUW213" s="27"/>
      <c r="AUX213" s="27"/>
      <c r="AUY213" s="27"/>
      <c r="AUZ213" s="27"/>
      <c r="AVA213" s="27"/>
      <c r="AVB213" s="27"/>
      <c r="AVC213" s="27"/>
      <c r="AVD213" s="27"/>
      <c r="AVE213" s="27"/>
      <c r="AVF213" s="27"/>
      <c r="AVG213" s="27"/>
      <c r="AVH213" s="27"/>
      <c r="AVI213" s="27"/>
      <c r="AVJ213" s="27"/>
      <c r="AVK213" s="27"/>
      <c r="AVL213" s="27"/>
      <c r="AVM213" s="27"/>
      <c r="AVN213" s="27"/>
      <c r="AVO213" s="27"/>
      <c r="AVP213" s="27"/>
      <c r="AVQ213" s="27"/>
      <c r="AVR213" s="27"/>
      <c r="AVS213" s="27"/>
      <c r="AVT213" s="27"/>
      <c r="AVU213" s="27"/>
      <c r="AVV213" s="27"/>
      <c r="AVW213" s="27"/>
      <c r="AVX213" s="27"/>
      <c r="AVY213" s="27"/>
      <c r="AVZ213" s="27"/>
      <c r="AWA213" s="27"/>
      <c r="AWB213" s="27"/>
      <c r="AWC213" s="27"/>
      <c r="AWD213" s="27"/>
      <c r="AWE213" s="27"/>
      <c r="AWF213" s="27"/>
      <c r="AWG213" s="27"/>
      <c r="AWH213" s="27"/>
      <c r="AWI213" s="27"/>
      <c r="AWJ213" s="27"/>
      <c r="AWK213" s="27"/>
      <c r="AWL213" s="27"/>
      <c r="AWM213" s="27"/>
      <c r="AWN213" s="27"/>
      <c r="AWO213" s="27"/>
      <c r="AWP213" s="27"/>
      <c r="AWQ213" s="27"/>
      <c r="AWR213" s="27"/>
      <c r="AWS213" s="27"/>
      <c r="AWT213" s="27"/>
      <c r="AWU213" s="27"/>
      <c r="AWV213" s="27"/>
      <c r="AWW213" s="27"/>
      <c r="AWX213" s="27"/>
      <c r="AWY213" s="27"/>
      <c r="AWZ213" s="27"/>
      <c r="AXA213" s="27"/>
      <c r="AXB213" s="27"/>
      <c r="AXC213" s="27"/>
      <c r="AXD213" s="27"/>
      <c r="AXE213" s="27"/>
      <c r="AXF213" s="27"/>
      <c r="AXG213" s="27"/>
      <c r="AXH213" s="27"/>
      <c r="AXI213" s="27"/>
      <c r="AXJ213" s="27"/>
      <c r="AXK213" s="27"/>
      <c r="AXL213" s="27"/>
      <c r="AXM213" s="27"/>
      <c r="AXN213" s="27"/>
      <c r="AXO213" s="27"/>
      <c r="AXP213" s="27"/>
      <c r="AXQ213" s="27"/>
      <c r="AXR213" s="27"/>
      <c r="AXS213" s="27"/>
      <c r="AXT213" s="27"/>
      <c r="AXU213" s="27"/>
      <c r="AXV213" s="27"/>
      <c r="AXW213" s="27"/>
      <c r="AXX213" s="27"/>
      <c r="AXY213" s="27"/>
      <c r="AXZ213" s="27"/>
      <c r="AYA213" s="27"/>
      <c r="AYB213" s="27"/>
      <c r="AYC213" s="27"/>
      <c r="AYD213" s="27"/>
      <c r="AYE213" s="27"/>
      <c r="AYF213" s="27"/>
      <c r="AYG213" s="27"/>
      <c r="AYH213" s="27"/>
      <c r="AYI213" s="27"/>
      <c r="AYJ213" s="27"/>
      <c r="AYK213" s="27"/>
      <c r="AYL213" s="27"/>
      <c r="AYM213" s="27"/>
      <c r="AYN213" s="27"/>
      <c r="AYO213" s="27"/>
      <c r="AYP213" s="27"/>
      <c r="AYQ213" s="27"/>
      <c r="AYR213" s="27"/>
      <c r="AYS213" s="27"/>
      <c r="AYT213" s="27"/>
      <c r="AYU213" s="27"/>
      <c r="AYV213" s="27"/>
      <c r="AYW213" s="27"/>
      <c r="AYX213" s="27"/>
      <c r="AYY213" s="27"/>
      <c r="AYZ213" s="27"/>
      <c r="AZA213" s="27"/>
      <c r="AZB213" s="27"/>
      <c r="AZC213" s="27"/>
      <c r="AZD213" s="27"/>
      <c r="AZE213" s="27"/>
      <c r="AZF213" s="27"/>
      <c r="AZG213" s="27"/>
      <c r="AZH213" s="27"/>
      <c r="AZI213" s="27"/>
      <c r="AZJ213" s="27"/>
      <c r="AZK213" s="27"/>
      <c r="AZL213" s="27"/>
      <c r="AZM213" s="27"/>
      <c r="AZN213" s="27"/>
      <c r="AZO213" s="27"/>
      <c r="AZP213" s="27"/>
      <c r="AZQ213" s="27"/>
      <c r="AZR213" s="27"/>
      <c r="AZS213" s="27"/>
      <c r="AZT213" s="27"/>
      <c r="AZU213" s="27"/>
      <c r="AZV213" s="27"/>
      <c r="AZW213" s="27"/>
      <c r="AZX213" s="27"/>
      <c r="AZY213" s="27"/>
      <c r="AZZ213" s="27"/>
      <c r="BAA213" s="27"/>
      <c r="BAB213" s="27"/>
      <c r="BAC213" s="27"/>
      <c r="BAD213" s="27"/>
      <c r="BAE213" s="27"/>
      <c r="BAF213" s="27"/>
      <c r="BAG213" s="27"/>
      <c r="BAH213" s="27"/>
      <c r="BAI213" s="27"/>
      <c r="BAJ213" s="27"/>
      <c r="BAK213" s="27"/>
      <c r="BAL213" s="27"/>
      <c r="BAM213" s="27"/>
      <c r="BAN213" s="27"/>
      <c r="BAO213" s="27"/>
      <c r="BAP213" s="27"/>
      <c r="BAQ213" s="27"/>
      <c r="BAR213" s="27"/>
      <c r="BAS213" s="27"/>
      <c r="BAT213" s="27"/>
      <c r="BAU213" s="27"/>
      <c r="BAV213" s="27"/>
      <c r="BAW213" s="27"/>
      <c r="BAX213" s="27"/>
      <c r="BAY213" s="27"/>
      <c r="BAZ213" s="27"/>
      <c r="BBA213" s="27"/>
      <c r="BBB213" s="27"/>
      <c r="BBC213" s="27"/>
      <c r="BBD213" s="27"/>
      <c r="BBE213" s="27"/>
      <c r="BBF213" s="27"/>
      <c r="BBG213" s="27"/>
      <c r="BBH213" s="27"/>
      <c r="BBI213" s="27"/>
      <c r="BBJ213" s="27"/>
      <c r="BBK213" s="27"/>
      <c r="BBL213" s="27"/>
      <c r="BBM213" s="27"/>
      <c r="BBN213" s="27"/>
      <c r="BBO213" s="27"/>
      <c r="BBP213" s="27"/>
      <c r="BBQ213" s="27"/>
      <c r="BBR213" s="27"/>
      <c r="BBS213" s="27"/>
      <c r="BBT213" s="27"/>
      <c r="BBU213" s="27"/>
      <c r="BBV213" s="27"/>
      <c r="BBW213" s="27"/>
      <c r="BBX213" s="27"/>
      <c r="BBY213" s="27"/>
      <c r="BBZ213" s="27"/>
      <c r="BCA213" s="27"/>
      <c r="BCB213" s="27"/>
      <c r="BCC213" s="27"/>
      <c r="BCD213" s="27"/>
      <c r="BCE213" s="27"/>
      <c r="BCF213" s="27"/>
      <c r="BCG213" s="27"/>
      <c r="BCH213" s="27"/>
      <c r="BCI213" s="27"/>
      <c r="BCJ213" s="27"/>
      <c r="BCK213" s="27"/>
      <c r="BCL213" s="27"/>
      <c r="BCM213" s="27"/>
      <c r="BCN213" s="27"/>
      <c r="BCO213" s="27"/>
      <c r="BCP213" s="27"/>
      <c r="BCQ213" s="27"/>
      <c r="BCR213" s="27"/>
      <c r="BCS213" s="27"/>
      <c r="BCT213" s="27"/>
      <c r="BCU213" s="27"/>
      <c r="BCV213" s="27"/>
      <c r="BCW213" s="27"/>
      <c r="BCX213" s="27"/>
      <c r="BCY213" s="27"/>
      <c r="BCZ213" s="27"/>
      <c r="BDA213" s="27"/>
      <c r="BDB213" s="27"/>
      <c r="BDC213" s="27"/>
      <c r="BDD213" s="27"/>
      <c r="BDE213" s="27"/>
      <c r="BDF213" s="27"/>
      <c r="BDG213" s="27"/>
      <c r="BDH213" s="27"/>
      <c r="BDI213" s="27"/>
      <c r="BDJ213" s="27"/>
      <c r="BDK213" s="27"/>
      <c r="BDL213" s="27"/>
      <c r="BDM213" s="27"/>
      <c r="BDN213" s="27"/>
      <c r="BDO213" s="27"/>
      <c r="BDP213" s="27"/>
      <c r="BDQ213" s="27"/>
      <c r="BDR213" s="27"/>
      <c r="BDS213" s="27"/>
      <c r="BDT213" s="27"/>
      <c r="BDU213" s="27"/>
      <c r="BDV213" s="27"/>
      <c r="BDW213" s="27"/>
      <c r="BDX213" s="27"/>
      <c r="BDY213" s="27"/>
      <c r="BDZ213" s="27"/>
      <c r="BEA213" s="27"/>
      <c r="BEB213" s="27"/>
      <c r="BEC213" s="27"/>
      <c r="BED213" s="27"/>
      <c r="BEE213" s="27"/>
      <c r="BEF213" s="27"/>
      <c r="BEG213" s="27"/>
      <c r="BEH213" s="27"/>
      <c r="BEI213" s="27"/>
      <c r="BEJ213" s="27"/>
      <c r="BEK213" s="27"/>
      <c r="BEL213" s="27"/>
      <c r="BEM213" s="27"/>
      <c r="BEN213" s="27"/>
      <c r="BEO213" s="27"/>
      <c r="BEP213" s="27"/>
      <c r="BEQ213" s="27"/>
      <c r="BER213" s="27"/>
      <c r="BES213" s="27"/>
      <c r="BET213" s="27"/>
      <c r="BEU213" s="27"/>
      <c r="BEV213" s="27"/>
      <c r="BEW213" s="27"/>
      <c r="BEX213" s="27"/>
      <c r="BEY213" s="27"/>
      <c r="BEZ213" s="27"/>
      <c r="BFA213" s="27"/>
      <c r="BFB213" s="27"/>
      <c r="BFC213" s="27"/>
      <c r="BFD213" s="27"/>
      <c r="BFE213" s="27"/>
      <c r="BFF213" s="27"/>
      <c r="BFG213" s="27"/>
      <c r="BFH213" s="27"/>
      <c r="BFI213" s="27"/>
      <c r="BFJ213" s="27"/>
      <c r="BFK213" s="27"/>
      <c r="BFL213" s="27"/>
      <c r="BFM213" s="27"/>
      <c r="BFN213" s="27"/>
      <c r="BFO213" s="27"/>
      <c r="BFP213" s="27"/>
      <c r="BFQ213" s="27"/>
      <c r="BFR213" s="27"/>
      <c r="BFS213" s="27"/>
      <c r="BFT213" s="27"/>
      <c r="BFU213" s="27"/>
      <c r="BFV213" s="27"/>
      <c r="BFW213" s="27"/>
      <c r="BFX213" s="27"/>
      <c r="BFY213" s="27"/>
      <c r="BFZ213" s="27"/>
      <c r="BGA213" s="27"/>
      <c r="BGB213" s="27"/>
      <c r="BGC213" s="27"/>
      <c r="BGD213" s="27"/>
      <c r="BGE213" s="27"/>
      <c r="BGF213" s="27"/>
      <c r="BGG213" s="27"/>
      <c r="BGH213" s="27"/>
      <c r="BGI213" s="27"/>
      <c r="BGJ213" s="27"/>
      <c r="BGK213" s="27"/>
      <c r="BGL213" s="27"/>
      <c r="BGM213" s="27"/>
      <c r="BGN213" s="27"/>
      <c r="BGO213" s="27"/>
      <c r="BGP213" s="27"/>
      <c r="BGQ213" s="27"/>
      <c r="BGR213" s="27"/>
      <c r="BGS213" s="27"/>
      <c r="BGT213" s="27"/>
      <c r="BGU213" s="27"/>
      <c r="BGV213" s="27"/>
      <c r="BGW213" s="27"/>
      <c r="BGX213" s="27"/>
      <c r="BGY213" s="27"/>
      <c r="BGZ213" s="27"/>
      <c r="BHA213" s="27"/>
      <c r="BHB213" s="27"/>
      <c r="BHC213" s="27"/>
      <c r="BHD213" s="27"/>
      <c r="BHE213" s="27"/>
      <c r="BHF213" s="27"/>
      <c r="BHG213" s="27"/>
      <c r="BHH213" s="27"/>
      <c r="BHI213" s="27"/>
      <c r="BHJ213" s="27"/>
      <c r="BHK213" s="27"/>
      <c r="BHL213" s="27"/>
      <c r="BHM213" s="27"/>
      <c r="BHN213" s="27"/>
      <c r="BHO213" s="27"/>
      <c r="BHP213" s="27"/>
      <c r="BHQ213" s="27"/>
      <c r="BHR213" s="27"/>
      <c r="BHS213" s="27"/>
      <c r="BHT213" s="27"/>
      <c r="BHU213" s="27"/>
      <c r="BHV213" s="27"/>
      <c r="BHW213" s="27"/>
      <c r="BHX213" s="27"/>
      <c r="BHY213" s="27"/>
      <c r="BHZ213" s="27"/>
      <c r="BIA213" s="27"/>
      <c r="BIB213" s="27"/>
      <c r="BIC213" s="27"/>
      <c r="BID213" s="27"/>
      <c r="BIE213" s="27"/>
      <c r="BIF213" s="27"/>
      <c r="BIG213" s="27"/>
      <c r="BIH213" s="27"/>
      <c r="BII213" s="27"/>
      <c r="BIJ213" s="27"/>
      <c r="BIK213" s="27"/>
      <c r="BIL213" s="27"/>
      <c r="BIM213" s="27"/>
      <c r="BIN213" s="27"/>
      <c r="BIO213" s="27"/>
      <c r="BIP213" s="27"/>
      <c r="BIQ213" s="27"/>
      <c r="BIR213" s="27"/>
      <c r="BIS213" s="27"/>
      <c r="BIT213" s="27"/>
      <c r="BIU213" s="27"/>
      <c r="BIV213" s="27"/>
      <c r="BIW213" s="27"/>
      <c r="BIX213" s="27"/>
      <c r="BIY213" s="27"/>
      <c r="BIZ213" s="27"/>
      <c r="BJA213" s="27"/>
      <c r="BJB213" s="27"/>
      <c r="BJC213" s="27"/>
      <c r="BJD213" s="27"/>
      <c r="BJE213" s="27"/>
      <c r="BJF213" s="27"/>
      <c r="BJG213" s="27"/>
      <c r="BJH213" s="27"/>
      <c r="BJI213" s="27"/>
      <c r="BJJ213" s="27"/>
      <c r="BJK213" s="27"/>
      <c r="BJL213" s="27"/>
      <c r="BJM213" s="27"/>
      <c r="BJN213" s="27"/>
      <c r="BJO213" s="27"/>
      <c r="BJP213" s="27"/>
      <c r="BJQ213" s="27"/>
      <c r="BJR213" s="27"/>
      <c r="BJS213" s="27"/>
      <c r="BJT213" s="27"/>
      <c r="BJU213" s="27"/>
      <c r="BJV213" s="27"/>
      <c r="BJW213" s="27"/>
      <c r="BJX213" s="27"/>
      <c r="BJY213" s="27"/>
      <c r="BJZ213" s="27"/>
      <c r="BKA213" s="27"/>
      <c r="BKB213" s="27"/>
      <c r="BKC213" s="27"/>
      <c r="BKD213" s="27"/>
      <c r="BKE213" s="27"/>
      <c r="BKF213" s="27"/>
      <c r="BKG213" s="27"/>
      <c r="BKH213" s="27"/>
      <c r="BKI213" s="27"/>
      <c r="BKJ213" s="27"/>
      <c r="BKK213" s="27"/>
      <c r="BKL213" s="27"/>
      <c r="BKM213" s="27"/>
      <c r="BKN213" s="27"/>
      <c r="BKO213" s="27"/>
      <c r="BKP213" s="27"/>
      <c r="BKQ213" s="27"/>
      <c r="BKR213" s="27"/>
      <c r="BKS213" s="27"/>
      <c r="BKT213" s="27"/>
      <c r="BKU213" s="27"/>
      <c r="BKV213" s="27"/>
      <c r="BKW213" s="27"/>
      <c r="BKX213" s="27"/>
      <c r="BKY213" s="27"/>
      <c r="BKZ213" s="27"/>
      <c r="BLA213" s="27"/>
      <c r="BLB213" s="27"/>
      <c r="BLC213" s="27"/>
      <c r="BLD213" s="27"/>
      <c r="BLE213" s="27"/>
      <c r="BLF213" s="27"/>
      <c r="BLG213" s="27"/>
      <c r="BLH213" s="27"/>
      <c r="BLI213" s="27"/>
      <c r="BLJ213" s="27"/>
      <c r="BLK213" s="27"/>
      <c r="BLL213" s="27"/>
      <c r="BLM213" s="27"/>
      <c r="BLN213" s="27"/>
      <c r="BLO213" s="27"/>
      <c r="BLP213" s="27"/>
      <c r="BLQ213" s="27"/>
      <c r="BLR213" s="27"/>
      <c r="BLS213" s="27"/>
      <c r="BLT213" s="27"/>
      <c r="BLU213" s="27"/>
      <c r="BLV213" s="27"/>
      <c r="BLW213" s="27"/>
      <c r="BLX213" s="27"/>
      <c r="BLY213" s="27"/>
      <c r="BLZ213" s="27"/>
      <c r="BMA213" s="27"/>
      <c r="BMB213" s="27"/>
      <c r="BMC213" s="27"/>
      <c r="BMD213" s="27"/>
      <c r="BME213" s="27"/>
      <c r="BMF213" s="27"/>
      <c r="BMG213" s="27"/>
      <c r="BMH213" s="27"/>
      <c r="BMI213" s="27"/>
      <c r="BMJ213" s="27"/>
      <c r="BMK213" s="27"/>
      <c r="BML213" s="27"/>
      <c r="BMM213" s="27"/>
      <c r="BMN213" s="27"/>
      <c r="BMO213" s="27"/>
      <c r="BMP213" s="27"/>
      <c r="BMQ213" s="27"/>
      <c r="BMR213" s="27"/>
      <c r="BMS213" s="27"/>
      <c r="BMT213" s="27"/>
      <c r="BMU213" s="27"/>
      <c r="BMV213" s="27"/>
      <c r="BMW213" s="27"/>
      <c r="BMX213" s="27"/>
      <c r="BMY213" s="27"/>
      <c r="BMZ213" s="27"/>
      <c r="BNA213" s="27"/>
      <c r="BNB213" s="27"/>
      <c r="BNC213" s="27"/>
      <c r="BND213" s="27"/>
      <c r="BNE213" s="27"/>
      <c r="BNF213" s="27"/>
      <c r="BNG213" s="27"/>
      <c r="BNH213" s="27"/>
      <c r="BNI213" s="27"/>
      <c r="BNJ213" s="27"/>
      <c r="BNK213" s="27"/>
      <c r="BNL213" s="27"/>
      <c r="BNM213" s="27"/>
      <c r="BNN213" s="27"/>
      <c r="BNO213" s="27"/>
      <c r="BNP213" s="27"/>
      <c r="BNQ213" s="27"/>
      <c r="BNR213" s="27"/>
      <c r="BNS213" s="27"/>
      <c r="BNT213" s="27"/>
      <c r="BNU213" s="27"/>
      <c r="BNV213" s="27"/>
      <c r="BNW213" s="27"/>
      <c r="BNX213" s="27"/>
      <c r="BNY213" s="27"/>
      <c r="BNZ213" s="27"/>
      <c r="BOA213" s="27"/>
      <c r="BOB213" s="27"/>
      <c r="BOC213" s="27"/>
      <c r="BOD213" s="27"/>
      <c r="BOE213" s="27"/>
      <c r="BOF213" s="27"/>
      <c r="BOG213" s="27"/>
      <c r="BOH213" s="27"/>
      <c r="BOI213" s="27"/>
      <c r="BOJ213" s="27"/>
      <c r="BOK213" s="27"/>
      <c r="BOL213" s="27"/>
      <c r="BOM213" s="27"/>
      <c r="BON213" s="27"/>
      <c r="BOO213" s="27"/>
      <c r="BOP213" s="27"/>
      <c r="BOQ213" s="27"/>
      <c r="BOR213" s="27"/>
      <c r="BOS213" s="27"/>
      <c r="BOT213" s="27"/>
      <c r="BOU213" s="27"/>
      <c r="BOV213" s="27"/>
      <c r="BOW213" s="27"/>
      <c r="BOX213" s="27"/>
      <c r="BOY213" s="27"/>
      <c r="BOZ213" s="27"/>
      <c r="BPA213" s="27"/>
      <c r="BPB213" s="27"/>
      <c r="BPC213" s="27"/>
      <c r="BPD213" s="27"/>
      <c r="BPE213" s="27"/>
      <c r="BPF213" s="27"/>
      <c r="BPG213" s="27"/>
      <c r="BPH213" s="27"/>
      <c r="BPI213" s="27"/>
      <c r="BPJ213" s="27"/>
      <c r="BPK213" s="27"/>
      <c r="BPL213" s="27"/>
      <c r="BPM213" s="27"/>
      <c r="BPN213" s="27"/>
      <c r="BPO213" s="27"/>
      <c r="BPP213" s="27"/>
      <c r="BPQ213" s="27"/>
      <c r="BPR213" s="27"/>
      <c r="BPS213" s="27"/>
      <c r="BPT213" s="27"/>
      <c r="BPU213" s="27"/>
      <c r="BPV213" s="27"/>
      <c r="BPW213" s="27"/>
      <c r="BPX213" s="27"/>
      <c r="BPY213" s="27"/>
      <c r="BPZ213" s="27"/>
      <c r="BQA213" s="27"/>
      <c r="BQB213" s="27"/>
      <c r="BQC213" s="27"/>
      <c r="BQD213" s="27"/>
      <c r="BQE213" s="27"/>
      <c r="BQF213" s="27"/>
      <c r="BQG213" s="27"/>
      <c r="BQH213" s="27"/>
      <c r="BQI213" s="27"/>
      <c r="BQJ213" s="27"/>
      <c r="BQK213" s="27"/>
      <c r="BQL213" s="27"/>
      <c r="BQM213" s="27"/>
      <c r="BQN213" s="27"/>
      <c r="BQO213" s="27"/>
      <c r="BQP213" s="27"/>
      <c r="BQQ213" s="27"/>
      <c r="BQR213" s="27"/>
      <c r="BQS213" s="27"/>
      <c r="BQT213" s="27"/>
      <c r="BQU213" s="27"/>
      <c r="BQV213" s="27"/>
      <c r="BQW213" s="27"/>
      <c r="BQX213" s="27"/>
      <c r="BQY213" s="27"/>
      <c r="BQZ213" s="27"/>
      <c r="BRA213" s="27"/>
      <c r="BRB213" s="27"/>
      <c r="BRC213" s="27"/>
      <c r="BRD213" s="27"/>
      <c r="BRE213" s="27"/>
      <c r="BRF213" s="27"/>
      <c r="BRG213" s="27"/>
      <c r="BRH213" s="27"/>
      <c r="BRI213" s="27"/>
      <c r="BRJ213" s="27"/>
      <c r="BRK213" s="27"/>
      <c r="BRL213" s="27"/>
      <c r="BRM213" s="27"/>
      <c r="BRN213" s="27"/>
      <c r="BRO213" s="27"/>
      <c r="BRP213" s="27"/>
      <c r="BRQ213" s="27"/>
      <c r="BRR213" s="27"/>
      <c r="BRS213" s="27"/>
      <c r="BRT213" s="27"/>
      <c r="BRU213" s="27"/>
      <c r="BRV213" s="27"/>
      <c r="BRW213" s="27"/>
      <c r="BRX213" s="27"/>
      <c r="BRY213" s="27"/>
      <c r="BRZ213" s="27"/>
      <c r="BSA213" s="27"/>
      <c r="BSB213" s="27"/>
      <c r="BSC213" s="27"/>
      <c r="BSD213" s="27"/>
      <c r="BSE213" s="27"/>
      <c r="BSF213" s="27"/>
      <c r="BSG213" s="27"/>
      <c r="BSH213" s="27"/>
      <c r="BSI213" s="27"/>
      <c r="BSJ213" s="27"/>
      <c r="BSK213" s="27"/>
      <c r="BSL213" s="27"/>
      <c r="BSM213" s="27"/>
      <c r="BSN213" s="27"/>
      <c r="BSO213" s="27"/>
      <c r="BSP213" s="27"/>
      <c r="BSQ213" s="27"/>
      <c r="BSR213" s="27"/>
      <c r="BSS213" s="27"/>
      <c r="BST213" s="27"/>
      <c r="BSU213" s="27"/>
      <c r="BSV213" s="27"/>
      <c r="BSW213" s="27"/>
      <c r="BSX213" s="27"/>
      <c r="BSY213" s="27"/>
      <c r="BSZ213" s="27"/>
      <c r="BTA213" s="27"/>
      <c r="BTB213" s="27"/>
      <c r="BTC213" s="27"/>
      <c r="BTD213" s="27"/>
      <c r="BTE213" s="27"/>
      <c r="BTF213" s="27"/>
      <c r="BTG213" s="27"/>
      <c r="BTH213" s="27"/>
      <c r="BTI213" s="27"/>
      <c r="BTJ213" s="27"/>
      <c r="BTK213" s="27"/>
      <c r="BTL213" s="27"/>
      <c r="BTM213" s="27"/>
      <c r="BTN213" s="27"/>
      <c r="BTO213" s="27"/>
      <c r="BTP213" s="27"/>
      <c r="BTQ213" s="27"/>
      <c r="BTR213" s="27"/>
      <c r="BTS213" s="27"/>
      <c r="BTT213" s="27"/>
      <c r="BTU213" s="27"/>
      <c r="BTV213" s="27"/>
      <c r="BTW213" s="27"/>
      <c r="BTX213" s="27"/>
      <c r="BTY213" s="27"/>
      <c r="BTZ213" s="27"/>
      <c r="BUA213" s="27"/>
      <c r="BUB213" s="27"/>
      <c r="BUC213" s="27"/>
      <c r="BUD213" s="27"/>
      <c r="BUE213" s="27"/>
      <c r="BUF213" s="27"/>
      <c r="BUG213" s="27"/>
      <c r="BUH213" s="27"/>
      <c r="BUI213" s="27"/>
      <c r="BUJ213" s="27"/>
      <c r="BUK213" s="27"/>
      <c r="BUL213" s="27"/>
      <c r="BUM213" s="27"/>
      <c r="BUN213" s="27"/>
      <c r="BUO213" s="27"/>
      <c r="BUP213" s="27"/>
      <c r="BUQ213" s="27"/>
    </row>
    <row r="214" spans="1:1915" s="47" customFormat="1" ht="12.75">
      <c r="A214" s="136"/>
      <c r="B214" s="136"/>
      <c r="C214" s="136"/>
      <c r="D214" s="136"/>
      <c r="E214" s="136"/>
      <c r="F214" s="136"/>
      <c r="G214" s="103"/>
      <c r="H214" s="26"/>
      <c r="I214" s="26"/>
      <c r="J214" s="26"/>
      <c r="K214" s="26"/>
      <c r="L214" s="26"/>
      <c r="M214" s="26"/>
      <c r="N214" s="26"/>
      <c r="O214" s="226" t="s">
        <v>308</v>
      </c>
      <c r="P214" s="224">
        <v>0.3</v>
      </c>
      <c r="Q214" s="26"/>
      <c r="R214" s="26"/>
      <c r="S214" s="26"/>
      <c r="T214" s="22"/>
      <c r="U214" s="22"/>
      <c r="V214" s="22"/>
      <c r="W214" s="22"/>
      <c r="X214" s="22"/>
      <c r="Y214" s="22"/>
      <c r="Z214" s="22"/>
      <c r="AA214" s="22"/>
      <c r="AB214" s="22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  <c r="FJ214" s="27"/>
      <c r="FK214" s="27"/>
      <c r="FL214" s="27"/>
      <c r="FM214" s="27"/>
      <c r="FN214" s="27"/>
      <c r="FO214" s="27"/>
      <c r="FP214" s="27"/>
      <c r="FQ214" s="27"/>
      <c r="FR214" s="27"/>
      <c r="FS214" s="27"/>
      <c r="FT214" s="27"/>
      <c r="FU214" s="27"/>
      <c r="FV214" s="27"/>
      <c r="FW214" s="27"/>
      <c r="FX214" s="27"/>
      <c r="FY214" s="27"/>
      <c r="FZ214" s="27"/>
      <c r="GA214" s="27"/>
      <c r="GB214" s="27"/>
      <c r="GC214" s="27"/>
      <c r="GD214" s="27"/>
      <c r="GE214" s="27"/>
      <c r="GF214" s="27"/>
      <c r="GG214" s="27"/>
      <c r="GH214" s="27"/>
      <c r="GI214" s="27"/>
      <c r="GJ214" s="27"/>
      <c r="GK214" s="27"/>
      <c r="GL214" s="27"/>
      <c r="GM214" s="27"/>
      <c r="GN214" s="27"/>
      <c r="GO214" s="27"/>
      <c r="GP214" s="27"/>
      <c r="GQ214" s="27"/>
      <c r="GR214" s="27"/>
      <c r="GS214" s="27"/>
      <c r="GT214" s="27"/>
      <c r="GU214" s="27"/>
      <c r="GV214" s="27"/>
      <c r="GW214" s="27"/>
      <c r="GX214" s="27"/>
      <c r="GY214" s="27"/>
      <c r="GZ214" s="27"/>
      <c r="HA214" s="27"/>
      <c r="HB214" s="27"/>
      <c r="HC214" s="27"/>
      <c r="HD214" s="27"/>
      <c r="HE214" s="27"/>
      <c r="HF214" s="27"/>
      <c r="HG214" s="27"/>
      <c r="HH214" s="27"/>
      <c r="HI214" s="27"/>
      <c r="HJ214" s="27"/>
      <c r="HK214" s="27"/>
      <c r="HL214" s="27"/>
      <c r="HM214" s="27"/>
      <c r="HN214" s="27"/>
      <c r="HO214" s="27"/>
      <c r="HP214" s="27"/>
      <c r="HQ214" s="27"/>
      <c r="HR214" s="27"/>
      <c r="HS214" s="27"/>
      <c r="HT214" s="27"/>
      <c r="HU214" s="27"/>
      <c r="HV214" s="27"/>
      <c r="HW214" s="27"/>
      <c r="HX214" s="27"/>
      <c r="HY214" s="27"/>
      <c r="HZ214" s="27"/>
      <c r="IA214" s="27"/>
      <c r="IB214" s="27"/>
      <c r="IC214" s="27"/>
      <c r="ID214" s="27"/>
      <c r="IE214" s="27"/>
      <c r="IF214" s="27"/>
      <c r="IG214" s="27"/>
      <c r="IH214" s="27"/>
      <c r="II214" s="27"/>
      <c r="IJ214" s="27"/>
      <c r="IK214" s="27"/>
      <c r="IL214" s="27"/>
      <c r="IM214" s="27"/>
      <c r="IN214" s="27"/>
      <c r="IO214" s="27"/>
      <c r="IP214" s="27"/>
      <c r="IQ214" s="27"/>
      <c r="IR214" s="27"/>
      <c r="IS214" s="27"/>
      <c r="IT214" s="27"/>
      <c r="IU214" s="27"/>
      <c r="IV214" s="27"/>
      <c r="IW214" s="27"/>
      <c r="IX214" s="27"/>
      <c r="IY214" s="27"/>
      <c r="IZ214" s="27"/>
      <c r="JA214" s="27"/>
      <c r="JB214" s="27"/>
      <c r="JC214" s="27"/>
      <c r="JD214" s="27"/>
      <c r="JE214" s="27"/>
      <c r="JF214" s="27"/>
      <c r="JG214" s="27"/>
      <c r="JH214" s="27"/>
      <c r="JI214" s="27"/>
      <c r="JJ214" s="27"/>
      <c r="JK214" s="27"/>
      <c r="JL214" s="27"/>
      <c r="JM214" s="27"/>
      <c r="JN214" s="27"/>
      <c r="JO214" s="27"/>
      <c r="JP214" s="27"/>
      <c r="JQ214" s="27"/>
      <c r="JR214" s="27"/>
      <c r="JS214" s="27"/>
      <c r="JT214" s="27"/>
      <c r="JU214" s="27"/>
      <c r="JV214" s="27"/>
      <c r="JW214" s="27"/>
      <c r="JX214" s="27"/>
      <c r="JY214" s="27"/>
      <c r="JZ214" s="27"/>
      <c r="KA214" s="27"/>
      <c r="KB214" s="27"/>
      <c r="KC214" s="27"/>
      <c r="KD214" s="27"/>
      <c r="KE214" s="27"/>
      <c r="KF214" s="27"/>
      <c r="KG214" s="27"/>
      <c r="KH214" s="27"/>
      <c r="KI214" s="27"/>
      <c r="KJ214" s="27"/>
      <c r="KK214" s="27"/>
      <c r="KL214" s="27"/>
      <c r="KM214" s="27"/>
      <c r="KN214" s="27"/>
      <c r="KO214" s="27"/>
      <c r="KP214" s="27"/>
      <c r="KQ214" s="27"/>
      <c r="KR214" s="27"/>
      <c r="KS214" s="27"/>
      <c r="KT214" s="27"/>
      <c r="KU214" s="27"/>
      <c r="KV214" s="27"/>
      <c r="KW214" s="27"/>
      <c r="KX214" s="27"/>
      <c r="KY214" s="27"/>
      <c r="KZ214" s="27"/>
      <c r="LA214" s="27"/>
      <c r="LB214" s="27"/>
      <c r="LC214" s="27"/>
      <c r="LD214" s="27"/>
      <c r="LE214" s="27"/>
      <c r="LF214" s="27"/>
      <c r="LG214" s="27"/>
      <c r="LH214" s="27"/>
      <c r="LI214" s="27"/>
      <c r="LJ214" s="27"/>
      <c r="LK214" s="27"/>
      <c r="LL214" s="27"/>
      <c r="LM214" s="27"/>
      <c r="LN214" s="27"/>
      <c r="LO214" s="27"/>
      <c r="LP214" s="27"/>
      <c r="LQ214" s="27"/>
      <c r="LR214" s="27"/>
      <c r="LS214" s="27"/>
      <c r="LT214" s="27"/>
      <c r="LU214" s="27"/>
      <c r="LV214" s="27"/>
      <c r="LW214" s="27"/>
      <c r="LX214" s="27"/>
      <c r="LY214" s="27"/>
      <c r="LZ214" s="27"/>
      <c r="MA214" s="27"/>
      <c r="MB214" s="27"/>
      <c r="MC214" s="27"/>
      <c r="MD214" s="27"/>
      <c r="ME214" s="27"/>
      <c r="MF214" s="27"/>
      <c r="MG214" s="27"/>
      <c r="MH214" s="27"/>
      <c r="MI214" s="27"/>
      <c r="MJ214" s="27"/>
      <c r="MK214" s="27"/>
      <c r="ML214" s="27"/>
      <c r="MM214" s="27"/>
      <c r="MN214" s="27"/>
      <c r="MO214" s="27"/>
      <c r="MP214" s="27"/>
      <c r="MQ214" s="27"/>
      <c r="MR214" s="27"/>
      <c r="MS214" s="27"/>
      <c r="MT214" s="27"/>
      <c r="MU214" s="27"/>
      <c r="MV214" s="27"/>
      <c r="MW214" s="27"/>
      <c r="MX214" s="27"/>
      <c r="MY214" s="27"/>
      <c r="MZ214" s="27"/>
      <c r="NA214" s="27"/>
      <c r="NB214" s="27"/>
      <c r="NC214" s="27"/>
      <c r="ND214" s="27"/>
      <c r="NE214" s="27"/>
      <c r="NF214" s="27"/>
      <c r="NG214" s="27"/>
      <c r="NH214" s="27"/>
      <c r="NI214" s="27"/>
      <c r="NJ214" s="27"/>
      <c r="NK214" s="27"/>
      <c r="NL214" s="27"/>
      <c r="NM214" s="27"/>
      <c r="NN214" s="27"/>
      <c r="NO214" s="27"/>
      <c r="NP214" s="27"/>
      <c r="NQ214" s="27"/>
      <c r="NR214" s="27"/>
      <c r="NS214" s="27"/>
      <c r="NT214" s="27"/>
      <c r="NU214" s="27"/>
      <c r="NV214" s="27"/>
      <c r="NW214" s="27"/>
      <c r="NX214" s="27"/>
      <c r="NY214" s="27"/>
      <c r="NZ214" s="27"/>
      <c r="OA214" s="27"/>
      <c r="OB214" s="27"/>
      <c r="OC214" s="27"/>
      <c r="OD214" s="27"/>
      <c r="OE214" s="27"/>
      <c r="OF214" s="27"/>
      <c r="OG214" s="27"/>
      <c r="OH214" s="27"/>
      <c r="OI214" s="27"/>
      <c r="OJ214" s="27"/>
      <c r="OK214" s="27"/>
      <c r="OL214" s="27"/>
      <c r="OM214" s="27"/>
      <c r="ON214" s="27"/>
      <c r="OO214" s="27"/>
      <c r="OP214" s="27"/>
      <c r="OQ214" s="27"/>
      <c r="OR214" s="27"/>
      <c r="OS214" s="27"/>
      <c r="OT214" s="27"/>
      <c r="OU214" s="27"/>
      <c r="OV214" s="27"/>
      <c r="OW214" s="27"/>
      <c r="OX214" s="27"/>
      <c r="OY214" s="27"/>
      <c r="OZ214" s="27"/>
      <c r="PA214" s="27"/>
      <c r="PB214" s="27"/>
      <c r="PC214" s="27"/>
      <c r="PD214" s="27"/>
      <c r="PE214" s="27"/>
      <c r="PF214" s="27"/>
      <c r="PG214" s="27"/>
      <c r="PH214" s="27"/>
      <c r="PI214" s="27"/>
      <c r="PJ214" s="27"/>
      <c r="PK214" s="27"/>
      <c r="PL214" s="27"/>
      <c r="PM214" s="27"/>
      <c r="PN214" s="27"/>
      <c r="PO214" s="27"/>
      <c r="PP214" s="27"/>
      <c r="PQ214" s="27"/>
      <c r="PR214" s="27"/>
      <c r="PS214" s="27"/>
      <c r="PT214" s="27"/>
      <c r="PU214" s="27"/>
      <c r="PV214" s="27"/>
      <c r="PW214" s="27"/>
      <c r="PX214" s="27"/>
      <c r="PY214" s="27"/>
      <c r="PZ214" s="27"/>
      <c r="QA214" s="27"/>
      <c r="QB214" s="27"/>
      <c r="QC214" s="27"/>
      <c r="QD214" s="27"/>
      <c r="QE214" s="27"/>
      <c r="QF214" s="27"/>
      <c r="QG214" s="27"/>
      <c r="QH214" s="27"/>
      <c r="QI214" s="27"/>
      <c r="QJ214" s="27"/>
      <c r="QK214" s="27"/>
      <c r="QL214" s="27"/>
      <c r="QM214" s="27"/>
      <c r="QN214" s="27"/>
      <c r="QO214" s="27"/>
      <c r="QP214" s="27"/>
      <c r="QQ214" s="27"/>
      <c r="QR214" s="27"/>
      <c r="QS214" s="27"/>
      <c r="QT214" s="27"/>
      <c r="QU214" s="27"/>
      <c r="QV214" s="27"/>
      <c r="QW214" s="27"/>
      <c r="QX214" s="27"/>
      <c r="QY214" s="27"/>
      <c r="QZ214" s="27"/>
      <c r="RA214" s="27"/>
      <c r="RB214" s="27"/>
      <c r="RC214" s="27"/>
      <c r="RD214" s="27"/>
      <c r="RE214" s="27"/>
      <c r="RF214" s="27"/>
      <c r="RG214" s="27"/>
      <c r="RH214" s="27"/>
      <c r="RI214" s="27"/>
      <c r="RJ214" s="27"/>
      <c r="RK214" s="27"/>
      <c r="RL214" s="27"/>
      <c r="RM214" s="27"/>
      <c r="RN214" s="27"/>
      <c r="RO214" s="27"/>
      <c r="RP214" s="27"/>
      <c r="RQ214" s="27"/>
      <c r="RR214" s="27"/>
      <c r="RS214" s="27"/>
      <c r="RT214" s="27"/>
      <c r="RU214" s="27"/>
      <c r="RV214" s="27"/>
      <c r="RW214" s="27"/>
      <c r="RX214" s="27"/>
      <c r="RY214" s="27"/>
      <c r="RZ214" s="27"/>
      <c r="SA214" s="27"/>
      <c r="SB214" s="27"/>
      <c r="SC214" s="27"/>
      <c r="SD214" s="27"/>
      <c r="SE214" s="27"/>
      <c r="SF214" s="27"/>
      <c r="SG214" s="27"/>
      <c r="SH214" s="27"/>
      <c r="SI214" s="27"/>
      <c r="SJ214" s="27"/>
      <c r="SK214" s="27"/>
      <c r="SL214" s="27"/>
      <c r="SM214" s="27"/>
      <c r="SN214" s="27"/>
      <c r="SO214" s="27"/>
      <c r="SP214" s="27"/>
      <c r="SQ214" s="27"/>
      <c r="SR214" s="27"/>
      <c r="SS214" s="27"/>
      <c r="ST214" s="27"/>
      <c r="SU214" s="27"/>
      <c r="SV214" s="27"/>
      <c r="SW214" s="27"/>
      <c r="SX214" s="27"/>
      <c r="SY214" s="27"/>
      <c r="SZ214" s="27"/>
      <c r="TA214" s="27"/>
      <c r="TB214" s="27"/>
      <c r="TC214" s="27"/>
      <c r="TD214" s="27"/>
      <c r="TE214" s="27"/>
      <c r="TF214" s="27"/>
      <c r="TG214" s="27"/>
      <c r="TH214" s="27"/>
      <c r="TI214" s="27"/>
      <c r="TJ214" s="27"/>
      <c r="TK214" s="27"/>
      <c r="TL214" s="27"/>
      <c r="TM214" s="27"/>
      <c r="TN214" s="27"/>
      <c r="TO214" s="27"/>
      <c r="TP214" s="27"/>
      <c r="TQ214" s="27"/>
      <c r="TR214" s="27"/>
      <c r="TS214" s="27"/>
      <c r="TT214" s="27"/>
      <c r="TU214" s="27"/>
      <c r="TV214" s="27"/>
      <c r="TW214" s="27"/>
      <c r="TX214" s="27"/>
      <c r="TY214" s="27"/>
      <c r="TZ214" s="27"/>
      <c r="UA214" s="27"/>
      <c r="UB214" s="27"/>
      <c r="UC214" s="27"/>
      <c r="UD214" s="27"/>
      <c r="UE214" s="27"/>
      <c r="UF214" s="27"/>
      <c r="UG214" s="27"/>
      <c r="UH214" s="27"/>
      <c r="UI214" s="27"/>
      <c r="UJ214" s="27"/>
      <c r="UK214" s="27"/>
      <c r="UL214" s="27"/>
      <c r="UM214" s="27"/>
      <c r="UN214" s="27"/>
      <c r="UO214" s="27"/>
      <c r="UP214" s="27"/>
      <c r="UQ214" s="27"/>
      <c r="UR214" s="27"/>
      <c r="US214" s="27"/>
      <c r="UT214" s="27"/>
      <c r="UU214" s="27"/>
      <c r="UV214" s="27"/>
      <c r="UW214" s="27"/>
      <c r="UX214" s="27"/>
      <c r="UY214" s="27"/>
      <c r="UZ214" s="27"/>
      <c r="VA214" s="27"/>
      <c r="VB214" s="27"/>
      <c r="VC214" s="27"/>
      <c r="VD214" s="27"/>
      <c r="VE214" s="27"/>
      <c r="VF214" s="27"/>
      <c r="VG214" s="27"/>
      <c r="VH214" s="27"/>
      <c r="VI214" s="27"/>
      <c r="VJ214" s="27"/>
      <c r="VK214" s="27"/>
      <c r="VL214" s="27"/>
      <c r="VM214" s="27"/>
      <c r="VN214" s="27"/>
      <c r="VO214" s="27"/>
      <c r="VP214" s="27"/>
      <c r="VQ214" s="27"/>
      <c r="VR214" s="27"/>
      <c r="VS214" s="27"/>
      <c r="VT214" s="27"/>
      <c r="VU214" s="27"/>
      <c r="VV214" s="27"/>
      <c r="VW214" s="27"/>
      <c r="VX214" s="27"/>
      <c r="VY214" s="27"/>
      <c r="VZ214" s="27"/>
      <c r="WA214" s="27"/>
      <c r="WB214" s="27"/>
      <c r="WC214" s="27"/>
      <c r="WD214" s="27"/>
      <c r="WE214" s="27"/>
      <c r="WF214" s="27"/>
      <c r="WG214" s="27"/>
      <c r="WH214" s="27"/>
      <c r="WI214" s="27"/>
      <c r="WJ214" s="27"/>
      <c r="WK214" s="27"/>
      <c r="WL214" s="27"/>
      <c r="WM214" s="27"/>
      <c r="WN214" s="27"/>
      <c r="WO214" s="27"/>
      <c r="WP214" s="27"/>
      <c r="WQ214" s="27"/>
      <c r="WR214" s="27"/>
      <c r="WS214" s="27"/>
      <c r="WT214" s="27"/>
      <c r="WU214" s="27"/>
      <c r="WV214" s="27"/>
      <c r="WW214" s="27"/>
      <c r="WX214" s="27"/>
      <c r="WY214" s="27"/>
      <c r="WZ214" s="27"/>
      <c r="XA214" s="27"/>
      <c r="XB214" s="27"/>
      <c r="XC214" s="27"/>
      <c r="XD214" s="27"/>
      <c r="XE214" s="27"/>
      <c r="XF214" s="27"/>
      <c r="XG214" s="27"/>
      <c r="XH214" s="27"/>
      <c r="XI214" s="27"/>
      <c r="XJ214" s="27"/>
      <c r="XK214" s="27"/>
      <c r="XL214" s="27"/>
      <c r="XM214" s="27"/>
      <c r="XN214" s="27"/>
      <c r="XO214" s="27"/>
      <c r="XP214" s="27"/>
      <c r="XQ214" s="27"/>
      <c r="XR214" s="27"/>
      <c r="XS214" s="27"/>
      <c r="XT214" s="27"/>
      <c r="XU214" s="27"/>
      <c r="XV214" s="27"/>
      <c r="XW214" s="27"/>
      <c r="XX214" s="27"/>
      <c r="XY214" s="27"/>
      <c r="XZ214" s="27"/>
      <c r="YA214" s="27"/>
      <c r="YB214" s="27"/>
      <c r="YC214" s="27"/>
      <c r="YD214" s="27"/>
      <c r="YE214" s="27"/>
      <c r="YF214" s="27"/>
      <c r="YG214" s="27"/>
      <c r="YH214" s="27"/>
      <c r="YI214" s="27"/>
      <c r="YJ214" s="27"/>
      <c r="YK214" s="27"/>
      <c r="YL214" s="27"/>
      <c r="YM214" s="27"/>
      <c r="YN214" s="27"/>
      <c r="YO214" s="27"/>
      <c r="YP214" s="27"/>
      <c r="YQ214" s="27"/>
      <c r="YR214" s="27"/>
      <c r="YS214" s="27"/>
      <c r="YT214" s="27"/>
      <c r="YU214" s="27"/>
      <c r="YV214" s="27"/>
      <c r="YW214" s="27"/>
      <c r="YX214" s="27"/>
      <c r="YY214" s="27"/>
      <c r="YZ214" s="27"/>
      <c r="ZA214" s="27"/>
      <c r="ZB214" s="27"/>
      <c r="ZC214" s="27"/>
      <c r="ZD214" s="27"/>
      <c r="ZE214" s="27"/>
      <c r="ZF214" s="27"/>
      <c r="ZG214" s="27"/>
      <c r="ZH214" s="27"/>
      <c r="ZI214" s="27"/>
      <c r="ZJ214" s="27"/>
      <c r="ZK214" s="27"/>
      <c r="ZL214" s="27"/>
      <c r="ZM214" s="27"/>
      <c r="ZN214" s="27"/>
      <c r="ZO214" s="27"/>
      <c r="ZP214" s="27"/>
      <c r="ZQ214" s="27"/>
      <c r="ZR214" s="27"/>
      <c r="ZS214" s="27"/>
      <c r="ZT214" s="27"/>
      <c r="ZU214" s="27"/>
      <c r="ZV214" s="27"/>
      <c r="ZW214" s="27"/>
      <c r="ZX214" s="27"/>
      <c r="ZY214" s="27"/>
      <c r="ZZ214" s="27"/>
      <c r="AAA214" s="27"/>
      <c r="AAB214" s="27"/>
      <c r="AAC214" s="27"/>
      <c r="AAD214" s="27"/>
      <c r="AAE214" s="27"/>
      <c r="AAF214" s="27"/>
      <c r="AAG214" s="27"/>
      <c r="AAH214" s="27"/>
      <c r="AAI214" s="27"/>
      <c r="AAJ214" s="27"/>
      <c r="AAK214" s="27"/>
      <c r="AAL214" s="27"/>
      <c r="AAM214" s="27"/>
      <c r="AAN214" s="27"/>
      <c r="AAO214" s="27"/>
      <c r="AAP214" s="27"/>
      <c r="AAQ214" s="27"/>
      <c r="AAR214" s="27"/>
      <c r="AAS214" s="27"/>
      <c r="AAT214" s="27"/>
      <c r="AAU214" s="27"/>
      <c r="AAV214" s="27"/>
      <c r="AAW214" s="27"/>
      <c r="AAX214" s="27"/>
      <c r="AAY214" s="27"/>
      <c r="AAZ214" s="27"/>
      <c r="ABA214" s="27"/>
      <c r="ABB214" s="27"/>
      <c r="ABC214" s="27"/>
      <c r="ABD214" s="27"/>
      <c r="ABE214" s="27"/>
      <c r="ABF214" s="27"/>
      <c r="ABG214" s="27"/>
      <c r="ABH214" s="27"/>
      <c r="ABI214" s="27"/>
      <c r="ABJ214" s="27"/>
      <c r="ABK214" s="27"/>
      <c r="ABL214" s="27"/>
      <c r="ABM214" s="27"/>
      <c r="ABN214" s="27"/>
      <c r="ABO214" s="27"/>
      <c r="ABP214" s="27"/>
      <c r="ABQ214" s="27"/>
      <c r="ABR214" s="27"/>
      <c r="ABS214" s="27"/>
      <c r="ABT214" s="27"/>
      <c r="ABU214" s="27"/>
      <c r="ABV214" s="27"/>
      <c r="ABW214" s="27"/>
      <c r="ABX214" s="27"/>
      <c r="ABY214" s="27"/>
      <c r="ABZ214" s="27"/>
      <c r="ACA214" s="27"/>
      <c r="ACB214" s="27"/>
      <c r="ACC214" s="27"/>
      <c r="ACD214" s="27"/>
      <c r="ACE214" s="27"/>
      <c r="ACF214" s="27"/>
      <c r="ACG214" s="27"/>
      <c r="ACH214" s="27"/>
      <c r="ACI214" s="27"/>
      <c r="ACJ214" s="27"/>
      <c r="ACK214" s="27"/>
      <c r="ACL214" s="27"/>
      <c r="ACM214" s="27"/>
      <c r="ACN214" s="27"/>
      <c r="ACO214" s="27"/>
      <c r="ACP214" s="27"/>
      <c r="ACQ214" s="27"/>
      <c r="ACR214" s="27"/>
      <c r="ACS214" s="27"/>
      <c r="ACT214" s="27"/>
      <c r="ACU214" s="27"/>
      <c r="ACV214" s="27"/>
      <c r="ACW214" s="27"/>
      <c r="ACX214" s="27"/>
      <c r="ACY214" s="27"/>
      <c r="ACZ214" s="27"/>
      <c r="ADA214" s="27"/>
      <c r="ADB214" s="27"/>
      <c r="ADC214" s="27"/>
      <c r="ADD214" s="27"/>
      <c r="ADE214" s="27"/>
      <c r="ADF214" s="27"/>
      <c r="ADG214" s="27"/>
      <c r="ADH214" s="27"/>
      <c r="ADI214" s="27"/>
      <c r="ADJ214" s="27"/>
      <c r="ADK214" s="27"/>
      <c r="ADL214" s="27"/>
      <c r="ADM214" s="27"/>
      <c r="ADN214" s="27"/>
      <c r="ADO214" s="27"/>
      <c r="ADP214" s="27"/>
      <c r="ADQ214" s="27"/>
      <c r="ADR214" s="27"/>
      <c r="ADS214" s="27"/>
      <c r="ADT214" s="27"/>
      <c r="ADU214" s="27"/>
      <c r="ADV214" s="27"/>
      <c r="ADW214" s="27"/>
      <c r="ADX214" s="27"/>
      <c r="ADY214" s="27"/>
      <c r="ADZ214" s="27"/>
      <c r="AEA214" s="27"/>
      <c r="AEB214" s="27"/>
      <c r="AEC214" s="27"/>
      <c r="AED214" s="27"/>
      <c r="AEE214" s="27"/>
      <c r="AEF214" s="27"/>
      <c r="AEG214" s="27"/>
      <c r="AEH214" s="27"/>
      <c r="AEI214" s="27"/>
      <c r="AEJ214" s="27"/>
      <c r="AEK214" s="27"/>
      <c r="AEL214" s="27"/>
      <c r="AEM214" s="27"/>
      <c r="AEN214" s="27"/>
      <c r="AEO214" s="27"/>
      <c r="AEP214" s="27"/>
      <c r="AEQ214" s="27"/>
      <c r="AER214" s="27"/>
      <c r="AES214" s="27"/>
      <c r="AET214" s="27"/>
      <c r="AEU214" s="27"/>
      <c r="AEV214" s="27"/>
      <c r="AEW214" s="27"/>
      <c r="AEX214" s="27"/>
      <c r="AEY214" s="27"/>
      <c r="AEZ214" s="27"/>
      <c r="AFA214" s="27"/>
      <c r="AFB214" s="27"/>
      <c r="AFC214" s="27"/>
      <c r="AFD214" s="27"/>
      <c r="AFE214" s="27"/>
      <c r="AFF214" s="27"/>
      <c r="AFG214" s="27"/>
      <c r="AFH214" s="27"/>
      <c r="AFI214" s="27"/>
      <c r="AFJ214" s="27"/>
      <c r="AFK214" s="27"/>
      <c r="AFL214" s="27"/>
      <c r="AFM214" s="27"/>
      <c r="AFN214" s="27"/>
      <c r="AFO214" s="27"/>
      <c r="AFP214" s="27"/>
      <c r="AFQ214" s="27"/>
      <c r="AFR214" s="27"/>
      <c r="AFS214" s="27"/>
      <c r="AFT214" s="27"/>
      <c r="AFU214" s="27"/>
      <c r="AFV214" s="27"/>
      <c r="AFW214" s="27"/>
      <c r="AFX214" s="27"/>
      <c r="AFY214" s="27"/>
      <c r="AFZ214" s="27"/>
      <c r="AGA214" s="27"/>
      <c r="AGB214" s="27"/>
      <c r="AGC214" s="27"/>
      <c r="AGD214" s="27"/>
      <c r="AGE214" s="27"/>
      <c r="AGF214" s="27"/>
      <c r="AGG214" s="27"/>
      <c r="AGH214" s="27"/>
      <c r="AGI214" s="27"/>
      <c r="AGJ214" s="27"/>
      <c r="AGK214" s="27"/>
      <c r="AGL214" s="27"/>
      <c r="AGM214" s="27"/>
      <c r="AGN214" s="27"/>
      <c r="AGO214" s="27"/>
      <c r="AGP214" s="27"/>
      <c r="AGQ214" s="27"/>
      <c r="AGR214" s="27"/>
      <c r="AGS214" s="27"/>
      <c r="AGT214" s="27"/>
      <c r="AGU214" s="27"/>
      <c r="AGV214" s="27"/>
      <c r="AGW214" s="27"/>
      <c r="AGX214" s="27"/>
      <c r="AGY214" s="27"/>
      <c r="AGZ214" s="27"/>
      <c r="AHA214" s="27"/>
      <c r="AHB214" s="27"/>
      <c r="AHC214" s="27"/>
      <c r="AHD214" s="27"/>
      <c r="AHE214" s="27"/>
      <c r="AHF214" s="27"/>
      <c r="AHG214" s="27"/>
      <c r="AHH214" s="27"/>
      <c r="AHI214" s="27"/>
      <c r="AHJ214" s="27"/>
      <c r="AHK214" s="27"/>
      <c r="AHL214" s="27"/>
      <c r="AHM214" s="27"/>
      <c r="AHN214" s="27"/>
      <c r="AHO214" s="27"/>
      <c r="AHP214" s="27"/>
      <c r="AHQ214" s="27"/>
      <c r="AHR214" s="27"/>
      <c r="AHS214" s="27"/>
      <c r="AHT214" s="27"/>
      <c r="AHU214" s="27"/>
      <c r="AHV214" s="27"/>
      <c r="AHW214" s="27"/>
      <c r="AHX214" s="27"/>
      <c r="AHY214" s="27"/>
      <c r="AHZ214" s="27"/>
      <c r="AIA214" s="27"/>
      <c r="AIB214" s="27"/>
      <c r="AIC214" s="27"/>
      <c r="AID214" s="27"/>
      <c r="AIE214" s="27"/>
      <c r="AIF214" s="27"/>
      <c r="AIG214" s="27"/>
      <c r="AIH214" s="27"/>
      <c r="AII214" s="27"/>
      <c r="AIJ214" s="27"/>
      <c r="AIK214" s="27"/>
      <c r="AIL214" s="27"/>
      <c r="AIM214" s="27"/>
      <c r="AIN214" s="27"/>
      <c r="AIO214" s="27"/>
      <c r="AIP214" s="27"/>
      <c r="AIQ214" s="27"/>
      <c r="AIR214" s="27"/>
      <c r="AIS214" s="27"/>
      <c r="AIT214" s="27"/>
      <c r="AIU214" s="27"/>
      <c r="AIV214" s="27"/>
      <c r="AIW214" s="27"/>
      <c r="AIX214" s="27"/>
      <c r="AIY214" s="27"/>
      <c r="AIZ214" s="27"/>
      <c r="AJA214" s="27"/>
      <c r="AJB214" s="27"/>
      <c r="AJC214" s="27"/>
      <c r="AJD214" s="27"/>
      <c r="AJE214" s="27"/>
      <c r="AJF214" s="27"/>
      <c r="AJG214" s="27"/>
      <c r="AJH214" s="27"/>
      <c r="AJI214" s="27"/>
      <c r="AJJ214" s="27"/>
      <c r="AJK214" s="27"/>
      <c r="AJL214" s="27"/>
      <c r="AJM214" s="27"/>
      <c r="AJN214" s="27"/>
      <c r="AJO214" s="27"/>
      <c r="AJP214" s="27"/>
      <c r="AJQ214" s="27"/>
      <c r="AJR214" s="27"/>
      <c r="AJS214" s="27"/>
      <c r="AJT214" s="27"/>
      <c r="AJU214" s="27"/>
      <c r="AJV214" s="27"/>
      <c r="AJW214" s="27"/>
      <c r="AJX214" s="27"/>
      <c r="AJY214" s="27"/>
      <c r="AJZ214" s="27"/>
      <c r="AKA214" s="27"/>
      <c r="AKB214" s="27"/>
      <c r="AKC214" s="27"/>
      <c r="AKD214" s="27"/>
      <c r="AKE214" s="27"/>
      <c r="AKF214" s="27"/>
      <c r="AKG214" s="27"/>
      <c r="AKH214" s="27"/>
      <c r="AKI214" s="27"/>
      <c r="AKJ214" s="27"/>
      <c r="AKK214" s="27"/>
      <c r="AKL214" s="27"/>
      <c r="AKM214" s="27"/>
      <c r="AKN214" s="27"/>
      <c r="AKO214" s="27"/>
      <c r="AKP214" s="27"/>
      <c r="AKQ214" s="27"/>
      <c r="AKR214" s="27"/>
      <c r="AKS214" s="27"/>
      <c r="AKT214" s="27"/>
      <c r="AKU214" s="27"/>
      <c r="AKV214" s="27"/>
      <c r="AKW214" s="27"/>
      <c r="AKX214" s="27"/>
      <c r="AKY214" s="27"/>
      <c r="AKZ214" s="27"/>
      <c r="ALA214" s="27"/>
      <c r="ALB214" s="27"/>
      <c r="ALC214" s="27"/>
      <c r="ALD214" s="27"/>
      <c r="ALE214" s="27"/>
      <c r="ALF214" s="27"/>
      <c r="ALG214" s="27"/>
      <c r="ALH214" s="27"/>
      <c r="ALI214" s="27"/>
      <c r="ALJ214" s="27"/>
      <c r="ALK214" s="27"/>
      <c r="ALL214" s="27"/>
      <c r="ALM214" s="27"/>
      <c r="ALN214" s="27"/>
      <c r="ALO214" s="27"/>
      <c r="ALP214" s="27"/>
      <c r="ALQ214" s="27"/>
      <c r="ALR214" s="27"/>
      <c r="ALS214" s="27"/>
      <c r="ALT214" s="27"/>
      <c r="ALU214" s="27"/>
      <c r="ALV214" s="27"/>
      <c r="ALW214" s="27"/>
      <c r="ALX214" s="27"/>
      <c r="ALY214" s="27"/>
      <c r="ALZ214" s="27"/>
      <c r="AMA214" s="27"/>
      <c r="AMB214" s="27"/>
      <c r="AMC214" s="27"/>
      <c r="AMD214" s="27"/>
      <c r="AME214" s="27"/>
      <c r="AMF214" s="27"/>
      <c r="AMG214" s="27"/>
      <c r="AMH214" s="27"/>
      <c r="AMI214" s="27"/>
      <c r="AMJ214" s="27"/>
      <c r="AMK214" s="27"/>
      <c r="AML214" s="27"/>
      <c r="AMM214" s="27"/>
      <c r="AMN214" s="27"/>
      <c r="AMO214" s="27"/>
      <c r="AMP214" s="27"/>
      <c r="AMQ214" s="27"/>
      <c r="AMR214" s="27"/>
      <c r="AMS214" s="27"/>
      <c r="AMT214" s="27"/>
      <c r="AMU214" s="27"/>
      <c r="AMV214" s="27"/>
      <c r="AMW214" s="27"/>
      <c r="AMX214" s="27"/>
      <c r="AMY214" s="27"/>
      <c r="AMZ214" s="27"/>
      <c r="ANA214" s="27"/>
      <c r="ANB214" s="27"/>
      <c r="ANC214" s="27"/>
      <c r="AND214" s="27"/>
      <c r="ANE214" s="27"/>
      <c r="ANF214" s="27"/>
      <c r="ANG214" s="27"/>
      <c r="ANH214" s="27"/>
      <c r="ANI214" s="27"/>
      <c r="ANJ214" s="27"/>
      <c r="ANK214" s="27"/>
      <c r="ANL214" s="27"/>
      <c r="ANM214" s="27"/>
      <c r="ANN214" s="27"/>
      <c r="ANO214" s="27"/>
      <c r="ANP214" s="27"/>
      <c r="ANQ214" s="27"/>
      <c r="ANR214" s="27"/>
      <c r="ANS214" s="27"/>
      <c r="ANT214" s="27"/>
      <c r="ANU214" s="27"/>
      <c r="ANV214" s="27"/>
      <c r="ANW214" s="27"/>
      <c r="ANX214" s="27"/>
      <c r="ANY214" s="27"/>
      <c r="ANZ214" s="27"/>
      <c r="AOA214" s="27"/>
      <c r="AOB214" s="27"/>
      <c r="AOC214" s="27"/>
      <c r="AOD214" s="27"/>
      <c r="AOE214" s="27"/>
      <c r="AOF214" s="27"/>
      <c r="AOG214" s="27"/>
      <c r="AOH214" s="27"/>
      <c r="AOI214" s="27"/>
      <c r="AOJ214" s="27"/>
      <c r="AOK214" s="27"/>
      <c r="AOL214" s="27"/>
      <c r="AOM214" s="27"/>
      <c r="AON214" s="27"/>
      <c r="AOO214" s="27"/>
      <c r="AOP214" s="27"/>
      <c r="AOQ214" s="27"/>
      <c r="AOR214" s="27"/>
      <c r="AOS214" s="27"/>
      <c r="AOT214" s="27"/>
      <c r="AOU214" s="27"/>
      <c r="AOV214" s="27"/>
      <c r="AOW214" s="27"/>
      <c r="AOX214" s="27"/>
      <c r="AOY214" s="27"/>
      <c r="AOZ214" s="27"/>
      <c r="APA214" s="27"/>
      <c r="APB214" s="27"/>
      <c r="APC214" s="27"/>
      <c r="APD214" s="27"/>
      <c r="APE214" s="27"/>
      <c r="APF214" s="27"/>
      <c r="APG214" s="27"/>
      <c r="APH214" s="27"/>
      <c r="API214" s="27"/>
      <c r="APJ214" s="27"/>
      <c r="APK214" s="27"/>
      <c r="APL214" s="27"/>
      <c r="APM214" s="27"/>
      <c r="APN214" s="27"/>
      <c r="APO214" s="27"/>
      <c r="APP214" s="27"/>
      <c r="APQ214" s="27"/>
      <c r="APR214" s="27"/>
      <c r="APS214" s="27"/>
      <c r="APT214" s="27"/>
      <c r="APU214" s="27"/>
      <c r="APV214" s="27"/>
      <c r="APW214" s="27"/>
      <c r="APX214" s="27"/>
      <c r="APY214" s="27"/>
      <c r="APZ214" s="27"/>
      <c r="AQA214" s="27"/>
      <c r="AQB214" s="27"/>
      <c r="AQC214" s="27"/>
      <c r="AQD214" s="27"/>
      <c r="AQE214" s="27"/>
      <c r="AQF214" s="27"/>
      <c r="AQG214" s="27"/>
      <c r="AQH214" s="27"/>
      <c r="AQI214" s="27"/>
      <c r="AQJ214" s="27"/>
      <c r="AQK214" s="27"/>
      <c r="AQL214" s="27"/>
      <c r="AQM214" s="27"/>
      <c r="AQN214" s="27"/>
      <c r="AQO214" s="27"/>
      <c r="AQP214" s="27"/>
      <c r="AQQ214" s="27"/>
      <c r="AQR214" s="27"/>
      <c r="AQS214" s="27"/>
      <c r="AQT214" s="27"/>
      <c r="AQU214" s="27"/>
      <c r="AQV214" s="27"/>
      <c r="AQW214" s="27"/>
      <c r="AQX214" s="27"/>
      <c r="AQY214" s="27"/>
      <c r="AQZ214" s="27"/>
      <c r="ARA214" s="27"/>
      <c r="ARB214" s="27"/>
      <c r="ARC214" s="27"/>
      <c r="ARD214" s="27"/>
      <c r="ARE214" s="27"/>
      <c r="ARF214" s="27"/>
      <c r="ARG214" s="27"/>
      <c r="ARH214" s="27"/>
      <c r="ARI214" s="27"/>
      <c r="ARJ214" s="27"/>
      <c r="ARK214" s="27"/>
      <c r="ARL214" s="27"/>
      <c r="ARM214" s="27"/>
      <c r="ARN214" s="27"/>
      <c r="ARO214" s="27"/>
      <c r="ARP214" s="27"/>
      <c r="ARQ214" s="27"/>
      <c r="ARR214" s="27"/>
      <c r="ARS214" s="27"/>
      <c r="ART214" s="27"/>
      <c r="ARU214" s="27"/>
      <c r="ARV214" s="27"/>
      <c r="ARW214" s="27"/>
      <c r="ARX214" s="27"/>
      <c r="ARY214" s="27"/>
      <c r="ARZ214" s="27"/>
      <c r="ASA214" s="27"/>
      <c r="ASB214" s="27"/>
      <c r="ASC214" s="27"/>
      <c r="ASD214" s="27"/>
      <c r="ASE214" s="27"/>
      <c r="ASF214" s="27"/>
      <c r="ASG214" s="27"/>
      <c r="ASH214" s="27"/>
      <c r="ASI214" s="27"/>
      <c r="ASJ214" s="27"/>
      <c r="ASK214" s="27"/>
      <c r="ASL214" s="27"/>
      <c r="ASM214" s="27"/>
      <c r="ASN214" s="27"/>
      <c r="ASO214" s="27"/>
      <c r="ASP214" s="27"/>
      <c r="ASQ214" s="27"/>
      <c r="ASR214" s="27"/>
      <c r="ASS214" s="27"/>
      <c r="AST214" s="27"/>
      <c r="ASU214" s="27"/>
      <c r="ASV214" s="27"/>
      <c r="ASW214" s="27"/>
      <c r="ASX214" s="27"/>
      <c r="ASY214" s="27"/>
      <c r="ASZ214" s="27"/>
      <c r="ATA214" s="27"/>
      <c r="ATB214" s="27"/>
      <c r="ATC214" s="27"/>
      <c r="ATD214" s="27"/>
      <c r="ATE214" s="27"/>
      <c r="ATF214" s="27"/>
      <c r="ATG214" s="27"/>
      <c r="ATH214" s="27"/>
      <c r="ATI214" s="27"/>
      <c r="ATJ214" s="27"/>
      <c r="ATK214" s="27"/>
      <c r="ATL214" s="27"/>
      <c r="ATM214" s="27"/>
      <c r="ATN214" s="27"/>
      <c r="ATO214" s="27"/>
      <c r="ATP214" s="27"/>
      <c r="ATQ214" s="27"/>
      <c r="ATR214" s="27"/>
      <c r="ATS214" s="27"/>
      <c r="ATT214" s="27"/>
      <c r="ATU214" s="27"/>
      <c r="ATV214" s="27"/>
      <c r="ATW214" s="27"/>
      <c r="ATX214" s="27"/>
      <c r="ATY214" s="27"/>
      <c r="ATZ214" s="27"/>
      <c r="AUA214" s="27"/>
      <c r="AUB214" s="27"/>
      <c r="AUC214" s="27"/>
      <c r="AUD214" s="27"/>
      <c r="AUE214" s="27"/>
      <c r="AUF214" s="27"/>
      <c r="AUG214" s="27"/>
      <c r="AUH214" s="27"/>
      <c r="AUI214" s="27"/>
      <c r="AUJ214" s="27"/>
      <c r="AUK214" s="27"/>
      <c r="AUL214" s="27"/>
      <c r="AUM214" s="27"/>
      <c r="AUN214" s="27"/>
      <c r="AUO214" s="27"/>
      <c r="AUP214" s="27"/>
      <c r="AUQ214" s="27"/>
      <c r="AUR214" s="27"/>
      <c r="AUS214" s="27"/>
      <c r="AUT214" s="27"/>
      <c r="AUU214" s="27"/>
      <c r="AUV214" s="27"/>
      <c r="AUW214" s="27"/>
      <c r="AUX214" s="27"/>
      <c r="AUY214" s="27"/>
      <c r="AUZ214" s="27"/>
      <c r="AVA214" s="27"/>
      <c r="AVB214" s="27"/>
      <c r="AVC214" s="27"/>
      <c r="AVD214" s="27"/>
      <c r="AVE214" s="27"/>
      <c r="AVF214" s="27"/>
      <c r="AVG214" s="27"/>
      <c r="AVH214" s="27"/>
      <c r="AVI214" s="27"/>
      <c r="AVJ214" s="27"/>
      <c r="AVK214" s="27"/>
      <c r="AVL214" s="27"/>
      <c r="AVM214" s="27"/>
      <c r="AVN214" s="27"/>
      <c r="AVO214" s="27"/>
      <c r="AVP214" s="27"/>
      <c r="AVQ214" s="27"/>
      <c r="AVR214" s="27"/>
      <c r="AVS214" s="27"/>
      <c r="AVT214" s="27"/>
      <c r="AVU214" s="27"/>
      <c r="AVV214" s="27"/>
      <c r="AVW214" s="27"/>
      <c r="AVX214" s="27"/>
      <c r="AVY214" s="27"/>
      <c r="AVZ214" s="27"/>
      <c r="AWA214" s="27"/>
      <c r="AWB214" s="27"/>
      <c r="AWC214" s="27"/>
      <c r="AWD214" s="27"/>
      <c r="AWE214" s="27"/>
      <c r="AWF214" s="27"/>
      <c r="AWG214" s="27"/>
      <c r="AWH214" s="27"/>
      <c r="AWI214" s="27"/>
      <c r="AWJ214" s="27"/>
      <c r="AWK214" s="27"/>
      <c r="AWL214" s="27"/>
      <c r="AWM214" s="27"/>
      <c r="AWN214" s="27"/>
      <c r="AWO214" s="27"/>
      <c r="AWP214" s="27"/>
      <c r="AWQ214" s="27"/>
      <c r="AWR214" s="27"/>
      <c r="AWS214" s="27"/>
      <c r="AWT214" s="27"/>
      <c r="AWU214" s="27"/>
      <c r="AWV214" s="27"/>
      <c r="AWW214" s="27"/>
      <c r="AWX214" s="27"/>
      <c r="AWY214" s="27"/>
      <c r="AWZ214" s="27"/>
      <c r="AXA214" s="27"/>
      <c r="AXB214" s="27"/>
      <c r="AXC214" s="27"/>
      <c r="AXD214" s="27"/>
      <c r="AXE214" s="27"/>
      <c r="AXF214" s="27"/>
      <c r="AXG214" s="27"/>
      <c r="AXH214" s="27"/>
      <c r="AXI214" s="27"/>
      <c r="AXJ214" s="27"/>
      <c r="AXK214" s="27"/>
      <c r="AXL214" s="27"/>
      <c r="AXM214" s="27"/>
      <c r="AXN214" s="27"/>
      <c r="AXO214" s="27"/>
      <c r="AXP214" s="27"/>
      <c r="AXQ214" s="27"/>
      <c r="AXR214" s="27"/>
      <c r="AXS214" s="27"/>
      <c r="AXT214" s="27"/>
      <c r="AXU214" s="27"/>
      <c r="AXV214" s="27"/>
      <c r="AXW214" s="27"/>
      <c r="AXX214" s="27"/>
      <c r="AXY214" s="27"/>
      <c r="AXZ214" s="27"/>
      <c r="AYA214" s="27"/>
      <c r="AYB214" s="27"/>
      <c r="AYC214" s="27"/>
      <c r="AYD214" s="27"/>
      <c r="AYE214" s="27"/>
      <c r="AYF214" s="27"/>
      <c r="AYG214" s="27"/>
      <c r="AYH214" s="27"/>
      <c r="AYI214" s="27"/>
      <c r="AYJ214" s="27"/>
      <c r="AYK214" s="27"/>
      <c r="AYL214" s="27"/>
      <c r="AYM214" s="27"/>
      <c r="AYN214" s="27"/>
      <c r="AYO214" s="27"/>
      <c r="AYP214" s="27"/>
      <c r="AYQ214" s="27"/>
      <c r="AYR214" s="27"/>
      <c r="AYS214" s="27"/>
      <c r="AYT214" s="27"/>
      <c r="AYU214" s="27"/>
      <c r="AYV214" s="27"/>
      <c r="AYW214" s="27"/>
      <c r="AYX214" s="27"/>
      <c r="AYY214" s="27"/>
      <c r="AYZ214" s="27"/>
      <c r="AZA214" s="27"/>
      <c r="AZB214" s="27"/>
      <c r="AZC214" s="27"/>
      <c r="AZD214" s="27"/>
      <c r="AZE214" s="27"/>
      <c r="AZF214" s="27"/>
      <c r="AZG214" s="27"/>
      <c r="AZH214" s="27"/>
      <c r="AZI214" s="27"/>
      <c r="AZJ214" s="27"/>
      <c r="AZK214" s="27"/>
      <c r="AZL214" s="27"/>
      <c r="AZM214" s="27"/>
      <c r="AZN214" s="27"/>
      <c r="AZO214" s="27"/>
      <c r="AZP214" s="27"/>
      <c r="AZQ214" s="27"/>
      <c r="AZR214" s="27"/>
      <c r="AZS214" s="27"/>
      <c r="AZT214" s="27"/>
      <c r="AZU214" s="27"/>
      <c r="AZV214" s="27"/>
      <c r="AZW214" s="27"/>
      <c r="AZX214" s="27"/>
      <c r="AZY214" s="27"/>
      <c r="AZZ214" s="27"/>
      <c r="BAA214" s="27"/>
      <c r="BAB214" s="27"/>
      <c r="BAC214" s="27"/>
      <c r="BAD214" s="27"/>
      <c r="BAE214" s="27"/>
      <c r="BAF214" s="27"/>
      <c r="BAG214" s="27"/>
      <c r="BAH214" s="27"/>
      <c r="BAI214" s="27"/>
      <c r="BAJ214" s="27"/>
      <c r="BAK214" s="27"/>
      <c r="BAL214" s="27"/>
      <c r="BAM214" s="27"/>
      <c r="BAN214" s="27"/>
      <c r="BAO214" s="27"/>
      <c r="BAP214" s="27"/>
      <c r="BAQ214" s="27"/>
      <c r="BAR214" s="27"/>
      <c r="BAS214" s="27"/>
      <c r="BAT214" s="27"/>
      <c r="BAU214" s="27"/>
      <c r="BAV214" s="27"/>
      <c r="BAW214" s="27"/>
      <c r="BAX214" s="27"/>
      <c r="BAY214" s="27"/>
      <c r="BAZ214" s="27"/>
      <c r="BBA214" s="27"/>
      <c r="BBB214" s="27"/>
      <c r="BBC214" s="27"/>
      <c r="BBD214" s="27"/>
      <c r="BBE214" s="27"/>
      <c r="BBF214" s="27"/>
      <c r="BBG214" s="27"/>
      <c r="BBH214" s="27"/>
      <c r="BBI214" s="27"/>
      <c r="BBJ214" s="27"/>
      <c r="BBK214" s="27"/>
      <c r="BBL214" s="27"/>
      <c r="BBM214" s="27"/>
      <c r="BBN214" s="27"/>
      <c r="BBO214" s="27"/>
      <c r="BBP214" s="27"/>
      <c r="BBQ214" s="27"/>
      <c r="BBR214" s="27"/>
      <c r="BBS214" s="27"/>
      <c r="BBT214" s="27"/>
      <c r="BBU214" s="27"/>
      <c r="BBV214" s="27"/>
      <c r="BBW214" s="27"/>
      <c r="BBX214" s="27"/>
      <c r="BBY214" s="27"/>
      <c r="BBZ214" s="27"/>
      <c r="BCA214" s="27"/>
      <c r="BCB214" s="27"/>
      <c r="BCC214" s="27"/>
      <c r="BCD214" s="27"/>
      <c r="BCE214" s="27"/>
      <c r="BCF214" s="27"/>
      <c r="BCG214" s="27"/>
      <c r="BCH214" s="27"/>
      <c r="BCI214" s="27"/>
      <c r="BCJ214" s="27"/>
      <c r="BCK214" s="27"/>
      <c r="BCL214" s="27"/>
      <c r="BCM214" s="27"/>
      <c r="BCN214" s="27"/>
      <c r="BCO214" s="27"/>
      <c r="BCP214" s="27"/>
      <c r="BCQ214" s="27"/>
      <c r="BCR214" s="27"/>
      <c r="BCS214" s="27"/>
      <c r="BCT214" s="27"/>
      <c r="BCU214" s="27"/>
      <c r="BCV214" s="27"/>
      <c r="BCW214" s="27"/>
      <c r="BCX214" s="27"/>
      <c r="BCY214" s="27"/>
      <c r="BCZ214" s="27"/>
      <c r="BDA214" s="27"/>
      <c r="BDB214" s="27"/>
      <c r="BDC214" s="27"/>
      <c r="BDD214" s="27"/>
      <c r="BDE214" s="27"/>
      <c r="BDF214" s="27"/>
      <c r="BDG214" s="27"/>
      <c r="BDH214" s="27"/>
      <c r="BDI214" s="27"/>
      <c r="BDJ214" s="27"/>
      <c r="BDK214" s="27"/>
      <c r="BDL214" s="27"/>
      <c r="BDM214" s="27"/>
      <c r="BDN214" s="27"/>
      <c r="BDO214" s="27"/>
      <c r="BDP214" s="27"/>
      <c r="BDQ214" s="27"/>
      <c r="BDR214" s="27"/>
      <c r="BDS214" s="27"/>
      <c r="BDT214" s="27"/>
      <c r="BDU214" s="27"/>
      <c r="BDV214" s="27"/>
      <c r="BDW214" s="27"/>
      <c r="BDX214" s="27"/>
      <c r="BDY214" s="27"/>
      <c r="BDZ214" s="27"/>
      <c r="BEA214" s="27"/>
      <c r="BEB214" s="27"/>
      <c r="BEC214" s="27"/>
      <c r="BED214" s="27"/>
      <c r="BEE214" s="27"/>
      <c r="BEF214" s="27"/>
      <c r="BEG214" s="27"/>
      <c r="BEH214" s="27"/>
      <c r="BEI214" s="27"/>
      <c r="BEJ214" s="27"/>
      <c r="BEK214" s="27"/>
      <c r="BEL214" s="27"/>
      <c r="BEM214" s="27"/>
      <c r="BEN214" s="27"/>
      <c r="BEO214" s="27"/>
      <c r="BEP214" s="27"/>
      <c r="BEQ214" s="27"/>
      <c r="BER214" s="27"/>
      <c r="BES214" s="27"/>
      <c r="BET214" s="27"/>
      <c r="BEU214" s="27"/>
      <c r="BEV214" s="27"/>
      <c r="BEW214" s="27"/>
      <c r="BEX214" s="27"/>
      <c r="BEY214" s="27"/>
      <c r="BEZ214" s="27"/>
      <c r="BFA214" s="27"/>
      <c r="BFB214" s="27"/>
      <c r="BFC214" s="27"/>
      <c r="BFD214" s="27"/>
      <c r="BFE214" s="27"/>
      <c r="BFF214" s="27"/>
      <c r="BFG214" s="27"/>
      <c r="BFH214" s="27"/>
      <c r="BFI214" s="27"/>
      <c r="BFJ214" s="27"/>
      <c r="BFK214" s="27"/>
      <c r="BFL214" s="27"/>
      <c r="BFM214" s="27"/>
      <c r="BFN214" s="27"/>
      <c r="BFO214" s="27"/>
      <c r="BFP214" s="27"/>
      <c r="BFQ214" s="27"/>
      <c r="BFR214" s="27"/>
      <c r="BFS214" s="27"/>
      <c r="BFT214" s="27"/>
      <c r="BFU214" s="27"/>
      <c r="BFV214" s="27"/>
      <c r="BFW214" s="27"/>
      <c r="BFX214" s="27"/>
      <c r="BFY214" s="27"/>
      <c r="BFZ214" s="27"/>
      <c r="BGA214" s="27"/>
      <c r="BGB214" s="27"/>
      <c r="BGC214" s="27"/>
      <c r="BGD214" s="27"/>
      <c r="BGE214" s="27"/>
      <c r="BGF214" s="27"/>
      <c r="BGG214" s="27"/>
      <c r="BGH214" s="27"/>
      <c r="BGI214" s="27"/>
      <c r="BGJ214" s="27"/>
      <c r="BGK214" s="27"/>
      <c r="BGL214" s="27"/>
      <c r="BGM214" s="27"/>
      <c r="BGN214" s="27"/>
      <c r="BGO214" s="27"/>
      <c r="BGP214" s="27"/>
      <c r="BGQ214" s="27"/>
      <c r="BGR214" s="27"/>
      <c r="BGS214" s="27"/>
      <c r="BGT214" s="27"/>
      <c r="BGU214" s="27"/>
      <c r="BGV214" s="27"/>
      <c r="BGW214" s="27"/>
      <c r="BGX214" s="27"/>
      <c r="BGY214" s="27"/>
      <c r="BGZ214" s="27"/>
      <c r="BHA214" s="27"/>
      <c r="BHB214" s="27"/>
      <c r="BHC214" s="27"/>
      <c r="BHD214" s="27"/>
      <c r="BHE214" s="27"/>
      <c r="BHF214" s="27"/>
      <c r="BHG214" s="27"/>
      <c r="BHH214" s="27"/>
      <c r="BHI214" s="27"/>
      <c r="BHJ214" s="27"/>
      <c r="BHK214" s="27"/>
      <c r="BHL214" s="27"/>
      <c r="BHM214" s="27"/>
      <c r="BHN214" s="27"/>
      <c r="BHO214" s="27"/>
      <c r="BHP214" s="27"/>
      <c r="BHQ214" s="27"/>
      <c r="BHR214" s="27"/>
      <c r="BHS214" s="27"/>
      <c r="BHT214" s="27"/>
      <c r="BHU214" s="27"/>
      <c r="BHV214" s="27"/>
      <c r="BHW214" s="27"/>
      <c r="BHX214" s="27"/>
      <c r="BHY214" s="27"/>
      <c r="BHZ214" s="27"/>
      <c r="BIA214" s="27"/>
      <c r="BIB214" s="27"/>
      <c r="BIC214" s="27"/>
      <c r="BID214" s="27"/>
      <c r="BIE214" s="27"/>
      <c r="BIF214" s="27"/>
      <c r="BIG214" s="27"/>
      <c r="BIH214" s="27"/>
      <c r="BII214" s="27"/>
      <c r="BIJ214" s="27"/>
      <c r="BIK214" s="27"/>
      <c r="BIL214" s="27"/>
      <c r="BIM214" s="27"/>
      <c r="BIN214" s="27"/>
      <c r="BIO214" s="27"/>
      <c r="BIP214" s="27"/>
      <c r="BIQ214" s="27"/>
      <c r="BIR214" s="27"/>
      <c r="BIS214" s="27"/>
      <c r="BIT214" s="27"/>
      <c r="BIU214" s="27"/>
      <c r="BIV214" s="27"/>
      <c r="BIW214" s="27"/>
      <c r="BIX214" s="27"/>
      <c r="BIY214" s="27"/>
      <c r="BIZ214" s="27"/>
      <c r="BJA214" s="27"/>
      <c r="BJB214" s="27"/>
      <c r="BJC214" s="27"/>
      <c r="BJD214" s="27"/>
      <c r="BJE214" s="27"/>
      <c r="BJF214" s="27"/>
      <c r="BJG214" s="27"/>
      <c r="BJH214" s="27"/>
      <c r="BJI214" s="27"/>
      <c r="BJJ214" s="27"/>
      <c r="BJK214" s="27"/>
      <c r="BJL214" s="27"/>
      <c r="BJM214" s="27"/>
      <c r="BJN214" s="27"/>
      <c r="BJO214" s="27"/>
      <c r="BJP214" s="27"/>
      <c r="BJQ214" s="27"/>
      <c r="BJR214" s="27"/>
      <c r="BJS214" s="27"/>
      <c r="BJT214" s="27"/>
      <c r="BJU214" s="27"/>
      <c r="BJV214" s="27"/>
      <c r="BJW214" s="27"/>
      <c r="BJX214" s="27"/>
      <c r="BJY214" s="27"/>
      <c r="BJZ214" s="27"/>
      <c r="BKA214" s="27"/>
      <c r="BKB214" s="27"/>
      <c r="BKC214" s="27"/>
      <c r="BKD214" s="27"/>
      <c r="BKE214" s="27"/>
      <c r="BKF214" s="27"/>
      <c r="BKG214" s="27"/>
      <c r="BKH214" s="27"/>
      <c r="BKI214" s="27"/>
      <c r="BKJ214" s="27"/>
      <c r="BKK214" s="27"/>
      <c r="BKL214" s="27"/>
      <c r="BKM214" s="27"/>
      <c r="BKN214" s="27"/>
      <c r="BKO214" s="27"/>
      <c r="BKP214" s="27"/>
      <c r="BKQ214" s="27"/>
      <c r="BKR214" s="27"/>
      <c r="BKS214" s="27"/>
      <c r="BKT214" s="27"/>
      <c r="BKU214" s="27"/>
      <c r="BKV214" s="27"/>
      <c r="BKW214" s="27"/>
      <c r="BKX214" s="27"/>
      <c r="BKY214" s="27"/>
      <c r="BKZ214" s="27"/>
      <c r="BLA214" s="27"/>
      <c r="BLB214" s="27"/>
      <c r="BLC214" s="27"/>
      <c r="BLD214" s="27"/>
      <c r="BLE214" s="27"/>
      <c r="BLF214" s="27"/>
      <c r="BLG214" s="27"/>
      <c r="BLH214" s="27"/>
      <c r="BLI214" s="27"/>
      <c r="BLJ214" s="27"/>
      <c r="BLK214" s="27"/>
      <c r="BLL214" s="27"/>
      <c r="BLM214" s="27"/>
      <c r="BLN214" s="27"/>
      <c r="BLO214" s="27"/>
      <c r="BLP214" s="27"/>
      <c r="BLQ214" s="27"/>
      <c r="BLR214" s="27"/>
      <c r="BLS214" s="27"/>
      <c r="BLT214" s="27"/>
      <c r="BLU214" s="27"/>
      <c r="BLV214" s="27"/>
      <c r="BLW214" s="27"/>
      <c r="BLX214" s="27"/>
      <c r="BLY214" s="27"/>
      <c r="BLZ214" s="27"/>
      <c r="BMA214" s="27"/>
      <c r="BMB214" s="27"/>
      <c r="BMC214" s="27"/>
      <c r="BMD214" s="27"/>
      <c r="BME214" s="27"/>
      <c r="BMF214" s="27"/>
      <c r="BMG214" s="27"/>
      <c r="BMH214" s="27"/>
      <c r="BMI214" s="27"/>
      <c r="BMJ214" s="27"/>
      <c r="BMK214" s="27"/>
      <c r="BML214" s="27"/>
      <c r="BMM214" s="27"/>
      <c r="BMN214" s="27"/>
      <c r="BMO214" s="27"/>
      <c r="BMP214" s="27"/>
      <c r="BMQ214" s="27"/>
      <c r="BMR214" s="27"/>
      <c r="BMS214" s="27"/>
      <c r="BMT214" s="27"/>
      <c r="BMU214" s="27"/>
      <c r="BMV214" s="27"/>
      <c r="BMW214" s="27"/>
      <c r="BMX214" s="27"/>
      <c r="BMY214" s="27"/>
      <c r="BMZ214" s="27"/>
      <c r="BNA214" s="27"/>
      <c r="BNB214" s="27"/>
      <c r="BNC214" s="27"/>
      <c r="BND214" s="27"/>
      <c r="BNE214" s="27"/>
      <c r="BNF214" s="27"/>
      <c r="BNG214" s="27"/>
      <c r="BNH214" s="27"/>
      <c r="BNI214" s="27"/>
      <c r="BNJ214" s="27"/>
      <c r="BNK214" s="27"/>
      <c r="BNL214" s="27"/>
      <c r="BNM214" s="27"/>
      <c r="BNN214" s="27"/>
      <c r="BNO214" s="27"/>
      <c r="BNP214" s="27"/>
      <c r="BNQ214" s="27"/>
      <c r="BNR214" s="27"/>
      <c r="BNS214" s="27"/>
      <c r="BNT214" s="27"/>
      <c r="BNU214" s="27"/>
      <c r="BNV214" s="27"/>
      <c r="BNW214" s="27"/>
      <c r="BNX214" s="27"/>
      <c r="BNY214" s="27"/>
      <c r="BNZ214" s="27"/>
      <c r="BOA214" s="27"/>
      <c r="BOB214" s="27"/>
      <c r="BOC214" s="27"/>
      <c r="BOD214" s="27"/>
      <c r="BOE214" s="27"/>
      <c r="BOF214" s="27"/>
      <c r="BOG214" s="27"/>
      <c r="BOH214" s="27"/>
      <c r="BOI214" s="27"/>
      <c r="BOJ214" s="27"/>
      <c r="BOK214" s="27"/>
      <c r="BOL214" s="27"/>
      <c r="BOM214" s="27"/>
      <c r="BON214" s="27"/>
      <c r="BOO214" s="27"/>
      <c r="BOP214" s="27"/>
      <c r="BOQ214" s="27"/>
      <c r="BOR214" s="27"/>
      <c r="BOS214" s="27"/>
      <c r="BOT214" s="27"/>
      <c r="BOU214" s="27"/>
      <c r="BOV214" s="27"/>
      <c r="BOW214" s="27"/>
      <c r="BOX214" s="27"/>
      <c r="BOY214" s="27"/>
      <c r="BOZ214" s="27"/>
      <c r="BPA214" s="27"/>
      <c r="BPB214" s="27"/>
      <c r="BPC214" s="27"/>
      <c r="BPD214" s="27"/>
      <c r="BPE214" s="27"/>
      <c r="BPF214" s="27"/>
      <c r="BPG214" s="27"/>
      <c r="BPH214" s="27"/>
      <c r="BPI214" s="27"/>
      <c r="BPJ214" s="27"/>
      <c r="BPK214" s="27"/>
      <c r="BPL214" s="27"/>
      <c r="BPM214" s="27"/>
      <c r="BPN214" s="27"/>
      <c r="BPO214" s="27"/>
      <c r="BPP214" s="27"/>
      <c r="BPQ214" s="27"/>
      <c r="BPR214" s="27"/>
      <c r="BPS214" s="27"/>
      <c r="BPT214" s="27"/>
      <c r="BPU214" s="27"/>
      <c r="BPV214" s="27"/>
      <c r="BPW214" s="27"/>
      <c r="BPX214" s="27"/>
      <c r="BPY214" s="27"/>
      <c r="BPZ214" s="27"/>
      <c r="BQA214" s="27"/>
      <c r="BQB214" s="27"/>
      <c r="BQC214" s="27"/>
      <c r="BQD214" s="27"/>
      <c r="BQE214" s="27"/>
      <c r="BQF214" s="27"/>
      <c r="BQG214" s="27"/>
      <c r="BQH214" s="27"/>
      <c r="BQI214" s="27"/>
      <c r="BQJ214" s="27"/>
      <c r="BQK214" s="27"/>
      <c r="BQL214" s="27"/>
      <c r="BQM214" s="27"/>
      <c r="BQN214" s="27"/>
      <c r="BQO214" s="27"/>
      <c r="BQP214" s="27"/>
      <c r="BQQ214" s="27"/>
      <c r="BQR214" s="27"/>
      <c r="BQS214" s="27"/>
      <c r="BQT214" s="27"/>
      <c r="BQU214" s="27"/>
      <c r="BQV214" s="27"/>
      <c r="BQW214" s="27"/>
      <c r="BQX214" s="27"/>
      <c r="BQY214" s="27"/>
      <c r="BQZ214" s="27"/>
      <c r="BRA214" s="27"/>
      <c r="BRB214" s="27"/>
      <c r="BRC214" s="27"/>
      <c r="BRD214" s="27"/>
      <c r="BRE214" s="27"/>
      <c r="BRF214" s="27"/>
      <c r="BRG214" s="27"/>
      <c r="BRH214" s="27"/>
      <c r="BRI214" s="27"/>
      <c r="BRJ214" s="27"/>
      <c r="BRK214" s="27"/>
      <c r="BRL214" s="27"/>
      <c r="BRM214" s="27"/>
      <c r="BRN214" s="27"/>
      <c r="BRO214" s="27"/>
      <c r="BRP214" s="27"/>
      <c r="BRQ214" s="27"/>
      <c r="BRR214" s="27"/>
      <c r="BRS214" s="27"/>
      <c r="BRT214" s="27"/>
      <c r="BRU214" s="27"/>
      <c r="BRV214" s="27"/>
      <c r="BRW214" s="27"/>
      <c r="BRX214" s="27"/>
      <c r="BRY214" s="27"/>
      <c r="BRZ214" s="27"/>
      <c r="BSA214" s="27"/>
      <c r="BSB214" s="27"/>
      <c r="BSC214" s="27"/>
      <c r="BSD214" s="27"/>
      <c r="BSE214" s="27"/>
      <c r="BSF214" s="27"/>
      <c r="BSG214" s="27"/>
      <c r="BSH214" s="27"/>
      <c r="BSI214" s="27"/>
      <c r="BSJ214" s="27"/>
      <c r="BSK214" s="27"/>
      <c r="BSL214" s="27"/>
      <c r="BSM214" s="27"/>
      <c r="BSN214" s="27"/>
      <c r="BSO214" s="27"/>
      <c r="BSP214" s="27"/>
      <c r="BSQ214" s="27"/>
      <c r="BSR214" s="27"/>
      <c r="BSS214" s="27"/>
      <c r="BST214" s="27"/>
      <c r="BSU214" s="27"/>
      <c r="BSV214" s="27"/>
      <c r="BSW214" s="27"/>
      <c r="BSX214" s="27"/>
      <c r="BSY214" s="27"/>
      <c r="BSZ214" s="27"/>
      <c r="BTA214" s="27"/>
      <c r="BTB214" s="27"/>
      <c r="BTC214" s="27"/>
      <c r="BTD214" s="27"/>
      <c r="BTE214" s="27"/>
      <c r="BTF214" s="27"/>
      <c r="BTG214" s="27"/>
      <c r="BTH214" s="27"/>
      <c r="BTI214" s="27"/>
      <c r="BTJ214" s="27"/>
      <c r="BTK214" s="27"/>
      <c r="BTL214" s="27"/>
      <c r="BTM214" s="27"/>
      <c r="BTN214" s="27"/>
      <c r="BTO214" s="27"/>
      <c r="BTP214" s="27"/>
      <c r="BTQ214" s="27"/>
      <c r="BTR214" s="27"/>
      <c r="BTS214" s="27"/>
      <c r="BTT214" s="27"/>
      <c r="BTU214" s="27"/>
      <c r="BTV214" s="27"/>
      <c r="BTW214" s="27"/>
      <c r="BTX214" s="27"/>
      <c r="BTY214" s="27"/>
      <c r="BTZ214" s="27"/>
      <c r="BUA214" s="27"/>
      <c r="BUB214" s="27"/>
      <c r="BUC214" s="27"/>
      <c r="BUD214" s="27"/>
      <c r="BUE214" s="27"/>
      <c r="BUF214" s="27"/>
      <c r="BUG214" s="27"/>
      <c r="BUH214" s="27"/>
      <c r="BUI214" s="27"/>
      <c r="BUJ214" s="27"/>
      <c r="BUK214" s="27"/>
      <c r="BUL214" s="27"/>
      <c r="BUM214" s="27"/>
      <c r="BUN214" s="27"/>
      <c r="BUO214" s="27"/>
      <c r="BUP214" s="27"/>
      <c r="BUQ214" s="27"/>
    </row>
    <row r="215" spans="1:1915" s="47" customFormat="1" ht="12.75">
      <c r="A215" s="136"/>
      <c r="B215" s="136"/>
      <c r="C215" s="136"/>
      <c r="D215" s="136"/>
      <c r="E215" s="136"/>
      <c r="F215" s="136"/>
      <c r="G215" s="103"/>
      <c r="H215" s="26"/>
      <c r="I215" s="26"/>
      <c r="J215" s="26"/>
      <c r="K215" s="26"/>
      <c r="L215" s="26"/>
      <c r="M215" s="26"/>
      <c r="N215" s="26"/>
      <c r="O215" s="226" t="s">
        <v>307</v>
      </c>
      <c r="P215" s="224">
        <v>0.4</v>
      </c>
      <c r="Q215" s="26"/>
      <c r="R215" s="26"/>
      <c r="S215" s="26"/>
      <c r="T215" s="22"/>
      <c r="U215" s="22"/>
      <c r="V215" s="22"/>
      <c r="W215" s="22"/>
      <c r="X215" s="22"/>
      <c r="Y215" s="22"/>
      <c r="Z215" s="22"/>
      <c r="AA215" s="22"/>
      <c r="AB215" s="22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  <c r="FJ215" s="27"/>
      <c r="FK215" s="27"/>
      <c r="FL215" s="27"/>
      <c r="FM215" s="27"/>
      <c r="FN215" s="27"/>
      <c r="FO215" s="27"/>
      <c r="FP215" s="27"/>
      <c r="FQ215" s="27"/>
      <c r="FR215" s="27"/>
      <c r="FS215" s="27"/>
      <c r="FT215" s="27"/>
      <c r="FU215" s="27"/>
      <c r="FV215" s="27"/>
      <c r="FW215" s="27"/>
      <c r="FX215" s="27"/>
      <c r="FY215" s="27"/>
      <c r="FZ215" s="27"/>
      <c r="GA215" s="27"/>
      <c r="GB215" s="27"/>
      <c r="GC215" s="27"/>
      <c r="GD215" s="27"/>
      <c r="GE215" s="27"/>
      <c r="GF215" s="27"/>
      <c r="GG215" s="27"/>
      <c r="GH215" s="27"/>
      <c r="GI215" s="27"/>
      <c r="GJ215" s="27"/>
      <c r="GK215" s="27"/>
      <c r="GL215" s="27"/>
      <c r="GM215" s="27"/>
      <c r="GN215" s="27"/>
      <c r="GO215" s="27"/>
      <c r="GP215" s="27"/>
      <c r="GQ215" s="27"/>
      <c r="GR215" s="27"/>
      <c r="GS215" s="27"/>
      <c r="GT215" s="27"/>
      <c r="GU215" s="27"/>
      <c r="GV215" s="27"/>
      <c r="GW215" s="27"/>
      <c r="GX215" s="27"/>
      <c r="GY215" s="27"/>
      <c r="GZ215" s="27"/>
      <c r="HA215" s="27"/>
      <c r="HB215" s="27"/>
      <c r="HC215" s="27"/>
      <c r="HD215" s="27"/>
      <c r="HE215" s="27"/>
      <c r="HF215" s="27"/>
      <c r="HG215" s="27"/>
      <c r="HH215" s="27"/>
      <c r="HI215" s="27"/>
      <c r="HJ215" s="27"/>
      <c r="HK215" s="27"/>
      <c r="HL215" s="27"/>
      <c r="HM215" s="27"/>
      <c r="HN215" s="27"/>
      <c r="HO215" s="27"/>
      <c r="HP215" s="27"/>
      <c r="HQ215" s="27"/>
      <c r="HR215" s="27"/>
      <c r="HS215" s="27"/>
      <c r="HT215" s="27"/>
      <c r="HU215" s="27"/>
      <c r="HV215" s="27"/>
      <c r="HW215" s="27"/>
      <c r="HX215" s="27"/>
      <c r="HY215" s="27"/>
      <c r="HZ215" s="27"/>
      <c r="IA215" s="27"/>
      <c r="IB215" s="27"/>
      <c r="IC215" s="27"/>
      <c r="ID215" s="27"/>
      <c r="IE215" s="27"/>
      <c r="IF215" s="27"/>
      <c r="IG215" s="27"/>
      <c r="IH215" s="27"/>
      <c r="II215" s="27"/>
      <c r="IJ215" s="27"/>
      <c r="IK215" s="27"/>
      <c r="IL215" s="27"/>
      <c r="IM215" s="27"/>
      <c r="IN215" s="27"/>
      <c r="IO215" s="27"/>
      <c r="IP215" s="27"/>
      <c r="IQ215" s="27"/>
      <c r="IR215" s="27"/>
      <c r="IS215" s="27"/>
      <c r="IT215" s="27"/>
      <c r="IU215" s="27"/>
      <c r="IV215" s="27"/>
      <c r="IW215" s="27"/>
      <c r="IX215" s="27"/>
      <c r="IY215" s="27"/>
      <c r="IZ215" s="27"/>
      <c r="JA215" s="27"/>
      <c r="JB215" s="27"/>
      <c r="JC215" s="27"/>
      <c r="JD215" s="27"/>
      <c r="JE215" s="27"/>
      <c r="JF215" s="27"/>
      <c r="JG215" s="27"/>
      <c r="JH215" s="27"/>
      <c r="JI215" s="27"/>
      <c r="JJ215" s="27"/>
      <c r="JK215" s="27"/>
      <c r="JL215" s="27"/>
      <c r="JM215" s="27"/>
      <c r="JN215" s="27"/>
      <c r="JO215" s="27"/>
      <c r="JP215" s="27"/>
      <c r="JQ215" s="27"/>
      <c r="JR215" s="27"/>
      <c r="JS215" s="27"/>
      <c r="JT215" s="27"/>
      <c r="JU215" s="27"/>
      <c r="JV215" s="27"/>
      <c r="JW215" s="27"/>
      <c r="JX215" s="27"/>
      <c r="JY215" s="27"/>
      <c r="JZ215" s="27"/>
      <c r="KA215" s="27"/>
      <c r="KB215" s="27"/>
      <c r="KC215" s="27"/>
      <c r="KD215" s="27"/>
      <c r="KE215" s="27"/>
      <c r="KF215" s="27"/>
      <c r="KG215" s="27"/>
      <c r="KH215" s="27"/>
      <c r="KI215" s="27"/>
      <c r="KJ215" s="27"/>
      <c r="KK215" s="27"/>
      <c r="KL215" s="27"/>
      <c r="KM215" s="27"/>
      <c r="KN215" s="27"/>
      <c r="KO215" s="27"/>
      <c r="KP215" s="27"/>
      <c r="KQ215" s="27"/>
      <c r="KR215" s="27"/>
      <c r="KS215" s="27"/>
      <c r="KT215" s="27"/>
      <c r="KU215" s="27"/>
      <c r="KV215" s="27"/>
      <c r="KW215" s="27"/>
      <c r="KX215" s="27"/>
      <c r="KY215" s="27"/>
      <c r="KZ215" s="27"/>
      <c r="LA215" s="27"/>
      <c r="LB215" s="27"/>
      <c r="LC215" s="27"/>
      <c r="LD215" s="27"/>
      <c r="LE215" s="27"/>
      <c r="LF215" s="27"/>
      <c r="LG215" s="27"/>
      <c r="LH215" s="27"/>
      <c r="LI215" s="27"/>
      <c r="LJ215" s="27"/>
      <c r="LK215" s="27"/>
      <c r="LL215" s="27"/>
      <c r="LM215" s="27"/>
      <c r="LN215" s="27"/>
      <c r="LO215" s="27"/>
      <c r="LP215" s="27"/>
      <c r="LQ215" s="27"/>
      <c r="LR215" s="27"/>
      <c r="LS215" s="27"/>
      <c r="LT215" s="27"/>
      <c r="LU215" s="27"/>
      <c r="LV215" s="27"/>
      <c r="LW215" s="27"/>
      <c r="LX215" s="27"/>
      <c r="LY215" s="27"/>
      <c r="LZ215" s="27"/>
      <c r="MA215" s="27"/>
      <c r="MB215" s="27"/>
      <c r="MC215" s="27"/>
      <c r="MD215" s="27"/>
      <c r="ME215" s="27"/>
      <c r="MF215" s="27"/>
      <c r="MG215" s="27"/>
      <c r="MH215" s="27"/>
      <c r="MI215" s="27"/>
      <c r="MJ215" s="27"/>
      <c r="MK215" s="27"/>
      <c r="ML215" s="27"/>
      <c r="MM215" s="27"/>
      <c r="MN215" s="27"/>
      <c r="MO215" s="27"/>
      <c r="MP215" s="27"/>
      <c r="MQ215" s="27"/>
      <c r="MR215" s="27"/>
      <c r="MS215" s="27"/>
      <c r="MT215" s="27"/>
      <c r="MU215" s="27"/>
      <c r="MV215" s="27"/>
      <c r="MW215" s="27"/>
      <c r="MX215" s="27"/>
      <c r="MY215" s="27"/>
      <c r="MZ215" s="27"/>
      <c r="NA215" s="27"/>
      <c r="NB215" s="27"/>
      <c r="NC215" s="27"/>
      <c r="ND215" s="27"/>
      <c r="NE215" s="27"/>
      <c r="NF215" s="27"/>
      <c r="NG215" s="27"/>
      <c r="NH215" s="27"/>
      <c r="NI215" s="27"/>
      <c r="NJ215" s="27"/>
      <c r="NK215" s="27"/>
      <c r="NL215" s="27"/>
      <c r="NM215" s="27"/>
      <c r="NN215" s="27"/>
      <c r="NO215" s="27"/>
      <c r="NP215" s="27"/>
      <c r="NQ215" s="27"/>
      <c r="NR215" s="27"/>
      <c r="NS215" s="27"/>
      <c r="NT215" s="27"/>
      <c r="NU215" s="27"/>
      <c r="NV215" s="27"/>
      <c r="NW215" s="27"/>
      <c r="NX215" s="27"/>
      <c r="NY215" s="27"/>
      <c r="NZ215" s="27"/>
      <c r="OA215" s="27"/>
      <c r="OB215" s="27"/>
      <c r="OC215" s="27"/>
      <c r="OD215" s="27"/>
      <c r="OE215" s="27"/>
      <c r="OF215" s="27"/>
      <c r="OG215" s="27"/>
      <c r="OH215" s="27"/>
      <c r="OI215" s="27"/>
      <c r="OJ215" s="27"/>
      <c r="OK215" s="27"/>
      <c r="OL215" s="27"/>
      <c r="OM215" s="27"/>
      <c r="ON215" s="27"/>
      <c r="OO215" s="27"/>
      <c r="OP215" s="27"/>
      <c r="OQ215" s="27"/>
      <c r="OR215" s="27"/>
      <c r="OS215" s="27"/>
      <c r="OT215" s="27"/>
      <c r="OU215" s="27"/>
      <c r="OV215" s="27"/>
      <c r="OW215" s="27"/>
      <c r="OX215" s="27"/>
      <c r="OY215" s="27"/>
      <c r="OZ215" s="27"/>
      <c r="PA215" s="27"/>
      <c r="PB215" s="27"/>
      <c r="PC215" s="27"/>
      <c r="PD215" s="27"/>
      <c r="PE215" s="27"/>
      <c r="PF215" s="27"/>
      <c r="PG215" s="27"/>
      <c r="PH215" s="27"/>
      <c r="PI215" s="27"/>
      <c r="PJ215" s="27"/>
      <c r="PK215" s="27"/>
      <c r="PL215" s="27"/>
      <c r="PM215" s="27"/>
      <c r="PN215" s="27"/>
      <c r="PO215" s="27"/>
      <c r="PP215" s="27"/>
      <c r="PQ215" s="27"/>
      <c r="PR215" s="27"/>
      <c r="PS215" s="27"/>
      <c r="PT215" s="27"/>
      <c r="PU215" s="27"/>
      <c r="PV215" s="27"/>
      <c r="PW215" s="27"/>
      <c r="PX215" s="27"/>
      <c r="PY215" s="27"/>
      <c r="PZ215" s="27"/>
      <c r="QA215" s="27"/>
      <c r="QB215" s="27"/>
      <c r="QC215" s="27"/>
      <c r="QD215" s="27"/>
      <c r="QE215" s="27"/>
      <c r="QF215" s="27"/>
      <c r="QG215" s="27"/>
      <c r="QH215" s="27"/>
      <c r="QI215" s="27"/>
      <c r="QJ215" s="27"/>
      <c r="QK215" s="27"/>
      <c r="QL215" s="27"/>
      <c r="QM215" s="27"/>
      <c r="QN215" s="27"/>
      <c r="QO215" s="27"/>
      <c r="QP215" s="27"/>
      <c r="QQ215" s="27"/>
      <c r="QR215" s="27"/>
      <c r="QS215" s="27"/>
      <c r="QT215" s="27"/>
      <c r="QU215" s="27"/>
      <c r="QV215" s="27"/>
      <c r="QW215" s="27"/>
      <c r="QX215" s="27"/>
      <c r="QY215" s="27"/>
      <c r="QZ215" s="27"/>
      <c r="RA215" s="27"/>
      <c r="RB215" s="27"/>
      <c r="RC215" s="27"/>
      <c r="RD215" s="27"/>
      <c r="RE215" s="27"/>
      <c r="RF215" s="27"/>
      <c r="RG215" s="27"/>
      <c r="RH215" s="27"/>
      <c r="RI215" s="27"/>
      <c r="RJ215" s="27"/>
      <c r="RK215" s="27"/>
      <c r="RL215" s="27"/>
      <c r="RM215" s="27"/>
      <c r="RN215" s="27"/>
      <c r="RO215" s="27"/>
      <c r="RP215" s="27"/>
      <c r="RQ215" s="27"/>
      <c r="RR215" s="27"/>
      <c r="RS215" s="27"/>
      <c r="RT215" s="27"/>
      <c r="RU215" s="27"/>
      <c r="RV215" s="27"/>
      <c r="RW215" s="27"/>
      <c r="RX215" s="27"/>
      <c r="RY215" s="27"/>
      <c r="RZ215" s="27"/>
      <c r="SA215" s="27"/>
      <c r="SB215" s="27"/>
      <c r="SC215" s="27"/>
      <c r="SD215" s="27"/>
      <c r="SE215" s="27"/>
      <c r="SF215" s="27"/>
      <c r="SG215" s="27"/>
      <c r="SH215" s="27"/>
      <c r="SI215" s="27"/>
      <c r="SJ215" s="27"/>
      <c r="SK215" s="27"/>
      <c r="SL215" s="27"/>
      <c r="SM215" s="27"/>
      <c r="SN215" s="27"/>
      <c r="SO215" s="27"/>
      <c r="SP215" s="27"/>
      <c r="SQ215" s="27"/>
      <c r="SR215" s="27"/>
      <c r="SS215" s="27"/>
      <c r="ST215" s="27"/>
      <c r="SU215" s="27"/>
      <c r="SV215" s="27"/>
      <c r="SW215" s="27"/>
      <c r="SX215" s="27"/>
      <c r="SY215" s="27"/>
      <c r="SZ215" s="27"/>
      <c r="TA215" s="27"/>
      <c r="TB215" s="27"/>
      <c r="TC215" s="27"/>
      <c r="TD215" s="27"/>
      <c r="TE215" s="27"/>
      <c r="TF215" s="27"/>
      <c r="TG215" s="27"/>
      <c r="TH215" s="27"/>
      <c r="TI215" s="27"/>
      <c r="TJ215" s="27"/>
      <c r="TK215" s="27"/>
      <c r="TL215" s="27"/>
      <c r="TM215" s="27"/>
      <c r="TN215" s="27"/>
      <c r="TO215" s="27"/>
      <c r="TP215" s="27"/>
      <c r="TQ215" s="27"/>
      <c r="TR215" s="27"/>
      <c r="TS215" s="27"/>
      <c r="TT215" s="27"/>
      <c r="TU215" s="27"/>
      <c r="TV215" s="27"/>
      <c r="TW215" s="27"/>
      <c r="TX215" s="27"/>
      <c r="TY215" s="27"/>
      <c r="TZ215" s="27"/>
      <c r="UA215" s="27"/>
      <c r="UB215" s="27"/>
      <c r="UC215" s="27"/>
      <c r="UD215" s="27"/>
      <c r="UE215" s="27"/>
      <c r="UF215" s="27"/>
      <c r="UG215" s="27"/>
      <c r="UH215" s="27"/>
      <c r="UI215" s="27"/>
      <c r="UJ215" s="27"/>
      <c r="UK215" s="27"/>
      <c r="UL215" s="27"/>
      <c r="UM215" s="27"/>
      <c r="UN215" s="27"/>
      <c r="UO215" s="27"/>
      <c r="UP215" s="27"/>
      <c r="UQ215" s="27"/>
      <c r="UR215" s="27"/>
      <c r="US215" s="27"/>
      <c r="UT215" s="27"/>
      <c r="UU215" s="27"/>
      <c r="UV215" s="27"/>
      <c r="UW215" s="27"/>
      <c r="UX215" s="27"/>
      <c r="UY215" s="27"/>
      <c r="UZ215" s="27"/>
      <c r="VA215" s="27"/>
      <c r="VB215" s="27"/>
      <c r="VC215" s="27"/>
      <c r="VD215" s="27"/>
      <c r="VE215" s="27"/>
      <c r="VF215" s="27"/>
      <c r="VG215" s="27"/>
      <c r="VH215" s="27"/>
      <c r="VI215" s="27"/>
      <c r="VJ215" s="27"/>
      <c r="VK215" s="27"/>
      <c r="VL215" s="27"/>
      <c r="VM215" s="27"/>
      <c r="VN215" s="27"/>
      <c r="VO215" s="27"/>
      <c r="VP215" s="27"/>
      <c r="VQ215" s="27"/>
      <c r="VR215" s="27"/>
      <c r="VS215" s="27"/>
      <c r="VT215" s="27"/>
      <c r="VU215" s="27"/>
      <c r="VV215" s="27"/>
      <c r="VW215" s="27"/>
      <c r="VX215" s="27"/>
      <c r="VY215" s="27"/>
      <c r="VZ215" s="27"/>
      <c r="WA215" s="27"/>
      <c r="WB215" s="27"/>
      <c r="WC215" s="27"/>
      <c r="WD215" s="27"/>
      <c r="WE215" s="27"/>
      <c r="WF215" s="27"/>
      <c r="WG215" s="27"/>
      <c r="WH215" s="27"/>
      <c r="WI215" s="27"/>
      <c r="WJ215" s="27"/>
      <c r="WK215" s="27"/>
      <c r="WL215" s="27"/>
      <c r="WM215" s="27"/>
      <c r="WN215" s="27"/>
      <c r="WO215" s="27"/>
      <c r="WP215" s="27"/>
      <c r="WQ215" s="27"/>
      <c r="WR215" s="27"/>
      <c r="WS215" s="27"/>
      <c r="WT215" s="27"/>
      <c r="WU215" s="27"/>
      <c r="WV215" s="27"/>
      <c r="WW215" s="27"/>
      <c r="WX215" s="27"/>
      <c r="WY215" s="27"/>
      <c r="WZ215" s="27"/>
      <c r="XA215" s="27"/>
      <c r="XB215" s="27"/>
      <c r="XC215" s="27"/>
      <c r="XD215" s="27"/>
      <c r="XE215" s="27"/>
      <c r="XF215" s="27"/>
      <c r="XG215" s="27"/>
      <c r="XH215" s="27"/>
      <c r="XI215" s="27"/>
      <c r="XJ215" s="27"/>
      <c r="XK215" s="27"/>
      <c r="XL215" s="27"/>
      <c r="XM215" s="27"/>
      <c r="XN215" s="27"/>
      <c r="XO215" s="27"/>
      <c r="XP215" s="27"/>
      <c r="XQ215" s="27"/>
      <c r="XR215" s="27"/>
      <c r="XS215" s="27"/>
      <c r="XT215" s="27"/>
      <c r="XU215" s="27"/>
      <c r="XV215" s="27"/>
      <c r="XW215" s="27"/>
      <c r="XX215" s="27"/>
      <c r="XY215" s="27"/>
      <c r="XZ215" s="27"/>
      <c r="YA215" s="27"/>
      <c r="YB215" s="27"/>
      <c r="YC215" s="27"/>
      <c r="YD215" s="27"/>
      <c r="YE215" s="27"/>
      <c r="YF215" s="27"/>
      <c r="YG215" s="27"/>
      <c r="YH215" s="27"/>
      <c r="YI215" s="27"/>
      <c r="YJ215" s="27"/>
      <c r="YK215" s="27"/>
      <c r="YL215" s="27"/>
      <c r="YM215" s="27"/>
      <c r="YN215" s="27"/>
      <c r="YO215" s="27"/>
      <c r="YP215" s="27"/>
      <c r="YQ215" s="27"/>
      <c r="YR215" s="27"/>
      <c r="YS215" s="27"/>
      <c r="YT215" s="27"/>
      <c r="YU215" s="27"/>
      <c r="YV215" s="27"/>
      <c r="YW215" s="27"/>
      <c r="YX215" s="27"/>
      <c r="YY215" s="27"/>
      <c r="YZ215" s="27"/>
      <c r="ZA215" s="27"/>
      <c r="ZB215" s="27"/>
      <c r="ZC215" s="27"/>
      <c r="ZD215" s="27"/>
      <c r="ZE215" s="27"/>
      <c r="ZF215" s="27"/>
      <c r="ZG215" s="27"/>
      <c r="ZH215" s="27"/>
      <c r="ZI215" s="27"/>
      <c r="ZJ215" s="27"/>
      <c r="ZK215" s="27"/>
      <c r="ZL215" s="27"/>
      <c r="ZM215" s="27"/>
      <c r="ZN215" s="27"/>
      <c r="ZO215" s="27"/>
      <c r="ZP215" s="27"/>
      <c r="ZQ215" s="27"/>
      <c r="ZR215" s="27"/>
      <c r="ZS215" s="27"/>
      <c r="ZT215" s="27"/>
      <c r="ZU215" s="27"/>
      <c r="ZV215" s="27"/>
      <c r="ZW215" s="27"/>
      <c r="ZX215" s="27"/>
      <c r="ZY215" s="27"/>
      <c r="ZZ215" s="27"/>
      <c r="AAA215" s="27"/>
      <c r="AAB215" s="27"/>
      <c r="AAC215" s="27"/>
      <c r="AAD215" s="27"/>
      <c r="AAE215" s="27"/>
      <c r="AAF215" s="27"/>
      <c r="AAG215" s="27"/>
      <c r="AAH215" s="27"/>
      <c r="AAI215" s="27"/>
      <c r="AAJ215" s="27"/>
      <c r="AAK215" s="27"/>
      <c r="AAL215" s="27"/>
      <c r="AAM215" s="27"/>
      <c r="AAN215" s="27"/>
      <c r="AAO215" s="27"/>
      <c r="AAP215" s="27"/>
      <c r="AAQ215" s="27"/>
      <c r="AAR215" s="27"/>
      <c r="AAS215" s="27"/>
      <c r="AAT215" s="27"/>
      <c r="AAU215" s="27"/>
      <c r="AAV215" s="27"/>
      <c r="AAW215" s="27"/>
      <c r="AAX215" s="27"/>
      <c r="AAY215" s="27"/>
      <c r="AAZ215" s="27"/>
      <c r="ABA215" s="27"/>
      <c r="ABB215" s="27"/>
      <c r="ABC215" s="27"/>
      <c r="ABD215" s="27"/>
      <c r="ABE215" s="27"/>
      <c r="ABF215" s="27"/>
      <c r="ABG215" s="27"/>
      <c r="ABH215" s="27"/>
      <c r="ABI215" s="27"/>
      <c r="ABJ215" s="27"/>
      <c r="ABK215" s="27"/>
      <c r="ABL215" s="27"/>
      <c r="ABM215" s="27"/>
      <c r="ABN215" s="27"/>
      <c r="ABO215" s="27"/>
      <c r="ABP215" s="27"/>
      <c r="ABQ215" s="27"/>
      <c r="ABR215" s="27"/>
      <c r="ABS215" s="27"/>
      <c r="ABT215" s="27"/>
      <c r="ABU215" s="27"/>
      <c r="ABV215" s="27"/>
      <c r="ABW215" s="27"/>
      <c r="ABX215" s="27"/>
      <c r="ABY215" s="27"/>
      <c r="ABZ215" s="27"/>
      <c r="ACA215" s="27"/>
      <c r="ACB215" s="27"/>
      <c r="ACC215" s="27"/>
      <c r="ACD215" s="27"/>
      <c r="ACE215" s="27"/>
      <c r="ACF215" s="27"/>
      <c r="ACG215" s="27"/>
      <c r="ACH215" s="27"/>
      <c r="ACI215" s="27"/>
      <c r="ACJ215" s="27"/>
      <c r="ACK215" s="27"/>
      <c r="ACL215" s="27"/>
      <c r="ACM215" s="27"/>
      <c r="ACN215" s="27"/>
      <c r="ACO215" s="27"/>
      <c r="ACP215" s="27"/>
      <c r="ACQ215" s="27"/>
      <c r="ACR215" s="27"/>
      <c r="ACS215" s="27"/>
      <c r="ACT215" s="27"/>
      <c r="ACU215" s="27"/>
      <c r="ACV215" s="27"/>
      <c r="ACW215" s="27"/>
      <c r="ACX215" s="27"/>
      <c r="ACY215" s="27"/>
      <c r="ACZ215" s="27"/>
      <c r="ADA215" s="27"/>
      <c r="ADB215" s="27"/>
      <c r="ADC215" s="27"/>
      <c r="ADD215" s="27"/>
      <c r="ADE215" s="27"/>
      <c r="ADF215" s="27"/>
      <c r="ADG215" s="27"/>
      <c r="ADH215" s="27"/>
      <c r="ADI215" s="27"/>
      <c r="ADJ215" s="27"/>
      <c r="ADK215" s="27"/>
      <c r="ADL215" s="27"/>
      <c r="ADM215" s="27"/>
      <c r="ADN215" s="27"/>
      <c r="ADO215" s="27"/>
      <c r="ADP215" s="27"/>
      <c r="ADQ215" s="27"/>
      <c r="ADR215" s="27"/>
      <c r="ADS215" s="27"/>
      <c r="ADT215" s="27"/>
      <c r="ADU215" s="27"/>
      <c r="ADV215" s="27"/>
      <c r="ADW215" s="27"/>
      <c r="ADX215" s="27"/>
      <c r="ADY215" s="27"/>
      <c r="ADZ215" s="27"/>
      <c r="AEA215" s="27"/>
      <c r="AEB215" s="27"/>
      <c r="AEC215" s="27"/>
      <c r="AED215" s="27"/>
      <c r="AEE215" s="27"/>
      <c r="AEF215" s="27"/>
      <c r="AEG215" s="27"/>
      <c r="AEH215" s="27"/>
      <c r="AEI215" s="27"/>
      <c r="AEJ215" s="27"/>
      <c r="AEK215" s="27"/>
      <c r="AEL215" s="27"/>
      <c r="AEM215" s="27"/>
      <c r="AEN215" s="27"/>
      <c r="AEO215" s="27"/>
      <c r="AEP215" s="27"/>
      <c r="AEQ215" s="27"/>
      <c r="AER215" s="27"/>
      <c r="AES215" s="27"/>
      <c r="AET215" s="27"/>
      <c r="AEU215" s="27"/>
      <c r="AEV215" s="27"/>
      <c r="AEW215" s="27"/>
      <c r="AEX215" s="27"/>
      <c r="AEY215" s="27"/>
      <c r="AEZ215" s="27"/>
      <c r="AFA215" s="27"/>
      <c r="AFB215" s="27"/>
      <c r="AFC215" s="27"/>
      <c r="AFD215" s="27"/>
      <c r="AFE215" s="27"/>
      <c r="AFF215" s="27"/>
      <c r="AFG215" s="27"/>
      <c r="AFH215" s="27"/>
      <c r="AFI215" s="27"/>
      <c r="AFJ215" s="27"/>
      <c r="AFK215" s="27"/>
      <c r="AFL215" s="27"/>
      <c r="AFM215" s="27"/>
      <c r="AFN215" s="27"/>
      <c r="AFO215" s="27"/>
      <c r="AFP215" s="27"/>
      <c r="AFQ215" s="27"/>
      <c r="AFR215" s="27"/>
      <c r="AFS215" s="27"/>
      <c r="AFT215" s="27"/>
      <c r="AFU215" s="27"/>
      <c r="AFV215" s="27"/>
      <c r="AFW215" s="27"/>
      <c r="AFX215" s="27"/>
      <c r="AFY215" s="27"/>
      <c r="AFZ215" s="27"/>
      <c r="AGA215" s="27"/>
      <c r="AGB215" s="27"/>
      <c r="AGC215" s="27"/>
      <c r="AGD215" s="27"/>
      <c r="AGE215" s="27"/>
      <c r="AGF215" s="27"/>
      <c r="AGG215" s="27"/>
      <c r="AGH215" s="27"/>
      <c r="AGI215" s="27"/>
      <c r="AGJ215" s="27"/>
      <c r="AGK215" s="27"/>
      <c r="AGL215" s="27"/>
      <c r="AGM215" s="27"/>
      <c r="AGN215" s="27"/>
      <c r="AGO215" s="27"/>
      <c r="AGP215" s="27"/>
      <c r="AGQ215" s="27"/>
      <c r="AGR215" s="27"/>
      <c r="AGS215" s="27"/>
      <c r="AGT215" s="27"/>
      <c r="AGU215" s="27"/>
      <c r="AGV215" s="27"/>
      <c r="AGW215" s="27"/>
      <c r="AGX215" s="27"/>
      <c r="AGY215" s="27"/>
      <c r="AGZ215" s="27"/>
      <c r="AHA215" s="27"/>
      <c r="AHB215" s="27"/>
      <c r="AHC215" s="27"/>
      <c r="AHD215" s="27"/>
      <c r="AHE215" s="27"/>
      <c r="AHF215" s="27"/>
      <c r="AHG215" s="27"/>
      <c r="AHH215" s="27"/>
      <c r="AHI215" s="27"/>
      <c r="AHJ215" s="27"/>
      <c r="AHK215" s="27"/>
      <c r="AHL215" s="27"/>
      <c r="AHM215" s="27"/>
      <c r="AHN215" s="27"/>
      <c r="AHO215" s="27"/>
      <c r="AHP215" s="27"/>
      <c r="AHQ215" s="27"/>
      <c r="AHR215" s="27"/>
      <c r="AHS215" s="27"/>
      <c r="AHT215" s="27"/>
      <c r="AHU215" s="27"/>
      <c r="AHV215" s="27"/>
      <c r="AHW215" s="27"/>
      <c r="AHX215" s="27"/>
      <c r="AHY215" s="27"/>
      <c r="AHZ215" s="27"/>
      <c r="AIA215" s="27"/>
      <c r="AIB215" s="27"/>
      <c r="AIC215" s="27"/>
      <c r="AID215" s="27"/>
      <c r="AIE215" s="27"/>
      <c r="AIF215" s="27"/>
      <c r="AIG215" s="27"/>
      <c r="AIH215" s="27"/>
      <c r="AII215" s="27"/>
      <c r="AIJ215" s="27"/>
      <c r="AIK215" s="27"/>
      <c r="AIL215" s="27"/>
      <c r="AIM215" s="27"/>
      <c r="AIN215" s="27"/>
      <c r="AIO215" s="27"/>
      <c r="AIP215" s="27"/>
      <c r="AIQ215" s="27"/>
      <c r="AIR215" s="27"/>
      <c r="AIS215" s="27"/>
      <c r="AIT215" s="27"/>
      <c r="AIU215" s="27"/>
      <c r="AIV215" s="27"/>
      <c r="AIW215" s="27"/>
      <c r="AIX215" s="27"/>
      <c r="AIY215" s="27"/>
      <c r="AIZ215" s="27"/>
      <c r="AJA215" s="27"/>
      <c r="AJB215" s="27"/>
      <c r="AJC215" s="27"/>
      <c r="AJD215" s="27"/>
      <c r="AJE215" s="27"/>
      <c r="AJF215" s="27"/>
      <c r="AJG215" s="27"/>
      <c r="AJH215" s="27"/>
      <c r="AJI215" s="27"/>
      <c r="AJJ215" s="27"/>
      <c r="AJK215" s="27"/>
      <c r="AJL215" s="27"/>
      <c r="AJM215" s="27"/>
      <c r="AJN215" s="27"/>
      <c r="AJO215" s="27"/>
      <c r="AJP215" s="27"/>
      <c r="AJQ215" s="27"/>
      <c r="AJR215" s="27"/>
      <c r="AJS215" s="27"/>
      <c r="AJT215" s="27"/>
      <c r="AJU215" s="27"/>
      <c r="AJV215" s="27"/>
      <c r="AJW215" s="27"/>
      <c r="AJX215" s="27"/>
      <c r="AJY215" s="27"/>
      <c r="AJZ215" s="27"/>
      <c r="AKA215" s="27"/>
      <c r="AKB215" s="27"/>
      <c r="AKC215" s="27"/>
      <c r="AKD215" s="27"/>
      <c r="AKE215" s="27"/>
      <c r="AKF215" s="27"/>
      <c r="AKG215" s="27"/>
      <c r="AKH215" s="27"/>
      <c r="AKI215" s="27"/>
      <c r="AKJ215" s="27"/>
      <c r="AKK215" s="27"/>
      <c r="AKL215" s="27"/>
      <c r="AKM215" s="27"/>
      <c r="AKN215" s="27"/>
      <c r="AKO215" s="27"/>
      <c r="AKP215" s="27"/>
      <c r="AKQ215" s="27"/>
      <c r="AKR215" s="27"/>
      <c r="AKS215" s="27"/>
      <c r="AKT215" s="27"/>
      <c r="AKU215" s="27"/>
      <c r="AKV215" s="27"/>
      <c r="AKW215" s="27"/>
      <c r="AKX215" s="27"/>
      <c r="AKY215" s="27"/>
      <c r="AKZ215" s="27"/>
      <c r="ALA215" s="27"/>
      <c r="ALB215" s="27"/>
      <c r="ALC215" s="27"/>
      <c r="ALD215" s="27"/>
      <c r="ALE215" s="27"/>
      <c r="ALF215" s="27"/>
      <c r="ALG215" s="27"/>
      <c r="ALH215" s="27"/>
      <c r="ALI215" s="27"/>
      <c r="ALJ215" s="27"/>
      <c r="ALK215" s="27"/>
      <c r="ALL215" s="27"/>
      <c r="ALM215" s="27"/>
      <c r="ALN215" s="27"/>
      <c r="ALO215" s="27"/>
      <c r="ALP215" s="27"/>
      <c r="ALQ215" s="27"/>
      <c r="ALR215" s="27"/>
      <c r="ALS215" s="27"/>
      <c r="ALT215" s="27"/>
      <c r="ALU215" s="27"/>
      <c r="ALV215" s="27"/>
      <c r="ALW215" s="27"/>
      <c r="ALX215" s="27"/>
      <c r="ALY215" s="27"/>
      <c r="ALZ215" s="27"/>
      <c r="AMA215" s="27"/>
      <c r="AMB215" s="27"/>
      <c r="AMC215" s="27"/>
      <c r="AMD215" s="27"/>
      <c r="AME215" s="27"/>
      <c r="AMF215" s="27"/>
      <c r="AMG215" s="27"/>
      <c r="AMH215" s="27"/>
      <c r="AMI215" s="27"/>
      <c r="AMJ215" s="27"/>
      <c r="AMK215" s="27"/>
      <c r="AML215" s="27"/>
      <c r="AMM215" s="27"/>
      <c r="AMN215" s="27"/>
      <c r="AMO215" s="27"/>
      <c r="AMP215" s="27"/>
      <c r="AMQ215" s="27"/>
      <c r="AMR215" s="27"/>
      <c r="AMS215" s="27"/>
      <c r="AMT215" s="27"/>
      <c r="AMU215" s="27"/>
      <c r="AMV215" s="27"/>
      <c r="AMW215" s="27"/>
      <c r="AMX215" s="27"/>
      <c r="AMY215" s="27"/>
      <c r="AMZ215" s="27"/>
      <c r="ANA215" s="27"/>
      <c r="ANB215" s="27"/>
      <c r="ANC215" s="27"/>
      <c r="AND215" s="27"/>
      <c r="ANE215" s="27"/>
      <c r="ANF215" s="27"/>
      <c r="ANG215" s="27"/>
      <c r="ANH215" s="27"/>
      <c r="ANI215" s="27"/>
      <c r="ANJ215" s="27"/>
      <c r="ANK215" s="27"/>
      <c r="ANL215" s="27"/>
      <c r="ANM215" s="27"/>
      <c r="ANN215" s="27"/>
      <c r="ANO215" s="27"/>
      <c r="ANP215" s="27"/>
      <c r="ANQ215" s="27"/>
      <c r="ANR215" s="27"/>
      <c r="ANS215" s="27"/>
      <c r="ANT215" s="27"/>
      <c r="ANU215" s="27"/>
      <c r="ANV215" s="27"/>
      <c r="ANW215" s="27"/>
      <c r="ANX215" s="27"/>
      <c r="ANY215" s="27"/>
      <c r="ANZ215" s="27"/>
      <c r="AOA215" s="27"/>
      <c r="AOB215" s="27"/>
      <c r="AOC215" s="27"/>
      <c r="AOD215" s="27"/>
      <c r="AOE215" s="27"/>
      <c r="AOF215" s="27"/>
      <c r="AOG215" s="27"/>
      <c r="AOH215" s="27"/>
      <c r="AOI215" s="27"/>
      <c r="AOJ215" s="27"/>
      <c r="AOK215" s="27"/>
      <c r="AOL215" s="27"/>
      <c r="AOM215" s="27"/>
      <c r="AON215" s="27"/>
      <c r="AOO215" s="27"/>
      <c r="AOP215" s="27"/>
      <c r="AOQ215" s="27"/>
      <c r="AOR215" s="27"/>
      <c r="AOS215" s="27"/>
      <c r="AOT215" s="27"/>
      <c r="AOU215" s="27"/>
      <c r="AOV215" s="27"/>
      <c r="AOW215" s="27"/>
      <c r="AOX215" s="27"/>
      <c r="AOY215" s="27"/>
      <c r="AOZ215" s="27"/>
      <c r="APA215" s="27"/>
      <c r="APB215" s="27"/>
      <c r="APC215" s="27"/>
      <c r="APD215" s="27"/>
      <c r="APE215" s="27"/>
      <c r="APF215" s="27"/>
      <c r="APG215" s="27"/>
      <c r="APH215" s="27"/>
      <c r="API215" s="27"/>
      <c r="APJ215" s="27"/>
      <c r="APK215" s="27"/>
      <c r="APL215" s="27"/>
      <c r="APM215" s="27"/>
      <c r="APN215" s="27"/>
      <c r="APO215" s="27"/>
      <c r="APP215" s="27"/>
      <c r="APQ215" s="27"/>
      <c r="APR215" s="27"/>
      <c r="APS215" s="27"/>
      <c r="APT215" s="27"/>
      <c r="APU215" s="27"/>
      <c r="APV215" s="27"/>
      <c r="APW215" s="27"/>
      <c r="APX215" s="27"/>
      <c r="APY215" s="27"/>
      <c r="APZ215" s="27"/>
      <c r="AQA215" s="27"/>
      <c r="AQB215" s="27"/>
      <c r="AQC215" s="27"/>
      <c r="AQD215" s="27"/>
      <c r="AQE215" s="27"/>
      <c r="AQF215" s="27"/>
      <c r="AQG215" s="27"/>
      <c r="AQH215" s="27"/>
      <c r="AQI215" s="27"/>
      <c r="AQJ215" s="27"/>
      <c r="AQK215" s="27"/>
      <c r="AQL215" s="27"/>
      <c r="AQM215" s="27"/>
      <c r="AQN215" s="27"/>
      <c r="AQO215" s="27"/>
      <c r="AQP215" s="27"/>
      <c r="AQQ215" s="27"/>
      <c r="AQR215" s="27"/>
      <c r="AQS215" s="27"/>
      <c r="AQT215" s="27"/>
      <c r="AQU215" s="27"/>
      <c r="AQV215" s="27"/>
      <c r="AQW215" s="27"/>
      <c r="AQX215" s="27"/>
      <c r="AQY215" s="27"/>
      <c r="AQZ215" s="27"/>
      <c r="ARA215" s="27"/>
      <c r="ARB215" s="27"/>
      <c r="ARC215" s="27"/>
      <c r="ARD215" s="27"/>
      <c r="ARE215" s="27"/>
      <c r="ARF215" s="27"/>
      <c r="ARG215" s="27"/>
      <c r="ARH215" s="27"/>
      <c r="ARI215" s="27"/>
      <c r="ARJ215" s="27"/>
      <c r="ARK215" s="27"/>
      <c r="ARL215" s="27"/>
      <c r="ARM215" s="27"/>
      <c r="ARN215" s="27"/>
      <c r="ARO215" s="27"/>
      <c r="ARP215" s="27"/>
      <c r="ARQ215" s="27"/>
      <c r="ARR215" s="27"/>
      <c r="ARS215" s="27"/>
      <c r="ART215" s="27"/>
      <c r="ARU215" s="27"/>
      <c r="ARV215" s="27"/>
      <c r="ARW215" s="27"/>
      <c r="ARX215" s="27"/>
      <c r="ARY215" s="27"/>
      <c r="ARZ215" s="27"/>
      <c r="ASA215" s="27"/>
      <c r="ASB215" s="27"/>
      <c r="ASC215" s="27"/>
      <c r="ASD215" s="27"/>
      <c r="ASE215" s="27"/>
      <c r="ASF215" s="27"/>
      <c r="ASG215" s="27"/>
      <c r="ASH215" s="27"/>
      <c r="ASI215" s="27"/>
      <c r="ASJ215" s="27"/>
      <c r="ASK215" s="27"/>
      <c r="ASL215" s="27"/>
      <c r="ASM215" s="27"/>
      <c r="ASN215" s="27"/>
      <c r="ASO215" s="27"/>
      <c r="ASP215" s="27"/>
      <c r="ASQ215" s="27"/>
      <c r="ASR215" s="27"/>
      <c r="ASS215" s="27"/>
      <c r="AST215" s="27"/>
      <c r="ASU215" s="27"/>
      <c r="ASV215" s="27"/>
      <c r="ASW215" s="27"/>
      <c r="ASX215" s="27"/>
      <c r="ASY215" s="27"/>
      <c r="ASZ215" s="27"/>
      <c r="ATA215" s="27"/>
      <c r="ATB215" s="27"/>
      <c r="ATC215" s="27"/>
      <c r="ATD215" s="27"/>
      <c r="ATE215" s="27"/>
      <c r="ATF215" s="27"/>
      <c r="ATG215" s="27"/>
      <c r="ATH215" s="27"/>
      <c r="ATI215" s="27"/>
      <c r="ATJ215" s="27"/>
      <c r="ATK215" s="27"/>
      <c r="ATL215" s="27"/>
      <c r="ATM215" s="27"/>
      <c r="ATN215" s="27"/>
      <c r="ATO215" s="27"/>
      <c r="ATP215" s="27"/>
      <c r="ATQ215" s="27"/>
      <c r="ATR215" s="27"/>
      <c r="ATS215" s="27"/>
      <c r="ATT215" s="27"/>
      <c r="ATU215" s="27"/>
      <c r="ATV215" s="27"/>
      <c r="ATW215" s="27"/>
      <c r="ATX215" s="27"/>
      <c r="ATY215" s="27"/>
      <c r="ATZ215" s="27"/>
      <c r="AUA215" s="27"/>
      <c r="AUB215" s="27"/>
      <c r="AUC215" s="27"/>
      <c r="AUD215" s="27"/>
      <c r="AUE215" s="27"/>
      <c r="AUF215" s="27"/>
      <c r="AUG215" s="27"/>
      <c r="AUH215" s="27"/>
      <c r="AUI215" s="27"/>
      <c r="AUJ215" s="27"/>
      <c r="AUK215" s="27"/>
      <c r="AUL215" s="27"/>
      <c r="AUM215" s="27"/>
      <c r="AUN215" s="27"/>
      <c r="AUO215" s="27"/>
      <c r="AUP215" s="27"/>
      <c r="AUQ215" s="27"/>
      <c r="AUR215" s="27"/>
      <c r="AUS215" s="27"/>
      <c r="AUT215" s="27"/>
      <c r="AUU215" s="27"/>
      <c r="AUV215" s="27"/>
      <c r="AUW215" s="27"/>
      <c r="AUX215" s="27"/>
      <c r="AUY215" s="27"/>
      <c r="AUZ215" s="27"/>
      <c r="AVA215" s="27"/>
      <c r="AVB215" s="27"/>
      <c r="AVC215" s="27"/>
      <c r="AVD215" s="27"/>
      <c r="AVE215" s="27"/>
      <c r="AVF215" s="27"/>
      <c r="AVG215" s="27"/>
      <c r="AVH215" s="27"/>
      <c r="AVI215" s="27"/>
      <c r="AVJ215" s="27"/>
      <c r="AVK215" s="27"/>
      <c r="AVL215" s="27"/>
      <c r="AVM215" s="27"/>
      <c r="AVN215" s="27"/>
      <c r="AVO215" s="27"/>
      <c r="AVP215" s="27"/>
      <c r="AVQ215" s="27"/>
      <c r="AVR215" s="27"/>
      <c r="AVS215" s="27"/>
      <c r="AVT215" s="27"/>
      <c r="AVU215" s="27"/>
      <c r="AVV215" s="27"/>
      <c r="AVW215" s="27"/>
      <c r="AVX215" s="27"/>
      <c r="AVY215" s="27"/>
      <c r="AVZ215" s="27"/>
      <c r="AWA215" s="27"/>
      <c r="AWB215" s="27"/>
      <c r="AWC215" s="27"/>
      <c r="AWD215" s="27"/>
      <c r="AWE215" s="27"/>
      <c r="AWF215" s="27"/>
      <c r="AWG215" s="27"/>
      <c r="AWH215" s="27"/>
      <c r="AWI215" s="27"/>
      <c r="AWJ215" s="27"/>
      <c r="AWK215" s="27"/>
      <c r="AWL215" s="27"/>
      <c r="AWM215" s="27"/>
      <c r="AWN215" s="27"/>
      <c r="AWO215" s="27"/>
      <c r="AWP215" s="27"/>
      <c r="AWQ215" s="27"/>
      <c r="AWR215" s="27"/>
      <c r="AWS215" s="27"/>
      <c r="AWT215" s="27"/>
      <c r="AWU215" s="27"/>
      <c r="AWV215" s="27"/>
      <c r="AWW215" s="27"/>
      <c r="AWX215" s="27"/>
      <c r="AWY215" s="27"/>
      <c r="AWZ215" s="27"/>
      <c r="AXA215" s="27"/>
      <c r="AXB215" s="27"/>
      <c r="AXC215" s="27"/>
      <c r="AXD215" s="27"/>
      <c r="AXE215" s="27"/>
      <c r="AXF215" s="27"/>
      <c r="AXG215" s="27"/>
      <c r="AXH215" s="27"/>
      <c r="AXI215" s="27"/>
      <c r="AXJ215" s="27"/>
      <c r="AXK215" s="27"/>
      <c r="AXL215" s="27"/>
      <c r="AXM215" s="27"/>
      <c r="AXN215" s="27"/>
      <c r="AXO215" s="27"/>
      <c r="AXP215" s="27"/>
      <c r="AXQ215" s="27"/>
      <c r="AXR215" s="27"/>
      <c r="AXS215" s="27"/>
      <c r="AXT215" s="27"/>
      <c r="AXU215" s="27"/>
      <c r="AXV215" s="27"/>
      <c r="AXW215" s="27"/>
      <c r="AXX215" s="27"/>
      <c r="AXY215" s="27"/>
      <c r="AXZ215" s="27"/>
      <c r="AYA215" s="27"/>
      <c r="AYB215" s="27"/>
      <c r="AYC215" s="27"/>
      <c r="AYD215" s="27"/>
      <c r="AYE215" s="27"/>
      <c r="AYF215" s="27"/>
      <c r="AYG215" s="27"/>
      <c r="AYH215" s="27"/>
      <c r="AYI215" s="27"/>
      <c r="AYJ215" s="27"/>
      <c r="AYK215" s="27"/>
      <c r="AYL215" s="27"/>
      <c r="AYM215" s="27"/>
      <c r="AYN215" s="27"/>
      <c r="AYO215" s="27"/>
      <c r="AYP215" s="27"/>
      <c r="AYQ215" s="27"/>
      <c r="AYR215" s="27"/>
      <c r="AYS215" s="27"/>
      <c r="AYT215" s="27"/>
      <c r="AYU215" s="27"/>
      <c r="AYV215" s="27"/>
      <c r="AYW215" s="27"/>
      <c r="AYX215" s="27"/>
      <c r="AYY215" s="27"/>
      <c r="AYZ215" s="27"/>
      <c r="AZA215" s="27"/>
      <c r="AZB215" s="27"/>
      <c r="AZC215" s="27"/>
      <c r="AZD215" s="27"/>
      <c r="AZE215" s="27"/>
      <c r="AZF215" s="27"/>
      <c r="AZG215" s="27"/>
      <c r="AZH215" s="27"/>
      <c r="AZI215" s="27"/>
      <c r="AZJ215" s="27"/>
      <c r="AZK215" s="27"/>
      <c r="AZL215" s="27"/>
      <c r="AZM215" s="27"/>
      <c r="AZN215" s="27"/>
      <c r="AZO215" s="27"/>
      <c r="AZP215" s="27"/>
      <c r="AZQ215" s="27"/>
      <c r="AZR215" s="27"/>
      <c r="AZS215" s="27"/>
      <c r="AZT215" s="27"/>
      <c r="AZU215" s="27"/>
      <c r="AZV215" s="27"/>
      <c r="AZW215" s="27"/>
      <c r="AZX215" s="27"/>
      <c r="AZY215" s="27"/>
      <c r="AZZ215" s="27"/>
      <c r="BAA215" s="27"/>
      <c r="BAB215" s="27"/>
      <c r="BAC215" s="27"/>
      <c r="BAD215" s="27"/>
      <c r="BAE215" s="27"/>
      <c r="BAF215" s="27"/>
      <c r="BAG215" s="27"/>
      <c r="BAH215" s="27"/>
      <c r="BAI215" s="27"/>
      <c r="BAJ215" s="27"/>
      <c r="BAK215" s="27"/>
      <c r="BAL215" s="27"/>
      <c r="BAM215" s="27"/>
      <c r="BAN215" s="27"/>
      <c r="BAO215" s="27"/>
      <c r="BAP215" s="27"/>
      <c r="BAQ215" s="27"/>
      <c r="BAR215" s="27"/>
      <c r="BAS215" s="27"/>
      <c r="BAT215" s="27"/>
      <c r="BAU215" s="27"/>
      <c r="BAV215" s="27"/>
      <c r="BAW215" s="27"/>
      <c r="BAX215" s="27"/>
      <c r="BAY215" s="27"/>
      <c r="BAZ215" s="27"/>
      <c r="BBA215" s="27"/>
      <c r="BBB215" s="27"/>
      <c r="BBC215" s="27"/>
      <c r="BBD215" s="27"/>
      <c r="BBE215" s="27"/>
      <c r="BBF215" s="27"/>
      <c r="BBG215" s="27"/>
      <c r="BBH215" s="27"/>
      <c r="BBI215" s="27"/>
      <c r="BBJ215" s="27"/>
      <c r="BBK215" s="27"/>
      <c r="BBL215" s="27"/>
      <c r="BBM215" s="27"/>
      <c r="BBN215" s="27"/>
      <c r="BBO215" s="27"/>
      <c r="BBP215" s="27"/>
      <c r="BBQ215" s="27"/>
      <c r="BBR215" s="27"/>
      <c r="BBS215" s="27"/>
      <c r="BBT215" s="27"/>
      <c r="BBU215" s="27"/>
      <c r="BBV215" s="27"/>
      <c r="BBW215" s="27"/>
      <c r="BBX215" s="27"/>
      <c r="BBY215" s="27"/>
      <c r="BBZ215" s="27"/>
      <c r="BCA215" s="27"/>
      <c r="BCB215" s="27"/>
      <c r="BCC215" s="27"/>
      <c r="BCD215" s="27"/>
      <c r="BCE215" s="27"/>
      <c r="BCF215" s="27"/>
      <c r="BCG215" s="27"/>
      <c r="BCH215" s="27"/>
      <c r="BCI215" s="27"/>
      <c r="BCJ215" s="27"/>
      <c r="BCK215" s="27"/>
      <c r="BCL215" s="27"/>
      <c r="BCM215" s="27"/>
      <c r="BCN215" s="27"/>
      <c r="BCO215" s="27"/>
      <c r="BCP215" s="27"/>
      <c r="BCQ215" s="27"/>
      <c r="BCR215" s="27"/>
      <c r="BCS215" s="27"/>
      <c r="BCT215" s="27"/>
      <c r="BCU215" s="27"/>
      <c r="BCV215" s="27"/>
      <c r="BCW215" s="27"/>
      <c r="BCX215" s="27"/>
      <c r="BCY215" s="27"/>
      <c r="BCZ215" s="27"/>
      <c r="BDA215" s="27"/>
      <c r="BDB215" s="27"/>
      <c r="BDC215" s="27"/>
      <c r="BDD215" s="27"/>
      <c r="BDE215" s="27"/>
      <c r="BDF215" s="27"/>
      <c r="BDG215" s="27"/>
      <c r="BDH215" s="27"/>
      <c r="BDI215" s="27"/>
      <c r="BDJ215" s="27"/>
      <c r="BDK215" s="27"/>
      <c r="BDL215" s="27"/>
      <c r="BDM215" s="27"/>
      <c r="BDN215" s="27"/>
      <c r="BDO215" s="27"/>
      <c r="BDP215" s="27"/>
      <c r="BDQ215" s="27"/>
      <c r="BDR215" s="27"/>
      <c r="BDS215" s="27"/>
      <c r="BDT215" s="27"/>
      <c r="BDU215" s="27"/>
      <c r="BDV215" s="27"/>
      <c r="BDW215" s="27"/>
      <c r="BDX215" s="27"/>
      <c r="BDY215" s="27"/>
      <c r="BDZ215" s="27"/>
      <c r="BEA215" s="27"/>
      <c r="BEB215" s="27"/>
      <c r="BEC215" s="27"/>
      <c r="BED215" s="27"/>
      <c r="BEE215" s="27"/>
      <c r="BEF215" s="27"/>
      <c r="BEG215" s="27"/>
      <c r="BEH215" s="27"/>
      <c r="BEI215" s="27"/>
      <c r="BEJ215" s="27"/>
      <c r="BEK215" s="27"/>
      <c r="BEL215" s="27"/>
      <c r="BEM215" s="27"/>
      <c r="BEN215" s="27"/>
      <c r="BEO215" s="27"/>
      <c r="BEP215" s="27"/>
      <c r="BEQ215" s="27"/>
      <c r="BER215" s="27"/>
      <c r="BES215" s="27"/>
      <c r="BET215" s="27"/>
      <c r="BEU215" s="27"/>
      <c r="BEV215" s="27"/>
      <c r="BEW215" s="27"/>
      <c r="BEX215" s="27"/>
      <c r="BEY215" s="27"/>
      <c r="BEZ215" s="27"/>
      <c r="BFA215" s="27"/>
      <c r="BFB215" s="27"/>
      <c r="BFC215" s="27"/>
      <c r="BFD215" s="27"/>
      <c r="BFE215" s="27"/>
      <c r="BFF215" s="27"/>
      <c r="BFG215" s="27"/>
      <c r="BFH215" s="27"/>
      <c r="BFI215" s="27"/>
      <c r="BFJ215" s="27"/>
      <c r="BFK215" s="27"/>
      <c r="BFL215" s="27"/>
      <c r="BFM215" s="27"/>
      <c r="BFN215" s="27"/>
      <c r="BFO215" s="27"/>
      <c r="BFP215" s="27"/>
      <c r="BFQ215" s="27"/>
      <c r="BFR215" s="27"/>
      <c r="BFS215" s="27"/>
      <c r="BFT215" s="27"/>
      <c r="BFU215" s="27"/>
      <c r="BFV215" s="27"/>
      <c r="BFW215" s="27"/>
      <c r="BFX215" s="27"/>
      <c r="BFY215" s="27"/>
      <c r="BFZ215" s="27"/>
      <c r="BGA215" s="27"/>
      <c r="BGB215" s="27"/>
      <c r="BGC215" s="27"/>
      <c r="BGD215" s="27"/>
      <c r="BGE215" s="27"/>
      <c r="BGF215" s="27"/>
      <c r="BGG215" s="27"/>
      <c r="BGH215" s="27"/>
      <c r="BGI215" s="27"/>
      <c r="BGJ215" s="27"/>
      <c r="BGK215" s="27"/>
      <c r="BGL215" s="27"/>
      <c r="BGM215" s="27"/>
      <c r="BGN215" s="27"/>
      <c r="BGO215" s="27"/>
      <c r="BGP215" s="27"/>
      <c r="BGQ215" s="27"/>
      <c r="BGR215" s="27"/>
      <c r="BGS215" s="27"/>
      <c r="BGT215" s="27"/>
      <c r="BGU215" s="27"/>
      <c r="BGV215" s="27"/>
      <c r="BGW215" s="27"/>
      <c r="BGX215" s="27"/>
      <c r="BGY215" s="27"/>
      <c r="BGZ215" s="27"/>
      <c r="BHA215" s="27"/>
      <c r="BHB215" s="27"/>
      <c r="BHC215" s="27"/>
      <c r="BHD215" s="27"/>
      <c r="BHE215" s="27"/>
      <c r="BHF215" s="27"/>
      <c r="BHG215" s="27"/>
      <c r="BHH215" s="27"/>
      <c r="BHI215" s="27"/>
      <c r="BHJ215" s="27"/>
      <c r="BHK215" s="27"/>
      <c r="BHL215" s="27"/>
      <c r="BHM215" s="27"/>
      <c r="BHN215" s="27"/>
      <c r="BHO215" s="27"/>
      <c r="BHP215" s="27"/>
      <c r="BHQ215" s="27"/>
      <c r="BHR215" s="27"/>
      <c r="BHS215" s="27"/>
      <c r="BHT215" s="27"/>
      <c r="BHU215" s="27"/>
      <c r="BHV215" s="27"/>
      <c r="BHW215" s="27"/>
      <c r="BHX215" s="27"/>
      <c r="BHY215" s="27"/>
      <c r="BHZ215" s="27"/>
      <c r="BIA215" s="27"/>
      <c r="BIB215" s="27"/>
      <c r="BIC215" s="27"/>
      <c r="BID215" s="27"/>
      <c r="BIE215" s="27"/>
      <c r="BIF215" s="27"/>
      <c r="BIG215" s="27"/>
      <c r="BIH215" s="27"/>
      <c r="BII215" s="27"/>
      <c r="BIJ215" s="27"/>
      <c r="BIK215" s="27"/>
      <c r="BIL215" s="27"/>
      <c r="BIM215" s="27"/>
      <c r="BIN215" s="27"/>
      <c r="BIO215" s="27"/>
      <c r="BIP215" s="27"/>
      <c r="BIQ215" s="27"/>
      <c r="BIR215" s="27"/>
      <c r="BIS215" s="27"/>
      <c r="BIT215" s="27"/>
      <c r="BIU215" s="27"/>
      <c r="BIV215" s="27"/>
      <c r="BIW215" s="27"/>
      <c r="BIX215" s="27"/>
      <c r="BIY215" s="27"/>
      <c r="BIZ215" s="27"/>
      <c r="BJA215" s="27"/>
      <c r="BJB215" s="27"/>
      <c r="BJC215" s="27"/>
      <c r="BJD215" s="27"/>
      <c r="BJE215" s="27"/>
      <c r="BJF215" s="27"/>
      <c r="BJG215" s="27"/>
      <c r="BJH215" s="27"/>
      <c r="BJI215" s="27"/>
      <c r="BJJ215" s="27"/>
      <c r="BJK215" s="27"/>
      <c r="BJL215" s="27"/>
      <c r="BJM215" s="27"/>
      <c r="BJN215" s="27"/>
      <c r="BJO215" s="27"/>
      <c r="BJP215" s="27"/>
      <c r="BJQ215" s="27"/>
      <c r="BJR215" s="27"/>
      <c r="BJS215" s="27"/>
      <c r="BJT215" s="27"/>
      <c r="BJU215" s="27"/>
      <c r="BJV215" s="27"/>
      <c r="BJW215" s="27"/>
      <c r="BJX215" s="27"/>
      <c r="BJY215" s="27"/>
      <c r="BJZ215" s="27"/>
      <c r="BKA215" s="27"/>
      <c r="BKB215" s="27"/>
      <c r="BKC215" s="27"/>
      <c r="BKD215" s="27"/>
      <c r="BKE215" s="27"/>
      <c r="BKF215" s="27"/>
      <c r="BKG215" s="27"/>
      <c r="BKH215" s="27"/>
      <c r="BKI215" s="27"/>
      <c r="BKJ215" s="27"/>
      <c r="BKK215" s="27"/>
      <c r="BKL215" s="27"/>
      <c r="BKM215" s="27"/>
      <c r="BKN215" s="27"/>
      <c r="BKO215" s="27"/>
      <c r="BKP215" s="27"/>
      <c r="BKQ215" s="27"/>
      <c r="BKR215" s="27"/>
      <c r="BKS215" s="27"/>
      <c r="BKT215" s="27"/>
      <c r="BKU215" s="27"/>
      <c r="BKV215" s="27"/>
      <c r="BKW215" s="27"/>
      <c r="BKX215" s="27"/>
      <c r="BKY215" s="27"/>
      <c r="BKZ215" s="27"/>
      <c r="BLA215" s="27"/>
      <c r="BLB215" s="27"/>
      <c r="BLC215" s="27"/>
      <c r="BLD215" s="27"/>
      <c r="BLE215" s="27"/>
      <c r="BLF215" s="27"/>
      <c r="BLG215" s="27"/>
      <c r="BLH215" s="27"/>
      <c r="BLI215" s="27"/>
      <c r="BLJ215" s="27"/>
      <c r="BLK215" s="27"/>
      <c r="BLL215" s="27"/>
      <c r="BLM215" s="27"/>
      <c r="BLN215" s="27"/>
      <c r="BLO215" s="27"/>
      <c r="BLP215" s="27"/>
      <c r="BLQ215" s="27"/>
      <c r="BLR215" s="27"/>
      <c r="BLS215" s="27"/>
      <c r="BLT215" s="27"/>
      <c r="BLU215" s="27"/>
      <c r="BLV215" s="27"/>
      <c r="BLW215" s="27"/>
      <c r="BLX215" s="27"/>
      <c r="BLY215" s="27"/>
      <c r="BLZ215" s="27"/>
      <c r="BMA215" s="27"/>
      <c r="BMB215" s="27"/>
      <c r="BMC215" s="27"/>
      <c r="BMD215" s="27"/>
      <c r="BME215" s="27"/>
      <c r="BMF215" s="27"/>
      <c r="BMG215" s="27"/>
      <c r="BMH215" s="27"/>
      <c r="BMI215" s="27"/>
      <c r="BMJ215" s="27"/>
      <c r="BMK215" s="27"/>
      <c r="BML215" s="27"/>
      <c r="BMM215" s="27"/>
      <c r="BMN215" s="27"/>
      <c r="BMO215" s="27"/>
      <c r="BMP215" s="27"/>
      <c r="BMQ215" s="27"/>
      <c r="BMR215" s="27"/>
      <c r="BMS215" s="27"/>
      <c r="BMT215" s="27"/>
      <c r="BMU215" s="27"/>
      <c r="BMV215" s="27"/>
      <c r="BMW215" s="27"/>
      <c r="BMX215" s="27"/>
      <c r="BMY215" s="27"/>
      <c r="BMZ215" s="27"/>
      <c r="BNA215" s="27"/>
      <c r="BNB215" s="27"/>
      <c r="BNC215" s="27"/>
      <c r="BND215" s="27"/>
      <c r="BNE215" s="27"/>
      <c r="BNF215" s="27"/>
      <c r="BNG215" s="27"/>
      <c r="BNH215" s="27"/>
      <c r="BNI215" s="27"/>
      <c r="BNJ215" s="27"/>
      <c r="BNK215" s="27"/>
      <c r="BNL215" s="27"/>
      <c r="BNM215" s="27"/>
      <c r="BNN215" s="27"/>
      <c r="BNO215" s="27"/>
      <c r="BNP215" s="27"/>
      <c r="BNQ215" s="27"/>
      <c r="BNR215" s="27"/>
      <c r="BNS215" s="27"/>
      <c r="BNT215" s="27"/>
      <c r="BNU215" s="27"/>
      <c r="BNV215" s="27"/>
      <c r="BNW215" s="27"/>
      <c r="BNX215" s="27"/>
      <c r="BNY215" s="27"/>
      <c r="BNZ215" s="27"/>
      <c r="BOA215" s="27"/>
      <c r="BOB215" s="27"/>
      <c r="BOC215" s="27"/>
      <c r="BOD215" s="27"/>
      <c r="BOE215" s="27"/>
      <c r="BOF215" s="27"/>
      <c r="BOG215" s="27"/>
      <c r="BOH215" s="27"/>
      <c r="BOI215" s="27"/>
      <c r="BOJ215" s="27"/>
      <c r="BOK215" s="27"/>
      <c r="BOL215" s="27"/>
      <c r="BOM215" s="27"/>
      <c r="BON215" s="27"/>
      <c r="BOO215" s="27"/>
      <c r="BOP215" s="27"/>
      <c r="BOQ215" s="27"/>
      <c r="BOR215" s="27"/>
      <c r="BOS215" s="27"/>
      <c r="BOT215" s="27"/>
      <c r="BOU215" s="27"/>
      <c r="BOV215" s="27"/>
      <c r="BOW215" s="27"/>
      <c r="BOX215" s="27"/>
      <c r="BOY215" s="27"/>
      <c r="BOZ215" s="27"/>
      <c r="BPA215" s="27"/>
      <c r="BPB215" s="27"/>
      <c r="BPC215" s="27"/>
      <c r="BPD215" s="27"/>
      <c r="BPE215" s="27"/>
      <c r="BPF215" s="27"/>
      <c r="BPG215" s="27"/>
      <c r="BPH215" s="27"/>
      <c r="BPI215" s="27"/>
      <c r="BPJ215" s="27"/>
      <c r="BPK215" s="27"/>
      <c r="BPL215" s="27"/>
      <c r="BPM215" s="27"/>
      <c r="BPN215" s="27"/>
      <c r="BPO215" s="27"/>
      <c r="BPP215" s="27"/>
      <c r="BPQ215" s="27"/>
      <c r="BPR215" s="27"/>
      <c r="BPS215" s="27"/>
      <c r="BPT215" s="27"/>
      <c r="BPU215" s="27"/>
      <c r="BPV215" s="27"/>
      <c r="BPW215" s="27"/>
      <c r="BPX215" s="27"/>
      <c r="BPY215" s="27"/>
      <c r="BPZ215" s="27"/>
      <c r="BQA215" s="27"/>
      <c r="BQB215" s="27"/>
      <c r="BQC215" s="27"/>
      <c r="BQD215" s="27"/>
      <c r="BQE215" s="27"/>
      <c r="BQF215" s="27"/>
      <c r="BQG215" s="27"/>
      <c r="BQH215" s="27"/>
      <c r="BQI215" s="27"/>
      <c r="BQJ215" s="27"/>
      <c r="BQK215" s="27"/>
      <c r="BQL215" s="27"/>
      <c r="BQM215" s="27"/>
      <c r="BQN215" s="27"/>
      <c r="BQO215" s="27"/>
      <c r="BQP215" s="27"/>
      <c r="BQQ215" s="27"/>
      <c r="BQR215" s="27"/>
      <c r="BQS215" s="27"/>
      <c r="BQT215" s="27"/>
      <c r="BQU215" s="27"/>
      <c r="BQV215" s="27"/>
      <c r="BQW215" s="27"/>
      <c r="BQX215" s="27"/>
      <c r="BQY215" s="27"/>
      <c r="BQZ215" s="27"/>
      <c r="BRA215" s="27"/>
      <c r="BRB215" s="27"/>
      <c r="BRC215" s="27"/>
      <c r="BRD215" s="27"/>
      <c r="BRE215" s="27"/>
      <c r="BRF215" s="27"/>
      <c r="BRG215" s="27"/>
      <c r="BRH215" s="27"/>
      <c r="BRI215" s="27"/>
      <c r="BRJ215" s="27"/>
      <c r="BRK215" s="27"/>
      <c r="BRL215" s="27"/>
      <c r="BRM215" s="27"/>
      <c r="BRN215" s="27"/>
      <c r="BRO215" s="27"/>
      <c r="BRP215" s="27"/>
      <c r="BRQ215" s="27"/>
      <c r="BRR215" s="27"/>
      <c r="BRS215" s="27"/>
      <c r="BRT215" s="27"/>
      <c r="BRU215" s="27"/>
      <c r="BRV215" s="27"/>
      <c r="BRW215" s="27"/>
      <c r="BRX215" s="27"/>
      <c r="BRY215" s="27"/>
      <c r="BRZ215" s="27"/>
      <c r="BSA215" s="27"/>
      <c r="BSB215" s="27"/>
      <c r="BSC215" s="27"/>
      <c r="BSD215" s="27"/>
      <c r="BSE215" s="27"/>
      <c r="BSF215" s="27"/>
      <c r="BSG215" s="27"/>
      <c r="BSH215" s="27"/>
      <c r="BSI215" s="27"/>
      <c r="BSJ215" s="27"/>
      <c r="BSK215" s="27"/>
      <c r="BSL215" s="27"/>
      <c r="BSM215" s="27"/>
      <c r="BSN215" s="27"/>
      <c r="BSO215" s="27"/>
      <c r="BSP215" s="27"/>
      <c r="BSQ215" s="27"/>
      <c r="BSR215" s="27"/>
      <c r="BSS215" s="27"/>
      <c r="BST215" s="27"/>
      <c r="BSU215" s="27"/>
      <c r="BSV215" s="27"/>
      <c r="BSW215" s="27"/>
      <c r="BSX215" s="27"/>
      <c r="BSY215" s="27"/>
      <c r="BSZ215" s="27"/>
      <c r="BTA215" s="27"/>
      <c r="BTB215" s="27"/>
      <c r="BTC215" s="27"/>
      <c r="BTD215" s="27"/>
      <c r="BTE215" s="27"/>
      <c r="BTF215" s="27"/>
      <c r="BTG215" s="27"/>
      <c r="BTH215" s="27"/>
      <c r="BTI215" s="27"/>
      <c r="BTJ215" s="27"/>
      <c r="BTK215" s="27"/>
      <c r="BTL215" s="27"/>
      <c r="BTM215" s="27"/>
      <c r="BTN215" s="27"/>
      <c r="BTO215" s="27"/>
      <c r="BTP215" s="27"/>
      <c r="BTQ215" s="27"/>
      <c r="BTR215" s="27"/>
      <c r="BTS215" s="27"/>
      <c r="BTT215" s="27"/>
      <c r="BTU215" s="27"/>
      <c r="BTV215" s="27"/>
      <c r="BTW215" s="27"/>
      <c r="BTX215" s="27"/>
      <c r="BTY215" s="27"/>
      <c r="BTZ215" s="27"/>
      <c r="BUA215" s="27"/>
      <c r="BUB215" s="27"/>
      <c r="BUC215" s="27"/>
      <c r="BUD215" s="27"/>
      <c r="BUE215" s="27"/>
      <c r="BUF215" s="27"/>
      <c r="BUG215" s="27"/>
      <c r="BUH215" s="27"/>
      <c r="BUI215" s="27"/>
      <c r="BUJ215" s="27"/>
      <c r="BUK215" s="27"/>
      <c r="BUL215" s="27"/>
      <c r="BUM215" s="27"/>
      <c r="BUN215" s="27"/>
      <c r="BUO215" s="27"/>
      <c r="BUP215" s="27"/>
      <c r="BUQ215" s="27"/>
    </row>
    <row r="216" spans="1:1915" ht="12.75">
      <c r="A216" s="136"/>
      <c r="B216" s="136"/>
      <c r="C216" s="136"/>
      <c r="D216" s="136"/>
      <c r="E216" s="136"/>
      <c r="F216" s="136"/>
      <c r="G216" s="103"/>
      <c r="O216" s="226" t="s">
        <v>305</v>
      </c>
      <c r="P216" s="224">
        <v>0.43</v>
      </c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</row>
    <row r="217" spans="1:1915" ht="12.75">
      <c r="A217" s="136"/>
      <c r="B217" s="136"/>
      <c r="C217" s="136"/>
      <c r="D217" s="136"/>
      <c r="E217" s="136"/>
      <c r="F217" s="136"/>
      <c r="G217" s="103"/>
      <c r="O217" s="226" t="s">
        <v>306</v>
      </c>
      <c r="P217" s="224">
        <v>0.45</v>
      </c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</row>
    <row r="218" spans="1:1915" ht="12.75">
      <c r="A218" s="136"/>
      <c r="B218" s="136"/>
      <c r="C218" s="136"/>
      <c r="D218" s="136"/>
      <c r="E218" s="136"/>
      <c r="F218" s="136"/>
      <c r="G218" s="103"/>
      <c r="O218" s="226" t="s">
        <v>304</v>
      </c>
      <c r="P218" s="224">
        <v>0.5</v>
      </c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</row>
    <row r="219" spans="1:1915" ht="12.75">
      <c r="A219" s="136"/>
      <c r="B219" s="136"/>
      <c r="C219" s="136"/>
      <c r="D219" s="136"/>
      <c r="E219" s="136"/>
      <c r="F219" s="136"/>
      <c r="G219" s="103"/>
      <c r="O219" s="2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</row>
    <row r="220" spans="1:1915" ht="12.75">
      <c r="A220" s="136"/>
      <c r="B220" s="136"/>
      <c r="C220" s="136"/>
      <c r="D220" s="136"/>
      <c r="E220" s="136"/>
      <c r="F220" s="136"/>
      <c r="G220" s="103"/>
      <c r="O220" s="2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</row>
    <row r="221" spans="1:1915" ht="12.75">
      <c r="A221" s="136"/>
      <c r="B221" s="136"/>
      <c r="C221" s="136"/>
      <c r="D221" s="136"/>
      <c r="E221" s="136"/>
      <c r="F221" s="136"/>
      <c r="G221" s="103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</row>
    <row r="222" spans="1:1915" ht="12.75">
      <c r="A222" s="136"/>
      <c r="B222" s="136"/>
      <c r="C222" s="136"/>
      <c r="D222" s="136"/>
      <c r="E222" s="136"/>
      <c r="F222" s="136"/>
      <c r="G222" s="103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</row>
    <row r="223" spans="1:1915" ht="12.75">
      <c r="A223" s="136"/>
      <c r="B223" s="136"/>
      <c r="C223" s="136"/>
      <c r="D223" s="136"/>
      <c r="E223" s="136"/>
      <c r="F223" s="136"/>
      <c r="G223" s="103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</row>
    <row r="224" spans="1:1915" ht="12.75">
      <c r="A224" s="23"/>
      <c r="B224" s="23"/>
      <c r="C224" s="23"/>
      <c r="D224" s="23"/>
      <c r="E224" s="23"/>
      <c r="F224" s="23"/>
      <c r="G224" s="24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</row>
    <row r="225" spans="1:50" ht="12.75">
      <c r="A225" s="23"/>
      <c r="B225" s="23"/>
      <c r="C225" s="23"/>
      <c r="D225" s="23"/>
      <c r="E225" s="23"/>
      <c r="F225" s="23"/>
      <c r="G225" s="24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</row>
    <row r="226" spans="1:50" ht="12.75">
      <c r="A226" s="56"/>
      <c r="B226" s="48"/>
      <c r="C226" s="48"/>
      <c r="D226" s="48"/>
      <c r="E226" s="48"/>
      <c r="F226" s="48"/>
      <c r="G226" s="57"/>
      <c r="K226" s="99"/>
      <c r="L226" s="99"/>
      <c r="M226" s="99"/>
      <c r="N226" s="99"/>
      <c r="O226" s="99"/>
      <c r="P226" s="99"/>
      <c r="Q226" s="99"/>
      <c r="R226" s="99"/>
      <c r="S226" s="99"/>
      <c r="T226" s="27"/>
      <c r="U226" s="27"/>
      <c r="V226" s="27"/>
      <c r="W226" s="27"/>
      <c r="X226" s="27"/>
      <c r="Y226" s="27"/>
      <c r="Z226" s="27"/>
      <c r="AA226" s="27"/>
      <c r="AB226" s="27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</row>
    <row r="227" spans="1:50" ht="12.75">
      <c r="A227" s="56"/>
      <c r="B227" s="48"/>
      <c r="C227" s="48"/>
      <c r="D227" s="48"/>
      <c r="E227" s="48"/>
      <c r="F227" s="48"/>
      <c r="G227" s="57"/>
      <c r="K227" s="99"/>
      <c r="L227" s="99"/>
      <c r="M227" s="99"/>
      <c r="N227" s="99"/>
      <c r="O227" s="99"/>
      <c r="P227" s="99"/>
      <c r="Q227" s="99"/>
      <c r="R227" s="99"/>
      <c r="S227" s="99"/>
      <c r="T227" s="27"/>
      <c r="U227" s="27"/>
      <c r="V227" s="27"/>
      <c r="W227" s="27"/>
      <c r="X227" s="27"/>
      <c r="Y227" s="27"/>
      <c r="Z227" s="27"/>
      <c r="AA227" s="27"/>
      <c r="AB227" s="27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</row>
    <row r="228" spans="1:50" ht="12.75">
      <c r="A228" s="56"/>
      <c r="B228" s="48"/>
      <c r="C228" s="48"/>
      <c r="D228" s="48"/>
      <c r="E228" s="48"/>
      <c r="F228" s="48"/>
      <c r="G228" s="57"/>
      <c r="K228" s="99"/>
      <c r="L228" s="99"/>
      <c r="M228" s="99"/>
      <c r="N228" s="99"/>
      <c r="O228" s="99"/>
      <c r="P228" s="99"/>
      <c r="Q228" s="99"/>
      <c r="R228" s="99"/>
      <c r="S228" s="99"/>
      <c r="T228" s="27"/>
      <c r="U228" s="27"/>
      <c r="V228" s="27"/>
      <c r="W228" s="27"/>
      <c r="X228" s="27"/>
      <c r="Y228" s="27"/>
      <c r="Z228" s="27"/>
      <c r="AA228" s="27"/>
      <c r="AB228" s="27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</row>
    <row r="229" spans="1:50" ht="12.75">
      <c r="A229" s="56"/>
      <c r="B229" s="48"/>
      <c r="C229" s="48"/>
      <c r="D229" s="48"/>
      <c r="E229" s="48"/>
      <c r="F229" s="48"/>
      <c r="G229" s="57"/>
      <c r="K229" s="99"/>
      <c r="L229" s="99"/>
      <c r="M229" s="99"/>
      <c r="N229" s="99"/>
      <c r="O229" s="99"/>
      <c r="P229" s="99"/>
      <c r="Q229" s="99"/>
      <c r="R229" s="99"/>
      <c r="S229" s="99"/>
      <c r="T229" s="27"/>
      <c r="U229" s="27"/>
      <c r="V229" s="27"/>
      <c r="W229" s="27"/>
      <c r="X229" s="27"/>
      <c r="Y229" s="27"/>
      <c r="Z229" s="27"/>
      <c r="AA229" s="27"/>
      <c r="AB229" s="27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</row>
    <row r="230" spans="1:50" ht="12.75">
      <c r="A230" s="56"/>
      <c r="B230" s="48"/>
      <c r="C230" s="48"/>
      <c r="D230" s="48"/>
      <c r="E230" s="48"/>
      <c r="F230" s="48"/>
      <c r="G230" s="57"/>
      <c r="K230" s="99"/>
      <c r="L230" s="99"/>
      <c r="M230" s="99"/>
      <c r="N230" s="99"/>
      <c r="O230" s="99"/>
      <c r="P230" s="99"/>
      <c r="Q230" s="99"/>
      <c r="R230" s="99"/>
      <c r="S230" s="99"/>
      <c r="T230" s="27"/>
      <c r="U230" s="27"/>
      <c r="V230" s="27"/>
      <c r="W230" s="27"/>
      <c r="X230" s="27"/>
      <c r="Y230" s="27"/>
      <c r="Z230" s="27"/>
      <c r="AA230" s="27"/>
      <c r="AB230" s="27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</row>
    <row r="231" spans="1:50" ht="12.75">
      <c r="A231" s="56"/>
      <c r="B231" s="48"/>
      <c r="C231" s="48"/>
      <c r="D231" s="48"/>
      <c r="E231" s="48"/>
      <c r="F231" s="48"/>
      <c r="G231" s="57"/>
      <c r="K231" s="99"/>
      <c r="L231" s="99"/>
      <c r="M231" s="99"/>
      <c r="N231" s="99"/>
      <c r="O231" s="99"/>
      <c r="P231" s="99"/>
      <c r="Q231" s="99"/>
      <c r="R231" s="99"/>
      <c r="S231" s="99"/>
      <c r="T231" s="27"/>
      <c r="U231" s="27"/>
      <c r="V231" s="27"/>
      <c r="W231" s="27"/>
      <c r="X231" s="27"/>
      <c r="Y231" s="27"/>
      <c r="Z231" s="27"/>
      <c r="AA231" s="27"/>
      <c r="AB231" s="27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</row>
    <row r="232" spans="1:50" ht="12.75">
      <c r="A232" s="56"/>
      <c r="B232" s="48"/>
      <c r="C232" s="48"/>
      <c r="D232" s="48"/>
      <c r="E232" s="48"/>
      <c r="F232" s="48"/>
      <c r="G232" s="57"/>
      <c r="K232" s="99"/>
      <c r="L232" s="99"/>
      <c r="M232" s="99"/>
      <c r="N232" s="99"/>
      <c r="O232" s="99"/>
      <c r="P232" s="99"/>
      <c r="Q232" s="99"/>
      <c r="R232" s="99"/>
      <c r="S232" s="99"/>
      <c r="T232" s="27"/>
      <c r="U232" s="27"/>
      <c r="V232" s="27"/>
      <c r="W232" s="27"/>
      <c r="X232" s="27"/>
      <c r="Y232" s="27"/>
      <c r="Z232" s="27"/>
      <c r="AA232" s="27"/>
      <c r="AB232" s="27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</row>
    <row r="233" spans="1:50" ht="12.75">
      <c r="A233" s="56"/>
      <c r="B233" s="48"/>
      <c r="C233" s="48"/>
      <c r="D233" s="48"/>
      <c r="E233" s="48"/>
      <c r="F233" s="48"/>
      <c r="G233" s="57"/>
      <c r="K233" s="99"/>
      <c r="L233" s="99"/>
      <c r="M233" s="99"/>
      <c r="N233" s="99"/>
      <c r="O233" s="99"/>
      <c r="P233" s="99"/>
      <c r="Q233" s="99"/>
      <c r="R233" s="99"/>
      <c r="S233" s="99"/>
      <c r="T233" s="27"/>
      <c r="U233" s="27"/>
      <c r="V233" s="27"/>
      <c r="W233" s="27"/>
      <c r="X233" s="27"/>
      <c r="Y233" s="27"/>
      <c r="Z233" s="27"/>
      <c r="AA233" s="27"/>
      <c r="AB233" s="27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</row>
    <row r="234" spans="1:50" ht="12.75">
      <c r="A234" s="56"/>
      <c r="B234" s="48"/>
      <c r="C234" s="48"/>
      <c r="D234" s="48"/>
      <c r="E234" s="48"/>
      <c r="F234" s="48"/>
      <c r="G234" s="57"/>
      <c r="K234" s="99"/>
      <c r="L234" s="99"/>
      <c r="M234" s="99"/>
      <c r="N234" s="99"/>
      <c r="O234" s="99"/>
      <c r="P234" s="99"/>
      <c r="Q234" s="99"/>
      <c r="R234" s="99"/>
      <c r="S234" s="99"/>
      <c r="T234" s="27"/>
      <c r="U234" s="27"/>
      <c r="V234" s="27"/>
      <c r="W234" s="27"/>
      <c r="X234" s="27"/>
      <c r="Y234" s="27"/>
      <c r="Z234" s="27"/>
      <c r="AA234" s="27"/>
      <c r="AB234" s="27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</row>
    <row r="235" spans="1:50" ht="12.75">
      <c r="A235" s="56"/>
      <c r="B235" s="48"/>
      <c r="C235" s="48"/>
      <c r="D235" s="48"/>
      <c r="E235" s="48"/>
      <c r="F235" s="48"/>
      <c r="G235" s="57"/>
      <c r="K235" s="99"/>
      <c r="L235" s="99"/>
      <c r="M235" s="99"/>
      <c r="N235" s="99"/>
      <c r="O235" s="99"/>
      <c r="P235" s="99"/>
      <c r="Q235" s="99"/>
      <c r="R235" s="99"/>
      <c r="S235" s="99"/>
      <c r="T235" s="27"/>
      <c r="U235" s="27"/>
      <c r="V235" s="27"/>
      <c r="W235" s="27"/>
      <c r="X235" s="27"/>
      <c r="Y235" s="27"/>
      <c r="Z235" s="27"/>
      <c r="AA235" s="27"/>
      <c r="AB235" s="27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</row>
    <row r="236" spans="1:50" ht="12.75">
      <c r="A236" s="56"/>
      <c r="B236" s="48"/>
      <c r="C236" s="48"/>
      <c r="D236" s="48"/>
      <c r="E236" s="48"/>
      <c r="F236" s="48"/>
      <c r="G236" s="57"/>
      <c r="K236" s="99"/>
      <c r="L236" s="99"/>
      <c r="M236" s="99"/>
      <c r="N236" s="99"/>
      <c r="O236" s="99"/>
      <c r="P236" s="99"/>
      <c r="Q236" s="99"/>
      <c r="R236" s="99"/>
      <c r="S236" s="99"/>
      <c r="T236" s="27"/>
      <c r="U236" s="27"/>
      <c r="V236" s="27"/>
      <c r="W236" s="27"/>
      <c r="X236" s="27"/>
      <c r="Y236" s="27"/>
      <c r="Z236" s="27"/>
      <c r="AA236" s="27"/>
      <c r="AB236" s="27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</row>
    <row r="237" spans="1:50" ht="12.75">
      <c r="A237" s="56"/>
      <c r="B237" s="48"/>
      <c r="C237" s="48"/>
      <c r="D237" s="48"/>
      <c r="E237" s="48"/>
      <c r="F237" s="48"/>
      <c r="G237" s="57"/>
      <c r="K237" s="99"/>
      <c r="L237" s="99"/>
      <c r="M237" s="99"/>
      <c r="N237" s="99"/>
      <c r="O237" s="99"/>
      <c r="P237" s="99"/>
      <c r="Q237" s="99"/>
      <c r="R237" s="99"/>
      <c r="S237" s="99"/>
      <c r="T237" s="27"/>
      <c r="U237" s="27"/>
      <c r="V237" s="27"/>
      <c r="W237" s="27"/>
      <c r="X237" s="27"/>
      <c r="Y237" s="27"/>
      <c r="Z237" s="27"/>
      <c r="AA237" s="27"/>
      <c r="AB237" s="27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</row>
    <row r="238" spans="1:50" ht="12.75">
      <c r="A238" s="56"/>
      <c r="B238" s="48"/>
      <c r="C238" s="48"/>
      <c r="D238" s="48"/>
      <c r="E238" s="48"/>
      <c r="F238" s="48"/>
      <c r="G238" s="57"/>
      <c r="K238" s="99"/>
      <c r="L238" s="99"/>
      <c r="M238" s="99"/>
      <c r="N238" s="99"/>
      <c r="O238" s="99"/>
      <c r="P238" s="99"/>
      <c r="Q238" s="99"/>
      <c r="R238" s="99"/>
      <c r="S238" s="99"/>
      <c r="T238" s="27"/>
      <c r="U238" s="27"/>
      <c r="V238" s="27"/>
      <c r="W238" s="27"/>
      <c r="X238" s="27"/>
      <c r="Y238" s="27"/>
      <c r="Z238" s="27"/>
      <c r="AA238" s="27"/>
      <c r="AB238" s="27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</row>
    <row r="239" spans="1:50" ht="12.75">
      <c r="A239" s="56"/>
      <c r="B239" s="48"/>
      <c r="C239" s="48"/>
      <c r="D239" s="48"/>
      <c r="E239" s="48"/>
      <c r="F239" s="48"/>
      <c r="G239" s="57"/>
      <c r="K239" s="99"/>
      <c r="L239" s="99"/>
      <c r="M239" s="99"/>
      <c r="N239" s="99"/>
      <c r="O239" s="99"/>
      <c r="P239" s="99"/>
      <c r="Q239" s="99"/>
      <c r="R239" s="99"/>
      <c r="S239" s="99"/>
      <c r="T239" s="27"/>
      <c r="U239" s="27"/>
      <c r="V239" s="27"/>
      <c r="W239" s="27"/>
      <c r="X239" s="27"/>
      <c r="Y239" s="27"/>
      <c r="Z239" s="27"/>
      <c r="AA239" s="27"/>
      <c r="AB239" s="27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</row>
    <row r="240" spans="1:50" ht="12.75">
      <c r="A240" s="56"/>
      <c r="B240" s="48"/>
      <c r="C240" s="48"/>
      <c r="D240" s="48"/>
      <c r="E240" s="48"/>
      <c r="F240" s="48"/>
      <c r="G240" s="57"/>
      <c r="K240" s="99"/>
      <c r="L240" s="99"/>
      <c r="M240" s="99"/>
      <c r="N240" s="99"/>
      <c r="O240" s="99"/>
      <c r="P240" s="99"/>
      <c r="Q240" s="99"/>
      <c r="R240" s="99"/>
      <c r="S240" s="99"/>
      <c r="T240" s="27"/>
      <c r="U240" s="27"/>
      <c r="V240" s="27"/>
      <c r="W240" s="27"/>
      <c r="X240" s="27"/>
      <c r="Y240" s="27"/>
      <c r="Z240" s="27"/>
      <c r="AA240" s="27"/>
      <c r="AB240" s="27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</row>
    <row r="241" spans="1:50" ht="12.75">
      <c r="A241" s="56"/>
      <c r="B241" s="48"/>
      <c r="C241" s="48"/>
      <c r="D241" s="48"/>
      <c r="E241" s="48"/>
      <c r="F241" s="48"/>
      <c r="G241" s="57"/>
      <c r="K241" s="99"/>
      <c r="L241" s="99"/>
      <c r="M241" s="99"/>
      <c r="N241" s="99"/>
      <c r="O241" s="99"/>
      <c r="P241" s="99"/>
      <c r="Q241" s="99"/>
      <c r="R241" s="99"/>
      <c r="S241" s="99"/>
      <c r="T241" s="27"/>
      <c r="U241" s="27"/>
      <c r="V241" s="27"/>
      <c r="W241" s="27"/>
      <c r="X241" s="27"/>
      <c r="Y241" s="27"/>
      <c r="Z241" s="27"/>
      <c r="AA241" s="27"/>
      <c r="AB241" s="27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</row>
    <row r="242" spans="1:50" ht="12.75">
      <c r="A242" s="56"/>
      <c r="B242" s="48"/>
      <c r="C242" s="48"/>
      <c r="D242" s="48"/>
      <c r="E242" s="48"/>
      <c r="F242" s="48"/>
      <c r="G242" s="57"/>
      <c r="K242" s="99"/>
      <c r="L242" s="99"/>
      <c r="M242" s="99"/>
      <c r="N242" s="99"/>
      <c r="O242" s="99"/>
      <c r="P242" s="99"/>
      <c r="Q242" s="99"/>
      <c r="R242" s="99"/>
      <c r="S242" s="99"/>
      <c r="T242" s="27"/>
      <c r="U242" s="27"/>
      <c r="V242" s="27"/>
      <c r="W242" s="27"/>
      <c r="X242" s="27"/>
      <c r="Y242" s="27"/>
      <c r="Z242" s="27"/>
      <c r="AA242" s="27"/>
      <c r="AB242" s="27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</row>
    <row r="243" spans="1:50" ht="12.75">
      <c r="A243" s="56"/>
      <c r="B243" s="48"/>
      <c r="C243" s="48"/>
      <c r="D243" s="48"/>
      <c r="E243" s="48"/>
      <c r="F243" s="48"/>
      <c r="G243" s="57"/>
      <c r="K243" s="99"/>
      <c r="L243" s="99"/>
      <c r="M243" s="99"/>
      <c r="N243" s="99"/>
      <c r="O243" s="99"/>
      <c r="P243" s="99"/>
      <c r="Q243" s="99"/>
      <c r="R243" s="99"/>
      <c r="S243" s="99"/>
      <c r="T243" s="27"/>
      <c r="U243" s="27"/>
      <c r="V243" s="27"/>
      <c r="W243" s="27"/>
      <c r="X243" s="27"/>
      <c r="Y243" s="27"/>
      <c r="Z243" s="27"/>
      <c r="AA243" s="27"/>
      <c r="AB243" s="27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</row>
    <row r="244" spans="1:50" ht="12.75">
      <c r="A244" s="56"/>
      <c r="B244" s="48"/>
      <c r="C244" s="48"/>
      <c r="D244" s="48"/>
      <c r="E244" s="48"/>
      <c r="F244" s="48"/>
      <c r="G244" s="57"/>
      <c r="K244" s="99"/>
      <c r="L244" s="99"/>
      <c r="M244" s="99"/>
      <c r="N244" s="99"/>
      <c r="O244" s="99"/>
      <c r="P244" s="99"/>
      <c r="Q244" s="99"/>
      <c r="R244" s="99"/>
      <c r="S244" s="99"/>
      <c r="T244" s="27"/>
      <c r="U244" s="27"/>
      <c r="V244" s="27"/>
      <c r="W244" s="27"/>
      <c r="X244" s="27"/>
      <c r="Y244" s="27"/>
      <c r="Z244" s="27"/>
      <c r="AA244" s="27"/>
      <c r="AB244" s="27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</row>
    <row r="245" spans="1:50" ht="12.75">
      <c r="A245" s="56"/>
      <c r="B245" s="48"/>
      <c r="C245" s="48"/>
      <c r="D245" s="48"/>
      <c r="E245" s="48"/>
      <c r="F245" s="48"/>
      <c r="G245" s="57"/>
      <c r="K245" s="99"/>
      <c r="L245" s="99"/>
      <c r="M245" s="99"/>
      <c r="N245" s="99"/>
      <c r="O245" s="99"/>
      <c r="P245" s="99"/>
      <c r="Q245" s="99"/>
      <c r="R245" s="99"/>
      <c r="S245" s="99"/>
      <c r="T245" s="27"/>
      <c r="U245" s="27"/>
      <c r="V245" s="27"/>
      <c r="W245" s="27"/>
      <c r="X245" s="27"/>
      <c r="Y245" s="27"/>
      <c r="Z245" s="27"/>
      <c r="AA245" s="27"/>
      <c r="AB245" s="27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</row>
    <row r="246" spans="1:50" ht="12.75">
      <c r="A246" s="56"/>
      <c r="B246" s="48"/>
      <c r="C246" s="48"/>
      <c r="D246" s="48"/>
      <c r="E246" s="48"/>
      <c r="F246" s="48"/>
      <c r="G246" s="57"/>
      <c r="K246" s="99"/>
      <c r="L246" s="99"/>
      <c r="M246" s="99"/>
      <c r="N246" s="99"/>
      <c r="O246" s="99"/>
      <c r="P246" s="99"/>
      <c r="Q246" s="99"/>
      <c r="R246" s="99"/>
      <c r="S246" s="99"/>
      <c r="T246" s="27"/>
      <c r="U246" s="27"/>
      <c r="V246" s="27"/>
      <c r="W246" s="27"/>
      <c r="X246" s="27"/>
      <c r="Y246" s="27"/>
      <c r="Z246" s="27"/>
      <c r="AA246" s="27"/>
      <c r="AB246" s="27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</row>
    <row r="247" spans="1:50" ht="12.75">
      <c r="A247" s="56"/>
      <c r="B247" s="48"/>
      <c r="C247" s="48"/>
      <c r="D247" s="48"/>
      <c r="E247" s="48"/>
      <c r="F247" s="48"/>
      <c r="G247" s="57"/>
      <c r="K247" s="99"/>
      <c r="L247" s="99"/>
      <c r="M247" s="99"/>
      <c r="N247" s="99"/>
      <c r="O247" s="99"/>
      <c r="P247" s="99"/>
      <c r="Q247" s="99"/>
      <c r="R247" s="99"/>
      <c r="S247" s="99"/>
      <c r="T247" s="27"/>
      <c r="U247" s="27"/>
      <c r="V247" s="27"/>
      <c r="W247" s="27"/>
      <c r="X247" s="27"/>
      <c r="Y247" s="27"/>
      <c r="Z247" s="27"/>
      <c r="AA247" s="27"/>
      <c r="AB247" s="27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</row>
    <row r="248" spans="1:50" ht="12.75">
      <c r="A248" s="56"/>
      <c r="B248" s="48"/>
      <c r="C248" s="48"/>
      <c r="D248" s="48"/>
      <c r="E248" s="48"/>
      <c r="F248" s="48"/>
      <c r="G248" s="57"/>
      <c r="K248" s="99"/>
      <c r="L248" s="99"/>
      <c r="M248" s="99"/>
      <c r="N248" s="99"/>
      <c r="O248" s="99"/>
      <c r="P248" s="99"/>
      <c r="Q248" s="99"/>
      <c r="R248" s="99"/>
      <c r="S248" s="99"/>
      <c r="T248" s="27"/>
      <c r="U248" s="27"/>
      <c r="V248" s="27"/>
      <c r="W248" s="27"/>
      <c r="X248" s="27"/>
      <c r="Y248" s="27"/>
      <c r="Z248" s="27"/>
      <c r="AA248" s="27"/>
      <c r="AB248" s="27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</row>
    <row r="249" spans="1:50" ht="12.75">
      <c r="A249" s="56"/>
      <c r="B249" s="48"/>
      <c r="C249" s="48"/>
      <c r="D249" s="48"/>
      <c r="E249" s="48"/>
      <c r="F249" s="48"/>
      <c r="G249" s="57"/>
      <c r="K249" s="99"/>
      <c r="L249" s="99"/>
      <c r="M249" s="99"/>
      <c r="N249" s="99"/>
      <c r="O249" s="99"/>
      <c r="P249" s="99"/>
      <c r="Q249" s="99"/>
      <c r="R249" s="99"/>
      <c r="S249" s="99"/>
      <c r="T249" s="27"/>
      <c r="U249" s="27"/>
      <c r="V249" s="27"/>
      <c r="W249" s="27"/>
      <c r="X249" s="27"/>
      <c r="Y249" s="27"/>
      <c r="Z249" s="27"/>
      <c r="AA249" s="27"/>
      <c r="AB249" s="27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</row>
    <row r="250" spans="1:50" ht="12.75">
      <c r="A250" s="56"/>
      <c r="B250" s="48"/>
      <c r="C250" s="48"/>
      <c r="D250" s="48"/>
      <c r="E250" s="48"/>
      <c r="F250" s="48"/>
      <c r="G250" s="57"/>
      <c r="K250" s="99"/>
      <c r="L250" s="99"/>
      <c r="M250" s="99"/>
      <c r="N250" s="99"/>
      <c r="O250" s="99"/>
      <c r="P250" s="99"/>
      <c r="Q250" s="99"/>
      <c r="R250" s="99"/>
      <c r="S250" s="99"/>
      <c r="T250" s="27"/>
      <c r="U250" s="27"/>
      <c r="V250" s="27"/>
      <c r="W250" s="27"/>
      <c r="X250" s="27"/>
      <c r="Y250" s="27"/>
      <c r="Z250" s="27"/>
      <c r="AA250" s="27"/>
      <c r="AB250" s="27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</row>
    <row r="251" spans="1:50" ht="12.75">
      <c r="A251" s="56"/>
      <c r="B251" s="48"/>
      <c r="C251" s="48"/>
      <c r="D251" s="48"/>
      <c r="E251" s="48"/>
      <c r="F251" s="48"/>
      <c r="G251" s="57"/>
      <c r="K251" s="99"/>
      <c r="L251" s="99"/>
      <c r="M251" s="99"/>
      <c r="N251" s="99"/>
      <c r="O251" s="99"/>
      <c r="P251" s="99"/>
      <c r="Q251" s="99"/>
      <c r="R251" s="99"/>
      <c r="S251" s="99"/>
      <c r="T251" s="27"/>
      <c r="U251" s="27"/>
      <c r="V251" s="27"/>
      <c r="W251" s="27"/>
      <c r="X251" s="27"/>
      <c r="Y251" s="27"/>
      <c r="Z251" s="27"/>
      <c r="AA251" s="27"/>
      <c r="AB251" s="27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</row>
    <row r="252" spans="1:50" ht="12.75">
      <c r="A252" s="56"/>
      <c r="B252" s="48"/>
      <c r="C252" s="48"/>
      <c r="D252" s="48"/>
      <c r="E252" s="48"/>
      <c r="F252" s="48"/>
      <c r="G252" s="57"/>
      <c r="K252" s="99"/>
      <c r="L252" s="99"/>
      <c r="M252" s="99"/>
      <c r="N252" s="99"/>
      <c r="O252" s="99"/>
      <c r="P252" s="99"/>
      <c r="Q252" s="99"/>
      <c r="R252" s="99"/>
      <c r="S252" s="99"/>
      <c r="T252" s="27"/>
      <c r="U252" s="27"/>
      <c r="V252" s="27"/>
      <c r="W252" s="27"/>
      <c r="X252" s="27"/>
      <c r="Y252" s="27"/>
      <c r="Z252" s="27"/>
      <c r="AA252" s="27"/>
      <c r="AB252" s="27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</row>
    <row r="253" spans="1:50" ht="12.75">
      <c r="A253" s="56"/>
      <c r="B253" s="48"/>
      <c r="C253" s="48"/>
      <c r="D253" s="48"/>
      <c r="E253" s="48"/>
      <c r="F253" s="48"/>
      <c r="G253" s="57"/>
      <c r="K253" s="99"/>
      <c r="L253" s="99"/>
      <c r="M253" s="99"/>
      <c r="N253" s="99"/>
      <c r="O253" s="99"/>
      <c r="P253" s="99"/>
      <c r="Q253" s="99"/>
      <c r="R253" s="99"/>
      <c r="S253" s="99"/>
      <c r="T253" s="27"/>
      <c r="U253" s="27"/>
      <c r="V253" s="27"/>
      <c r="W253" s="27"/>
      <c r="X253" s="27"/>
      <c r="Y253" s="27"/>
      <c r="Z253" s="27"/>
      <c r="AA253" s="27"/>
      <c r="AB253" s="27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</row>
    <row r="254" spans="1:50" ht="12.75">
      <c r="A254" s="56"/>
      <c r="B254" s="48"/>
      <c r="C254" s="48"/>
      <c r="D254" s="48"/>
      <c r="E254" s="48"/>
      <c r="F254" s="48"/>
      <c r="G254" s="57"/>
      <c r="K254" s="99"/>
      <c r="L254" s="99"/>
      <c r="M254" s="99"/>
      <c r="N254" s="99"/>
      <c r="O254" s="99"/>
      <c r="P254" s="99"/>
      <c r="Q254" s="99"/>
      <c r="R254" s="99"/>
      <c r="S254" s="99"/>
      <c r="T254" s="27"/>
      <c r="U254" s="27"/>
      <c r="V254" s="27"/>
      <c r="W254" s="27"/>
      <c r="X254" s="27"/>
      <c r="Y254" s="27"/>
      <c r="Z254" s="27"/>
      <c r="AA254" s="27"/>
      <c r="AB254" s="27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</row>
    <row r="255" spans="1:50" ht="12.75">
      <c r="A255" s="56"/>
      <c r="B255" s="48"/>
      <c r="C255" s="48"/>
      <c r="D255" s="48"/>
      <c r="E255" s="48"/>
      <c r="F255" s="48"/>
      <c r="G255" s="57"/>
      <c r="K255" s="99"/>
      <c r="L255" s="99"/>
      <c r="M255" s="99"/>
      <c r="N255" s="99"/>
      <c r="O255" s="99"/>
      <c r="P255" s="99"/>
      <c r="Q255" s="99"/>
      <c r="R255" s="99"/>
      <c r="S255" s="99"/>
      <c r="T255" s="27"/>
      <c r="U255" s="27"/>
      <c r="V255" s="27"/>
      <c r="W255" s="27"/>
      <c r="X255" s="27"/>
      <c r="Y255" s="27"/>
      <c r="Z255" s="27"/>
      <c r="AA255" s="27"/>
      <c r="AB255" s="27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</row>
    <row r="256" spans="1:50" ht="12.75">
      <c r="A256" s="56"/>
      <c r="B256" s="48"/>
      <c r="C256" s="48"/>
      <c r="D256" s="48"/>
      <c r="E256" s="48"/>
      <c r="F256" s="48"/>
      <c r="G256" s="57"/>
      <c r="K256" s="99"/>
      <c r="L256" s="99"/>
      <c r="M256" s="99"/>
      <c r="N256" s="99"/>
      <c r="O256" s="99"/>
      <c r="P256" s="99"/>
      <c r="Q256" s="99"/>
      <c r="R256" s="99"/>
      <c r="S256" s="99"/>
      <c r="T256" s="27"/>
      <c r="U256" s="27"/>
      <c r="V256" s="27"/>
      <c r="W256" s="27"/>
      <c r="X256" s="27"/>
      <c r="Y256" s="27"/>
      <c r="Z256" s="27"/>
      <c r="AA256" s="27"/>
      <c r="AB256" s="27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</row>
    <row r="257" spans="1:50" ht="12.75">
      <c r="A257" s="56"/>
      <c r="B257" s="48"/>
      <c r="C257" s="48"/>
      <c r="D257" s="48"/>
      <c r="E257" s="48"/>
      <c r="F257" s="48"/>
      <c r="G257" s="57"/>
      <c r="K257" s="99"/>
      <c r="L257" s="99"/>
      <c r="M257" s="99"/>
      <c r="N257" s="99"/>
      <c r="O257" s="99"/>
      <c r="P257" s="99"/>
      <c r="Q257" s="99"/>
      <c r="R257" s="99"/>
      <c r="S257" s="99"/>
      <c r="T257" s="27"/>
      <c r="U257" s="27"/>
      <c r="V257" s="27"/>
      <c r="W257" s="27"/>
      <c r="X257" s="27"/>
      <c r="Y257" s="27"/>
      <c r="Z257" s="27"/>
      <c r="AA257" s="27"/>
      <c r="AB257" s="27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</row>
    <row r="258" spans="1:50" ht="12.75">
      <c r="A258" s="56"/>
      <c r="B258" s="48"/>
      <c r="C258" s="48"/>
      <c r="D258" s="48"/>
      <c r="E258" s="48"/>
      <c r="F258" s="48"/>
      <c r="G258" s="57"/>
      <c r="K258" s="99"/>
      <c r="L258" s="99"/>
      <c r="M258" s="99"/>
      <c r="N258" s="99"/>
      <c r="O258" s="99"/>
      <c r="P258" s="99"/>
      <c r="Q258" s="99"/>
      <c r="R258" s="99"/>
      <c r="S258" s="99"/>
      <c r="T258" s="27"/>
      <c r="U258" s="27"/>
      <c r="V258" s="27"/>
      <c r="W258" s="27"/>
      <c r="X258" s="27"/>
      <c r="Y258" s="27"/>
      <c r="Z258" s="27"/>
      <c r="AA258" s="27"/>
      <c r="AB258" s="27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</row>
    <row r="259" spans="1:50" ht="12.75">
      <c r="A259" s="56"/>
      <c r="B259" s="48"/>
      <c r="C259" s="48"/>
      <c r="D259" s="48"/>
      <c r="E259" s="48"/>
      <c r="F259" s="48"/>
      <c r="G259" s="57"/>
      <c r="K259" s="99"/>
      <c r="L259" s="99"/>
      <c r="M259" s="99"/>
      <c r="N259" s="99"/>
      <c r="O259" s="99"/>
      <c r="P259" s="99"/>
      <c r="Q259" s="99"/>
      <c r="R259" s="99"/>
      <c r="S259" s="99"/>
      <c r="T259" s="27"/>
      <c r="U259" s="27"/>
      <c r="V259" s="27"/>
      <c r="W259" s="27"/>
      <c r="X259" s="27"/>
      <c r="Y259" s="27"/>
      <c r="Z259" s="27"/>
      <c r="AA259" s="27"/>
      <c r="AB259" s="27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</row>
    <row r="260" spans="1:50" ht="12.75">
      <c r="A260" s="56"/>
      <c r="B260" s="48"/>
      <c r="C260" s="48"/>
      <c r="D260" s="48"/>
      <c r="E260" s="48"/>
      <c r="F260" s="48"/>
      <c r="G260" s="57"/>
      <c r="K260" s="99"/>
      <c r="L260" s="99"/>
      <c r="M260" s="99"/>
      <c r="N260" s="99"/>
      <c r="O260" s="99"/>
      <c r="P260" s="99"/>
      <c r="Q260" s="99"/>
      <c r="R260" s="99"/>
      <c r="S260" s="99"/>
      <c r="T260" s="27"/>
      <c r="U260" s="27"/>
      <c r="V260" s="27"/>
      <c r="W260" s="27"/>
      <c r="X260" s="27"/>
      <c r="Y260" s="27"/>
      <c r="Z260" s="27"/>
      <c r="AA260" s="27"/>
      <c r="AB260" s="27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</row>
    <row r="261" spans="1:50" ht="12.75">
      <c r="A261" s="56"/>
      <c r="B261" s="48"/>
      <c r="C261" s="48"/>
      <c r="D261" s="48"/>
      <c r="E261" s="48"/>
      <c r="F261" s="48"/>
      <c r="G261" s="57"/>
      <c r="K261" s="99"/>
      <c r="L261" s="99"/>
      <c r="M261" s="99"/>
      <c r="N261" s="99"/>
      <c r="O261" s="99"/>
      <c r="P261" s="99"/>
      <c r="Q261" s="99"/>
      <c r="R261" s="99"/>
      <c r="S261" s="99"/>
      <c r="T261" s="27"/>
      <c r="U261" s="27"/>
      <c r="V261" s="27"/>
      <c r="W261" s="27"/>
      <c r="X261" s="27"/>
      <c r="Y261" s="27"/>
      <c r="Z261" s="27"/>
      <c r="AA261" s="27"/>
      <c r="AB261" s="27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</row>
    <row r="262" spans="1:50" ht="12.75">
      <c r="A262" s="56"/>
      <c r="B262" s="48"/>
      <c r="C262" s="48"/>
      <c r="D262" s="48"/>
      <c r="E262" s="48"/>
      <c r="F262" s="48"/>
      <c r="G262" s="57"/>
      <c r="K262" s="99"/>
      <c r="L262" s="99"/>
      <c r="M262" s="99"/>
      <c r="N262" s="99"/>
      <c r="O262" s="99"/>
      <c r="P262" s="99"/>
      <c r="Q262" s="99"/>
      <c r="R262" s="99"/>
      <c r="S262" s="99"/>
      <c r="T262" s="27"/>
      <c r="U262" s="27"/>
      <c r="V262" s="27"/>
      <c r="W262" s="27"/>
      <c r="X262" s="27"/>
      <c r="Y262" s="27"/>
      <c r="Z262" s="27"/>
      <c r="AA262" s="27"/>
      <c r="AB262" s="27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</row>
    <row r="263" spans="1:50" ht="12.75">
      <c r="A263" s="56"/>
      <c r="B263" s="48"/>
      <c r="C263" s="48"/>
      <c r="D263" s="48"/>
      <c r="E263" s="48"/>
      <c r="F263" s="48"/>
      <c r="G263" s="57"/>
      <c r="K263" s="99"/>
      <c r="L263" s="99"/>
      <c r="M263" s="99"/>
      <c r="N263" s="99"/>
      <c r="O263" s="99"/>
      <c r="P263" s="99"/>
      <c r="Q263" s="99"/>
      <c r="R263" s="99"/>
      <c r="S263" s="99"/>
      <c r="T263" s="27"/>
      <c r="U263" s="27"/>
      <c r="V263" s="27"/>
      <c r="W263" s="27"/>
      <c r="X263" s="27"/>
      <c r="Y263" s="27"/>
      <c r="Z263" s="27"/>
      <c r="AA263" s="27"/>
      <c r="AB263" s="27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</row>
    <row r="264" spans="1:50" ht="12.75">
      <c r="A264" s="56"/>
      <c r="B264" s="48"/>
      <c r="C264" s="48"/>
      <c r="D264" s="48"/>
      <c r="E264" s="48"/>
      <c r="F264" s="48"/>
      <c r="G264" s="57"/>
      <c r="K264" s="99"/>
      <c r="L264" s="99"/>
      <c r="M264" s="99"/>
      <c r="N264" s="99"/>
      <c r="O264" s="99"/>
      <c r="P264" s="99"/>
      <c r="Q264" s="99"/>
      <c r="R264" s="99"/>
      <c r="S264" s="99"/>
      <c r="T264" s="27"/>
      <c r="U264" s="27"/>
      <c r="V264" s="27"/>
      <c r="W264" s="27"/>
      <c r="X264" s="27"/>
      <c r="Y264" s="27"/>
      <c r="Z264" s="27"/>
      <c r="AA264" s="27"/>
      <c r="AB264" s="27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</row>
    <row r="265" spans="1:50" ht="12.75">
      <c r="A265" s="56"/>
      <c r="B265" s="48"/>
      <c r="C265" s="48"/>
      <c r="D265" s="48"/>
      <c r="E265" s="48"/>
      <c r="F265" s="48"/>
      <c r="G265" s="57"/>
      <c r="K265" s="99"/>
      <c r="L265" s="99"/>
      <c r="M265" s="99"/>
      <c r="N265" s="99"/>
      <c r="O265" s="99"/>
      <c r="P265" s="99"/>
      <c r="Q265" s="99"/>
      <c r="R265" s="99"/>
      <c r="S265" s="99"/>
      <c r="T265" s="27"/>
      <c r="U265" s="27"/>
      <c r="V265" s="27"/>
      <c r="W265" s="27"/>
      <c r="X265" s="27"/>
      <c r="Y265" s="27"/>
      <c r="Z265" s="27"/>
      <c r="AA265" s="27"/>
      <c r="AB265" s="27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</row>
    <row r="266" spans="1:50" ht="12.75">
      <c r="A266" s="56"/>
      <c r="B266" s="48"/>
      <c r="C266" s="48"/>
      <c r="D266" s="48"/>
      <c r="E266" s="48"/>
      <c r="F266" s="48"/>
      <c r="G266" s="57"/>
      <c r="K266" s="99"/>
      <c r="L266" s="99"/>
      <c r="M266" s="99"/>
      <c r="N266" s="99"/>
      <c r="O266" s="99"/>
      <c r="P266" s="99"/>
      <c r="Q266" s="99"/>
      <c r="R266" s="99"/>
      <c r="S266" s="99"/>
      <c r="T266" s="27"/>
      <c r="U266" s="27"/>
      <c r="V266" s="27"/>
      <c r="W266" s="27"/>
      <c r="X266" s="27"/>
      <c r="Y266" s="27"/>
      <c r="Z266" s="27"/>
      <c r="AA266" s="27"/>
      <c r="AB266" s="27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</row>
    <row r="267" spans="1:50" ht="12.75">
      <c r="A267" s="56"/>
      <c r="B267" s="48"/>
      <c r="C267" s="48"/>
      <c r="D267" s="48"/>
      <c r="E267" s="48"/>
      <c r="F267" s="48"/>
      <c r="G267" s="57"/>
      <c r="K267" s="99"/>
      <c r="L267" s="99"/>
      <c r="M267" s="99"/>
      <c r="N267" s="99"/>
      <c r="O267" s="99"/>
      <c r="P267" s="99"/>
      <c r="Q267" s="99"/>
      <c r="R267" s="99"/>
      <c r="S267" s="99"/>
      <c r="T267" s="27"/>
      <c r="U267" s="27"/>
      <c r="V267" s="27"/>
      <c r="W267" s="27"/>
      <c r="X267" s="27"/>
      <c r="Y267" s="27"/>
      <c r="Z267" s="27"/>
      <c r="AA267" s="27"/>
      <c r="AB267" s="27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</row>
    <row r="268" spans="1:50" ht="12.75">
      <c r="A268" s="56"/>
      <c r="B268" s="48"/>
      <c r="C268" s="48"/>
      <c r="D268" s="48"/>
      <c r="E268" s="48"/>
      <c r="F268" s="48"/>
      <c r="G268" s="57"/>
      <c r="K268" s="99"/>
      <c r="L268" s="99"/>
      <c r="M268" s="99"/>
      <c r="N268" s="99"/>
      <c r="O268" s="99"/>
      <c r="P268" s="99"/>
      <c r="Q268" s="99"/>
      <c r="R268" s="99"/>
      <c r="S268" s="99"/>
      <c r="T268" s="27"/>
      <c r="U268" s="27"/>
      <c r="V268" s="27"/>
      <c r="W268" s="27"/>
      <c r="X268" s="27"/>
      <c r="Y268" s="27"/>
      <c r="Z268" s="27"/>
      <c r="AA268" s="27"/>
      <c r="AB268" s="27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</row>
    <row r="269" spans="1:50" ht="12.75">
      <c r="A269" s="56"/>
      <c r="B269" s="48"/>
      <c r="C269" s="48"/>
      <c r="D269" s="48"/>
      <c r="E269" s="48"/>
      <c r="F269" s="48"/>
      <c r="G269" s="57"/>
      <c r="K269" s="99"/>
      <c r="L269" s="99"/>
      <c r="M269" s="99"/>
      <c r="N269" s="99"/>
      <c r="O269" s="99"/>
      <c r="P269" s="99"/>
      <c r="Q269" s="99"/>
      <c r="R269" s="99"/>
      <c r="S269" s="99"/>
      <c r="T269" s="27"/>
      <c r="U269" s="27"/>
      <c r="V269" s="27"/>
      <c r="W269" s="27"/>
      <c r="X269" s="27"/>
      <c r="Y269" s="27"/>
      <c r="Z269" s="27"/>
      <c r="AA269" s="27"/>
      <c r="AB269" s="27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</row>
    <row r="270" spans="1:50" ht="12.75">
      <c r="A270" s="56"/>
      <c r="B270" s="48"/>
      <c r="C270" s="48"/>
      <c r="D270" s="48"/>
      <c r="E270" s="48"/>
      <c r="F270" s="48"/>
      <c r="G270" s="57"/>
      <c r="K270" s="99"/>
      <c r="L270" s="99"/>
      <c r="M270" s="99"/>
      <c r="N270" s="99"/>
      <c r="O270" s="99"/>
      <c r="P270" s="99"/>
      <c r="Q270" s="99"/>
      <c r="R270" s="99"/>
      <c r="S270" s="99"/>
      <c r="T270" s="27"/>
      <c r="U270" s="27"/>
      <c r="V270" s="27"/>
      <c r="W270" s="27"/>
      <c r="X270" s="27"/>
      <c r="Y270" s="27"/>
      <c r="Z270" s="27"/>
      <c r="AA270" s="27"/>
      <c r="AB270" s="27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</row>
    <row r="271" spans="1:50" ht="12.75">
      <c r="A271" s="56"/>
      <c r="B271" s="48"/>
      <c r="C271" s="48"/>
      <c r="D271" s="48"/>
      <c r="E271" s="48"/>
      <c r="F271" s="48"/>
      <c r="G271" s="57"/>
      <c r="K271" s="99"/>
      <c r="L271" s="99"/>
      <c r="M271" s="99"/>
      <c r="N271" s="99"/>
      <c r="O271" s="99"/>
      <c r="P271" s="99"/>
      <c r="Q271" s="99"/>
      <c r="R271" s="99"/>
      <c r="S271" s="99"/>
      <c r="T271" s="27"/>
      <c r="U271" s="27"/>
      <c r="V271" s="27"/>
      <c r="W271" s="27"/>
      <c r="X271" s="27"/>
      <c r="Y271" s="27"/>
      <c r="Z271" s="27"/>
      <c r="AA271" s="27"/>
      <c r="AB271" s="27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</row>
    <row r="272" spans="1:50" ht="12.75">
      <c r="A272" s="56"/>
      <c r="B272" s="48"/>
      <c r="C272" s="48"/>
      <c r="D272" s="48"/>
      <c r="E272" s="48"/>
      <c r="F272" s="48"/>
      <c r="G272" s="57"/>
      <c r="K272" s="99"/>
      <c r="L272" s="99"/>
      <c r="M272" s="99"/>
      <c r="N272" s="99"/>
      <c r="O272" s="99"/>
      <c r="P272" s="99"/>
      <c r="Q272" s="99"/>
      <c r="R272" s="99"/>
      <c r="S272" s="99"/>
      <c r="T272" s="27"/>
      <c r="U272" s="27"/>
      <c r="V272" s="27"/>
      <c r="W272" s="27"/>
      <c r="X272" s="27"/>
      <c r="Y272" s="27"/>
      <c r="Z272" s="27"/>
      <c r="AA272" s="27"/>
      <c r="AB272" s="27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</row>
    <row r="273" spans="1:50" ht="12.75">
      <c r="A273" s="56"/>
      <c r="B273" s="48"/>
      <c r="C273" s="48"/>
      <c r="D273" s="48"/>
      <c r="E273" s="48"/>
      <c r="F273" s="48"/>
      <c r="G273" s="57"/>
      <c r="K273" s="99"/>
      <c r="L273" s="99"/>
      <c r="M273" s="99"/>
      <c r="N273" s="99"/>
      <c r="O273" s="99"/>
      <c r="P273" s="99"/>
      <c r="Q273" s="99"/>
      <c r="R273" s="99"/>
      <c r="S273" s="99"/>
      <c r="T273" s="27"/>
      <c r="U273" s="27"/>
      <c r="V273" s="27"/>
      <c r="W273" s="27"/>
      <c r="X273" s="27"/>
      <c r="Y273" s="27"/>
      <c r="Z273" s="27"/>
      <c r="AA273" s="27"/>
      <c r="AB273" s="27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</row>
    <row r="274" spans="1:50" ht="12.75">
      <c r="A274" s="56"/>
      <c r="B274" s="48"/>
      <c r="C274" s="48"/>
      <c r="D274" s="48"/>
      <c r="E274" s="48"/>
      <c r="F274" s="48"/>
      <c r="G274" s="57"/>
      <c r="K274" s="99"/>
      <c r="L274" s="99"/>
      <c r="M274" s="99"/>
      <c r="N274" s="99"/>
      <c r="O274" s="99"/>
      <c r="P274" s="99"/>
      <c r="Q274" s="99"/>
      <c r="R274" s="99"/>
      <c r="S274" s="99"/>
      <c r="T274" s="27"/>
      <c r="U274" s="27"/>
      <c r="V274" s="27"/>
      <c r="W274" s="27"/>
      <c r="X274" s="27"/>
      <c r="Y274" s="27"/>
      <c r="Z274" s="27"/>
      <c r="AA274" s="27"/>
      <c r="AB274" s="27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</row>
    <row r="275" spans="1:50" ht="12.75">
      <c r="A275" s="56"/>
      <c r="B275" s="48"/>
      <c r="C275" s="48"/>
      <c r="D275" s="48"/>
      <c r="E275" s="48"/>
      <c r="F275" s="48"/>
      <c r="G275" s="57"/>
      <c r="K275" s="99"/>
      <c r="L275" s="99"/>
      <c r="M275" s="99"/>
      <c r="N275" s="99"/>
      <c r="O275" s="99"/>
      <c r="P275" s="99"/>
      <c r="Q275" s="99"/>
      <c r="R275" s="99"/>
      <c r="S275" s="99"/>
      <c r="T275" s="27"/>
      <c r="U275" s="27"/>
      <c r="V275" s="27"/>
      <c r="W275" s="27"/>
      <c r="X275" s="27"/>
      <c r="Y275" s="27"/>
      <c r="Z275" s="27"/>
      <c r="AA275" s="27"/>
      <c r="AB275" s="27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</row>
    <row r="276" spans="1:50" ht="12.75">
      <c r="A276" s="56"/>
      <c r="B276" s="48"/>
      <c r="C276" s="48"/>
      <c r="D276" s="48"/>
      <c r="E276" s="48"/>
      <c r="F276" s="48"/>
      <c r="G276" s="57"/>
      <c r="K276" s="99"/>
      <c r="L276" s="99"/>
      <c r="M276" s="99"/>
      <c r="N276" s="99"/>
      <c r="O276" s="99"/>
      <c r="P276" s="99"/>
      <c r="Q276" s="99"/>
      <c r="R276" s="99"/>
      <c r="S276" s="99"/>
      <c r="T276" s="27"/>
      <c r="U276" s="27"/>
      <c r="V276" s="27"/>
      <c r="W276" s="27"/>
      <c r="X276" s="27"/>
      <c r="Y276" s="27"/>
      <c r="Z276" s="27"/>
      <c r="AA276" s="27"/>
      <c r="AB276" s="27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</row>
    <row r="277" spans="1:50" ht="12.75">
      <c r="A277" s="56"/>
      <c r="B277" s="48"/>
      <c r="C277" s="48"/>
      <c r="D277" s="48"/>
      <c r="E277" s="48"/>
      <c r="F277" s="48"/>
      <c r="G277" s="57"/>
      <c r="K277" s="99"/>
      <c r="L277" s="99"/>
      <c r="M277" s="99"/>
      <c r="N277" s="99"/>
      <c r="O277" s="99"/>
      <c r="P277" s="99"/>
      <c r="Q277" s="99"/>
      <c r="R277" s="99"/>
      <c r="S277" s="99"/>
      <c r="T277" s="27"/>
      <c r="U277" s="27"/>
      <c r="V277" s="27"/>
      <c r="W277" s="27"/>
      <c r="X277" s="27"/>
      <c r="Y277" s="27"/>
      <c r="Z277" s="27"/>
      <c r="AA277" s="27"/>
      <c r="AB277" s="27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</row>
    <row r="278" spans="1:50" ht="12.75">
      <c r="A278" s="56"/>
      <c r="B278" s="48"/>
      <c r="C278" s="48"/>
      <c r="D278" s="48"/>
      <c r="E278" s="48"/>
      <c r="F278" s="48"/>
      <c r="G278" s="57"/>
      <c r="K278" s="99"/>
      <c r="L278" s="99"/>
      <c r="M278" s="99"/>
      <c r="N278" s="99"/>
      <c r="O278" s="99"/>
      <c r="P278" s="99"/>
      <c r="Q278" s="99"/>
      <c r="R278" s="99"/>
      <c r="S278" s="99"/>
      <c r="T278" s="27"/>
      <c r="U278" s="27"/>
      <c r="V278" s="27"/>
      <c r="W278" s="27"/>
      <c r="X278" s="27"/>
      <c r="Y278" s="27"/>
      <c r="Z278" s="27"/>
      <c r="AA278" s="27"/>
      <c r="AB278" s="27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</row>
    <row r="279" spans="1:50" ht="12.75">
      <c r="A279" s="56"/>
      <c r="B279" s="48"/>
      <c r="C279" s="48"/>
      <c r="D279" s="48"/>
      <c r="E279" s="48"/>
      <c r="F279" s="48"/>
      <c r="G279" s="57"/>
      <c r="K279" s="99"/>
      <c r="L279" s="99"/>
      <c r="M279" s="99"/>
      <c r="N279" s="99"/>
      <c r="O279" s="99"/>
      <c r="P279" s="99"/>
      <c r="Q279" s="99"/>
      <c r="R279" s="99"/>
      <c r="S279" s="99"/>
      <c r="T279" s="27"/>
      <c r="U279" s="27"/>
      <c r="V279" s="27"/>
      <c r="W279" s="27"/>
      <c r="X279" s="27"/>
      <c r="Y279" s="27"/>
      <c r="Z279" s="27"/>
      <c r="AA279" s="27"/>
      <c r="AB279" s="27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</row>
    <row r="280" spans="1:50" ht="12.75">
      <c r="A280" s="56"/>
      <c r="B280" s="48"/>
      <c r="C280" s="48"/>
      <c r="D280" s="48"/>
      <c r="E280" s="48"/>
      <c r="F280" s="48"/>
      <c r="G280" s="57"/>
      <c r="K280" s="99"/>
      <c r="L280" s="99"/>
      <c r="M280" s="99"/>
      <c r="N280" s="99"/>
      <c r="O280" s="99"/>
      <c r="P280" s="99"/>
      <c r="Q280" s="99"/>
      <c r="R280" s="99"/>
      <c r="S280" s="99"/>
      <c r="T280" s="27"/>
      <c r="U280" s="27"/>
      <c r="V280" s="27"/>
      <c r="W280" s="27"/>
      <c r="X280" s="27"/>
      <c r="Y280" s="27"/>
      <c r="Z280" s="27"/>
      <c r="AA280" s="27"/>
      <c r="AB280" s="27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</row>
    <row r="281" spans="1:50" ht="12.75">
      <c r="A281" s="56"/>
      <c r="B281" s="48"/>
      <c r="C281" s="48"/>
      <c r="D281" s="48"/>
      <c r="E281" s="48"/>
      <c r="F281" s="48"/>
      <c r="G281" s="57"/>
      <c r="K281" s="99"/>
      <c r="L281" s="99"/>
      <c r="M281" s="99"/>
      <c r="N281" s="99"/>
      <c r="O281" s="99"/>
      <c r="P281" s="99"/>
      <c r="Q281" s="99"/>
      <c r="R281" s="99"/>
      <c r="S281" s="99"/>
      <c r="T281" s="27"/>
      <c r="U281" s="27"/>
      <c r="V281" s="27"/>
      <c r="W281" s="27"/>
      <c r="X281" s="27"/>
      <c r="Y281" s="27"/>
      <c r="Z281" s="27"/>
      <c r="AA281" s="27"/>
      <c r="AB281" s="27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</row>
    <row r="282" spans="1:50" ht="12.75">
      <c r="A282" s="56"/>
      <c r="B282" s="48"/>
      <c r="C282" s="48"/>
      <c r="D282" s="48"/>
      <c r="E282" s="48"/>
      <c r="F282" s="48"/>
      <c r="G282" s="57"/>
      <c r="K282" s="99"/>
      <c r="L282" s="99"/>
      <c r="M282" s="99"/>
      <c r="N282" s="99"/>
      <c r="O282" s="99"/>
      <c r="P282" s="99"/>
      <c r="Q282" s="99"/>
      <c r="R282" s="99"/>
      <c r="S282" s="99"/>
      <c r="T282" s="27"/>
      <c r="U282" s="27"/>
      <c r="V282" s="27"/>
      <c r="W282" s="27"/>
      <c r="X282" s="27"/>
      <c r="Y282" s="27"/>
      <c r="Z282" s="27"/>
      <c r="AA282" s="27"/>
      <c r="AB282" s="27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</row>
    <row r="283" spans="1:50" ht="12.75">
      <c r="A283" s="56"/>
      <c r="B283" s="48"/>
      <c r="C283" s="48"/>
      <c r="D283" s="48"/>
      <c r="E283" s="48"/>
      <c r="F283" s="48"/>
      <c r="G283" s="57"/>
      <c r="K283" s="99"/>
      <c r="L283" s="99"/>
      <c r="M283" s="99"/>
      <c r="N283" s="99"/>
      <c r="O283" s="99"/>
      <c r="P283" s="99"/>
      <c r="Q283" s="99"/>
      <c r="R283" s="99"/>
      <c r="S283" s="99"/>
      <c r="T283" s="27"/>
      <c r="U283" s="27"/>
      <c r="V283" s="27"/>
      <c r="W283" s="27"/>
      <c r="X283" s="27"/>
      <c r="Y283" s="27"/>
      <c r="Z283" s="27"/>
      <c r="AA283" s="27"/>
      <c r="AB283" s="27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</row>
    <row r="284" spans="1:50" ht="12.75">
      <c r="A284" s="56"/>
      <c r="B284" s="48"/>
      <c r="C284" s="48"/>
      <c r="D284" s="48"/>
      <c r="E284" s="48"/>
      <c r="F284" s="48"/>
      <c r="G284" s="57"/>
      <c r="K284" s="99"/>
      <c r="L284" s="99"/>
      <c r="M284" s="99"/>
      <c r="N284" s="99"/>
      <c r="O284" s="99"/>
      <c r="P284" s="99"/>
      <c r="Q284" s="99"/>
      <c r="R284" s="99"/>
      <c r="S284" s="99"/>
      <c r="T284" s="27"/>
      <c r="U284" s="27"/>
      <c r="V284" s="27"/>
      <c r="W284" s="27"/>
      <c r="X284" s="27"/>
      <c r="Y284" s="27"/>
      <c r="Z284" s="27"/>
      <c r="AA284" s="27"/>
      <c r="AB284" s="27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</row>
    <row r="285" spans="1:50" ht="12.75">
      <c r="A285" s="56"/>
      <c r="B285" s="48"/>
      <c r="C285" s="48"/>
      <c r="D285" s="48"/>
      <c r="E285" s="48"/>
      <c r="F285" s="48"/>
      <c r="G285" s="57"/>
      <c r="K285" s="99"/>
      <c r="L285" s="99"/>
      <c r="M285" s="99"/>
      <c r="N285" s="99"/>
      <c r="O285" s="99"/>
      <c r="P285" s="99"/>
      <c r="Q285" s="99"/>
      <c r="R285" s="99"/>
      <c r="S285" s="99"/>
      <c r="T285" s="27"/>
      <c r="U285" s="27"/>
      <c r="V285" s="27"/>
      <c r="W285" s="27"/>
      <c r="X285" s="27"/>
      <c r="Y285" s="27"/>
      <c r="Z285" s="27"/>
      <c r="AA285" s="27"/>
      <c r="AB285" s="27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</row>
    <row r="286" spans="1:50" ht="12.75">
      <c r="A286" s="56"/>
      <c r="B286" s="48"/>
      <c r="C286" s="48"/>
      <c r="D286" s="48"/>
      <c r="E286" s="48"/>
      <c r="F286" s="48"/>
      <c r="G286" s="57"/>
      <c r="K286" s="99"/>
      <c r="L286" s="99"/>
      <c r="M286" s="99"/>
      <c r="N286" s="99"/>
      <c r="O286" s="99"/>
      <c r="P286" s="99"/>
      <c r="Q286" s="99"/>
      <c r="R286" s="99"/>
      <c r="S286" s="99"/>
      <c r="T286" s="27"/>
      <c r="U286" s="27"/>
      <c r="V286" s="27"/>
      <c r="W286" s="27"/>
      <c r="X286" s="27"/>
      <c r="Y286" s="27"/>
      <c r="Z286" s="27"/>
      <c r="AA286" s="27"/>
      <c r="AB286" s="27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</row>
    <row r="287" spans="1:50" ht="12.75">
      <c r="A287" s="56"/>
      <c r="B287" s="48"/>
      <c r="C287" s="48"/>
      <c r="D287" s="48"/>
      <c r="E287" s="48"/>
      <c r="F287" s="48"/>
      <c r="G287" s="57"/>
      <c r="K287" s="99"/>
      <c r="L287" s="99"/>
      <c r="M287" s="99"/>
      <c r="N287" s="99"/>
      <c r="O287" s="99"/>
      <c r="P287" s="99"/>
      <c r="Q287" s="99"/>
      <c r="R287" s="99"/>
      <c r="S287" s="99"/>
      <c r="T287" s="27"/>
      <c r="U287" s="27"/>
      <c r="V287" s="27"/>
      <c r="W287" s="27"/>
      <c r="X287" s="27"/>
      <c r="Y287" s="27"/>
      <c r="Z287" s="27"/>
      <c r="AA287" s="27"/>
      <c r="AB287" s="27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</row>
    <row r="288" spans="1:50" ht="12.75">
      <c r="A288" s="56"/>
      <c r="B288" s="48"/>
      <c r="C288" s="48"/>
      <c r="D288" s="48"/>
      <c r="E288" s="48"/>
      <c r="F288" s="48"/>
      <c r="G288" s="57"/>
      <c r="K288" s="99"/>
      <c r="L288" s="99"/>
      <c r="M288" s="99"/>
      <c r="N288" s="99"/>
      <c r="O288" s="99"/>
      <c r="P288" s="99"/>
      <c r="Q288" s="99"/>
      <c r="R288" s="99"/>
      <c r="S288" s="99"/>
      <c r="T288" s="27"/>
      <c r="U288" s="27"/>
      <c r="V288" s="27"/>
      <c r="W288" s="27"/>
      <c r="X288" s="27"/>
      <c r="Y288" s="27"/>
      <c r="Z288" s="27"/>
      <c r="AA288" s="27"/>
      <c r="AB288" s="27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</row>
    <row r="289" spans="1:50" ht="12.75">
      <c r="A289" s="56"/>
      <c r="B289" s="48"/>
      <c r="C289" s="48"/>
      <c r="D289" s="48"/>
      <c r="E289" s="48"/>
      <c r="F289" s="48"/>
      <c r="G289" s="57"/>
      <c r="K289" s="99"/>
      <c r="L289" s="99"/>
      <c r="M289" s="99"/>
      <c r="N289" s="99"/>
      <c r="O289" s="99"/>
      <c r="P289" s="99"/>
      <c r="Q289" s="99"/>
      <c r="R289" s="99"/>
      <c r="S289" s="99"/>
      <c r="T289" s="27"/>
      <c r="U289" s="27"/>
      <c r="V289" s="27"/>
      <c r="W289" s="27"/>
      <c r="X289" s="27"/>
      <c r="Y289" s="27"/>
      <c r="Z289" s="27"/>
      <c r="AA289" s="27"/>
      <c r="AB289" s="27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</row>
    <row r="290" spans="1:50" ht="12.75">
      <c r="A290" s="56"/>
      <c r="B290" s="48"/>
      <c r="C290" s="48"/>
      <c r="D290" s="48"/>
      <c r="E290" s="48"/>
      <c r="F290" s="48"/>
      <c r="G290" s="57"/>
      <c r="K290" s="99"/>
      <c r="L290" s="99"/>
      <c r="M290" s="99"/>
      <c r="N290" s="99"/>
      <c r="O290" s="99"/>
      <c r="P290" s="99"/>
      <c r="Q290" s="99"/>
      <c r="R290" s="99"/>
      <c r="S290" s="99"/>
      <c r="T290" s="27"/>
      <c r="U290" s="27"/>
      <c r="V290" s="27"/>
      <c r="W290" s="27"/>
      <c r="X290" s="27"/>
      <c r="Y290" s="27"/>
      <c r="Z290" s="27"/>
      <c r="AA290" s="27"/>
      <c r="AB290" s="27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</row>
    <row r="291" spans="1:50" ht="12.75">
      <c r="A291" s="56"/>
      <c r="B291" s="48"/>
      <c r="C291" s="48"/>
      <c r="D291" s="48"/>
      <c r="E291" s="48"/>
      <c r="F291" s="48"/>
      <c r="G291" s="57"/>
      <c r="K291" s="99"/>
      <c r="L291" s="99"/>
      <c r="M291" s="99"/>
      <c r="N291" s="99"/>
      <c r="O291" s="99"/>
      <c r="P291" s="99"/>
      <c r="Q291" s="99"/>
      <c r="R291" s="99"/>
      <c r="S291" s="99"/>
      <c r="T291" s="27"/>
      <c r="U291" s="27"/>
      <c r="V291" s="27"/>
      <c r="W291" s="27"/>
      <c r="X291" s="27"/>
      <c r="Y291" s="27"/>
      <c r="Z291" s="27"/>
      <c r="AA291" s="27"/>
      <c r="AB291" s="27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</row>
    <row r="292" spans="1:50" ht="12.75">
      <c r="A292" s="56"/>
      <c r="B292" s="48"/>
      <c r="C292" s="48"/>
      <c r="D292" s="48"/>
      <c r="E292" s="48"/>
      <c r="F292" s="48"/>
      <c r="G292" s="57"/>
      <c r="K292" s="99"/>
      <c r="L292" s="99"/>
      <c r="M292" s="99"/>
      <c r="N292" s="99"/>
      <c r="O292" s="99"/>
      <c r="P292" s="99"/>
      <c r="Q292" s="99"/>
      <c r="R292" s="99"/>
      <c r="S292" s="99"/>
      <c r="T292" s="27"/>
      <c r="U292" s="27"/>
      <c r="V292" s="27"/>
      <c r="W292" s="27"/>
      <c r="X292" s="27"/>
      <c r="Y292" s="27"/>
      <c r="Z292" s="27"/>
      <c r="AA292" s="27"/>
      <c r="AB292" s="27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</row>
    <row r="293" spans="1:50" ht="12.75">
      <c r="A293" s="56"/>
      <c r="B293" s="48"/>
      <c r="C293" s="48"/>
      <c r="D293" s="48"/>
      <c r="E293" s="48"/>
      <c r="F293" s="48"/>
      <c r="G293" s="57"/>
      <c r="K293" s="99"/>
      <c r="L293" s="99"/>
      <c r="M293" s="99"/>
      <c r="N293" s="99"/>
      <c r="O293" s="99"/>
      <c r="P293" s="99"/>
      <c r="Q293" s="99"/>
      <c r="R293" s="99"/>
      <c r="S293" s="99"/>
      <c r="T293" s="27"/>
      <c r="U293" s="27"/>
      <c r="V293" s="27"/>
      <c r="W293" s="27"/>
      <c r="X293" s="27"/>
      <c r="Y293" s="27"/>
      <c r="Z293" s="27"/>
      <c r="AA293" s="27"/>
      <c r="AB293" s="27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</row>
    <row r="294" spans="1:50" ht="12.75">
      <c r="A294" s="56"/>
      <c r="B294" s="48"/>
      <c r="C294" s="48"/>
      <c r="D294" s="48"/>
      <c r="E294" s="48"/>
      <c r="F294" s="48"/>
      <c r="G294" s="57"/>
      <c r="K294" s="99"/>
      <c r="L294" s="99"/>
      <c r="M294" s="99"/>
      <c r="N294" s="99"/>
      <c r="O294" s="99"/>
      <c r="P294" s="99"/>
      <c r="Q294" s="99"/>
      <c r="R294" s="99"/>
      <c r="S294" s="99"/>
      <c r="T294" s="27"/>
      <c r="U294" s="27"/>
      <c r="V294" s="27"/>
      <c r="W294" s="27"/>
      <c r="X294" s="27"/>
      <c r="Y294" s="27"/>
      <c r="Z294" s="27"/>
      <c r="AA294" s="27"/>
      <c r="AB294" s="27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</row>
    <row r="295" spans="1:50" ht="12.75">
      <c r="A295" s="56"/>
      <c r="B295" s="48"/>
      <c r="C295" s="48"/>
      <c r="D295" s="48"/>
      <c r="E295" s="48"/>
      <c r="F295" s="48"/>
      <c r="G295" s="57"/>
      <c r="K295" s="99"/>
      <c r="L295" s="99"/>
      <c r="M295" s="99"/>
      <c r="N295" s="99"/>
      <c r="O295" s="99"/>
      <c r="P295" s="99"/>
      <c r="Q295" s="99"/>
      <c r="R295" s="99"/>
      <c r="S295" s="99"/>
      <c r="T295" s="27"/>
      <c r="U295" s="27"/>
      <c r="V295" s="27"/>
      <c r="W295" s="27"/>
      <c r="X295" s="27"/>
      <c r="Y295" s="27"/>
      <c r="Z295" s="27"/>
      <c r="AA295" s="27"/>
      <c r="AB295" s="27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</row>
    <row r="296" spans="1:50" ht="12.75">
      <c r="A296" s="56"/>
      <c r="B296" s="48"/>
      <c r="C296" s="48"/>
      <c r="D296" s="48"/>
      <c r="E296" s="48"/>
      <c r="F296" s="48"/>
      <c r="G296" s="57"/>
      <c r="K296" s="99"/>
      <c r="L296" s="99"/>
      <c r="M296" s="99"/>
      <c r="N296" s="99"/>
      <c r="O296" s="99"/>
      <c r="P296" s="99"/>
      <c r="Q296" s="99"/>
      <c r="R296" s="99"/>
      <c r="S296" s="99"/>
      <c r="T296" s="27"/>
      <c r="U296" s="27"/>
      <c r="V296" s="27"/>
      <c r="W296" s="27"/>
      <c r="X296" s="27"/>
      <c r="Y296" s="27"/>
      <c r="Z296" s="27"/>
      <c r="AA296" s="27"/>
      <c r="AB296" s="27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</row>
    <row r="297" spans="1:50" ht="12.75">
      <c r="A297" s="56"/>
      <c r="B297" s="48"/>
      <c r="C297" s="48"/>
      <c r="D297" s="48"/>
      <c r="E297" s="48"/>
      <c r="F297" s="48"/>
      <c r="G297" s="57"/>
      <c r="K297" s="99"/>
      <c r="L297" s="99"/>
      <c r="M297" s="99"/>
      <c r="N297" s="99"/>
      <c r="O297" s="99"/>
      <c r="P297" s="99"/>
      <c r="Q297" s="99"/>
      <c r="R297" s="99"/>
      <c r="S297" s="99"/>
      <c r="T297" s="27"/>
      <c r="U297" s="27"/>
      <c r="V297" s="27"/>
      <c r="W297" s="27"/>
      <c r="X297" s="27"/>
      <c r="Y297" s="27"/>
      <c r="Z297" s="27"/>
      <c r="AA297" s="27"/>
      <c r="AB297" s="27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</row>
    <row r="298" spans="1:50" ht="12.75">
      <c r="A298" s="56"/>
      <c r="B298" s="48"/>
      <c r="C298" s="48"/>
      <c r="D298" s="48"/>
      <c r="E298" s="48"/>
      <c r="F298" s="48"/>
      <c r="G298" s="57"/>
      <c r="K298" s="99"/>
      <c r="L298" s="99"/>
      <c r="M298" s="99"/>
      <c r="N298" s="99"/>
      <c r="O298" s="99"/>
      <c r="P298" s="99"/>
      <c r="Q298" s="99"/>
      <c r="R298" s="99"/>
      <c r="S298" s="99"/>
      <c r="T298" s="27"/>
      <c r="U298" s="27"/>
      <c r="V298" s="27"/>
      <c r="W298" s="27"/>
      <c r="X298" s="27"/>
      <c r="Y298" s="27"/>
      <c r="Z298" s="27"/>
      <c r="AA298" s="27"/>
      <c r="AB298" s="27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</row>
    <row r="299" spans="1:50" ht="12.75">
      <c r="A299" s="56"/>
      <c r="B299" s="48"/>
      <c r="C299" s="48"/>
      <c r="D299" s="48"/>
      <c r="E299" s="48"/>
      <c r="F299" s="48"/>
      <c r="G299" s="57"/>
      <c r="K299" s="99"/>
      <c r="L299" s="99"/>
      <c r="M299" s="99"/>
      <c r="N299" s="99"/>
      <c r="O299" s="99"/>
      <c r="P299" s="99"/>
      <c r="Q299" s="99"/>
      <c r="R299" s="99"/>
      <c r="S299" s="99"/>
      <c r="T299" s="27"/>
      <c r="U299" s="27"/>
      <c r="V299" s="27"/>
      <c r="W299" s="27"/>
      <c r="X299" s="27"/>
      <c r="Y299" s="27"/>
      <c r="Z299" s="27"/>
      <c r="AA299" s="27"/>
      <c r="AB299" s="27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</row>
    <row r="300" spans="1:50" ht="12.75">
      <c r="A300" s="56"/>
      <c r="B300" s="48"/>
      <c r="C300" s="48"/>
      <c r="D300" s="48"/>
      <c r="E300" s="48"/>
      <c r="F300" s="48"/>
      <c r="G300" s="57"/>
      <c r="K300" s="99"/>
      <c r="L300" s="99"/>
      <c r="M300" s="99"/>
      <c r="N300" s="99"/>
      <c r="O300" s="99"/>
      <c r="P300" s="99"/>
      <c r="Q300" s="99"/>
      <c r="R300" s="99"/>
      <c r="S300" s="99"/>
      <c r="T300" s="27"/>
      <c r="U300" s="27"/>
      <c r="V300" s="27"/>
      <c r="W300" s="27"/>
      <c r="X300" s="27"/>
      <c r="Y300" s="27"/>
      <c r="Z300" s="27"/>
      <c r="AA300" s="27"/>
      <c r="AB300" s="27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</row>
    <row r="301" spans="1:50" ht="12.75">
      <c r="A301" s="56"/>
      <c r="B301" s="48"/>
      <c r="C301" s="48"/>
      <c r="D301" s="48"/>
      <c r="E301" s="48"/>
      <c r="F301" s="48"/>
      <c r="G301" s="57"/>
      <c r="K301" s="99"/>
      <c r="L301" s="99"/>
      <c r="M301" s="99"/>
      <c r="N301" s="99"/>
      <c r="O301" s="99"/>
      <c r="P301" s="99"/>
      <c r="Q301" s="99"/>
      <c r="R301" s="99"/>
      <c r="S301" s="99"/>
      <c r="T301" s="27"/>
      <c r="U301" s="27"/>
      <c r="V301" s="27"/>
      <c r="W301" s="27"/>
      <c r="X301" s="27"/>
      <c r="Y301" s="27"/>
      <c r="Z301" s="27"/>
      <c r="AA301" s="27"/>
      <c r="AB301" s="27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</row>
    <row r="302" spans="1:50" ht="12.75">
      <c r="A302" s="56"/>
      <c r="B302" s="48"/>
      <c r="C302" s="48"/>
      <c r="D302" s="48"/>
      <c r="E302" s="48"/>
      <c r="F302" s="48"/>
      <c r="G302" s="57"/>
      <c r="K302" s="99"/>
      <c r="L302" s="99"/>
      <c r="M302" s="99"/>
      <c r="N302" s="99"/>
      <c r="O302" s="99"/>
      <c r="P302" s="99"/>
      <c r="Q302" s="99"/>
      <c r="R302" s="99"/>
      <c r="S302" s="99"/>
      <c r="T302" s="27"/>
      <c r="U302" s="27"/>
      <c r="V302" s="27"/>
      <c r="W302" s="27"/>
      <c r="X302" s="27"/>
      <c r="Y302" s="27"/>
      <c r="Z302" s="27"/>
      <c r="AA302" s="27"/>
      <c r="AB302" s="27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</row>
    <row r="303" spans="1:50" ht="12.75">
      <c r="A303" s="56"/>
      <c r="B303" s="48"/>
      <c r="C303" s="48"/>
      <c r="D303" s="48"/>
      <c r="E303" s="48"/>
      <c r="F303" s="48"/>
      <c r="G303" s="57"/>
      <c r="K303" s="99"/>
      <c r="L303" s="99"/>
      <c r="M303" s="99"/>
      <c r="N303" s="99"/>
      <c r="O303" s="99"/>
      <c r="P303" s="99"/>
      <c r="Q303" s="99"/>
      <c r="R303" s="99"/>
      <c r="S303" s="99"/>
      <c r="T303" s="27"/>
      <c r="U303" s="27"/>
      <c r="V303" s="27"/>
      <c r="W303" s="27"/>
      <c r="X303" s="27"/>
      <c r="Y303" s="27"/>
      <c r="Z303" s="27"/>
      <c r="AA303" s="27"/>
      <c r="AB303" s="27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</row>
    <row r="304" spans="1:50" ht="12.75">
      <c r="A304" s="56"/>
      <c r="B304" s="48"/>
      <c r="C304" s="48"/>
      <c r="D304" s="48"/>
      <c r="E304" s="48"/>
      <c r="F304" s="48"/>
      <c r="G304" s="57"/>
      <c r="K304" s="99"/>
      <c r="L304" s="99"/>
      <c r="M304" s="99"/>
      <c r="N304" s="99"/>
      <c r="O304" s="99"/>
      <c r="P304" s="99"/>
      <c r="Q304" s="99"/>
      <c r="R304" s="99"/>
      <c r="S304" s="99"/>
      <c r="T304" s="27"/>
      <c r="U304" s="27"/>
      <c r="V304" s="27"/>
      <c r="W304" s="27"/>
      <c r="X304" s="27"/>
      <c r="Y304" s="27"/>
      <c r="Z304" s="27"/>
      <c r="AA304" s="27"/>
      <c r="AB304" s="27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</row>
    <row r="305" spans="1:50" ht="12.75">
      <c r="A305" s="56"/>
      <c r="B305" s="48"/>
      <c r="C305" s="48"/>
      <c r="D305" s="48"/>
      <c r="E305" s="48"/>
      <c r="F305" s="48"/>
      <c r="G305" s="57"/>
      <c r="K305" s="99"/>
      <c r="L305" s="99"/>
      <c r="M305" s="99"/>
      <c r="N305" s="99"/>
      <c r="O305" s="99"/>
      <c r="P305" s="99"/>
      <c r="Q305" s="99"/>
      <c r="R305" s="99"/>
      <c r="S305" s="99"/>
      <c r="T305" s="27"/>
      <c r="U305" s="27"/>
      <c r="V305" s="27"/>
      <c r="W305" s="27"/>
      <c r="X305" s="27"/>
      <c r="Y305" s="27"/>
      <c r="Z305" s="27"/>
      <c r="AA305" s="27"/>
      <c r="AB305" s="27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</row>
    <row r="306" spans="1:50" ht="12.75">
      <c r="A306" s="56"/>
      <c r="B306" s="48"/>
      <c r="C306" s="48"/>
      <c r="D306" s="48"/>
      <c r="E306" s="48"/>
      <c r="F306" s="48"/>
      <c r="G306" s="57"/>
      <c r="K306" s="99"/>
      <c r="L306" s="99"/>
      <c r="M306" s="99"/>
      <c r="N306" s="99"/>
      <c r="O306" s="99"/>
      <c r="P306" s="99"/>
      <c r="Q306" s="99"/>
      <c r="R306" s="99"/>
      <c r="S306" s="99"/>
      <c r="T306" s="27"/>
      <c r="U306" s="27"/>
      <c r="V306" s="27"/>
      <c r="W306" s="27"/>
      <c r="X306" s="27"/>
      <c r="Y306" s="27"/>
      <c r="Z306" s="27"/>
      <c r="AA306" s="27"/>
      <c r="AB306" s="27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</row>
    <row r="307" spans="1:50" ht="12.75">
      <c r="A307" s="56"/>
      <c r="B307" s="48"/>
      <c r="C307" s="48"/>
      <c r="D307" s="48"/>
      <c r="E307" s="48"/>
      <c r="F307" s="48"/>
      <c r="G307" s="57"/>
      <c r="K307" s="99"/>
      <c r="L307" s="99"/>
      <c r="M307" s="99"/>
      <c r="N307" s="99"/>
      <c r="O307" s="99"/>
      <c r="P307" s="99"/>
      <c r="Q307" s="99"/>
      <c r="R307" s="99"/>
      <c r="S307" s="99"/>
      <c r="T307" s="27"/>
      <c r="U307" s="27"/>
      <c r="V307" s="27"/>
      <c r="W307" s="27"/>
      <c r="X307" s="27"/>
      <c r="Y307" s="27"/>
      <c r="Z307" s="27"/>
      <c r="AA307" s="27"/>
      <c r="AB307" s="27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</row>
    <row r="308" spans="1:50" ht="12.75">
      <c r="A308" s="56"/>
      <c r="B308" s="48"/>
      <c r="C308" s="48"/>
      <c r="D308" s="48"/>
      <c r="E308" s="48"/>
      <c r="F308" s="48"/>
      <c r="G308" s="57"/>
      <c r="K308" s="99"/>
      <c r="L308" s="99"/>
      <c r="M308" s="99"/>
      <c r="N308" s="99"/>
      <c r="O308" s="99"/>
      <c r="P308" s="99"/>
      <c r="Q308" s="99"/>
      <c r="R308" s="99"/>
      <c r="S308" s="99"/>
      <c r="T308" s="27"/>
      <c r="U308" s="27"/>
      <c r="V308" s="27"/>
      <c r="W308" s="27"/>
      <c r="X308" s="27"/>
      <c r="Y308" s="27"/>
      <c r="Z308" s="27"/>
      <c r="AA308" s="27"/>
      <c r="AB308" s="27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</row>
    <row r="309" spans="1:50" ht="12.75">
      <c r="A309" s="56"/>
      <c r="B309" s="48"/>
      <c r="C309" s="48"/>
      <c r="D309" s="48"/>
      <c r="E309" s="48"/>
      <c r="F309" s="48"/>
      <c r="G309" s="57"/>
      <c r="K309" s="99"/>
      <c r="L309" s="99"/>
      <c r="M309" s="99"/>
      <c r="N309" s="99"/>
      <c r="O309" s="99"/>
      <c r="P309" s="99"/>
      <c r="Q309" s="99"/>
      <c r="R309" s="99"/>
      <c r="S309" s="99"/>
      <c r="T309" s="27"/>
      <c r="U309" s="27"/>
      <c r="V309" s="27"/>
      <c r="W309" s="27"/>
      <c r="X309" s="27"/>
      <c r="Y309" s="27"/>
      <c r="Z309" s="27"/>
      <c r="AA309" s="27"/>
      <c r="AB309" s="27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</row>
    <row r="310" spans="1:50" ht="12.75">
      <c r="A310" s="56"/>
      <c r="B310" s="48"/>
      <c r="C310" s="48"/>
      <c r="D310" s="48"/>
      <c r="E310" s="48"/>
      <c r="F310" s="48"/>
      <c r="G310" s="57"/>
      <c r="K310" s="99"/>
      <c r="L310" s="99"/>
      <c r="M310" s="99"/>
      <c r="N310" s="99"/>
      <c r="O310" s="99"/>
      <c r="P310" s="99"/>
      <c r="Q310" s="99"/>
      <c r="R310" s="99"/>
      <c r="S310" s="99"/>
      <c r="T310" s="27"/>
      <c r="U310" s="27"/>
      <c r="V310" s="27"/>
      <c r="W310" s="27"/>
      <c r="X310" s="27"/>
      <c r="Y310" s="27"/>
      <c r="Z310" s="27"/>
      <c r="AA310" s="27"/>
      <c r="AB310" s="27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</row>
    <row r="311" spans="1:50" ht="12.75">
      <c r="A311" s="56"/>
      <c r="B311" s="48"/>
      <c r="C311" s="48"/>
      <c r="D311" s="48"/>
      <c r="E311" s="48"/>
      <c r="F311" s="48"/>
      <c r="G311" s="57"/>
      <c r="K311" s="99"/>
      <c r="L311" s="99"/>
      <c r="M311" s="99"/>
      <c r="N311" s="99"/>
      <c r="O311" s="99"/>
      <c r="P311" s="99"/>
      <c r="Q311" s="99"/>
      <c r="R311" s="99"/>
      <c r="S311" s="99"/>
      <c r="T311" s="27"/>
      <c r="U311" s="27"/>
      <c r="V311" s="27"/>
      <c r="W311" s="27"/>
      <c r="X311" s="27"/>
      <c r="Y311" s="27"/>
      <c r="Z311" s="27"/>
      <c r="AA311" s="27"/>
      <c r="AB311" s="27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</row>
    <row r="312" spans="1:50" ht="12.75">
      <c r="A312" s="56"/>
      <c r="B312" s="48"/>
      <c r="C312" s="48"/>
      <c r="D312" s="48"/>
      <c r="E312" s="48"/>
      <c r="F312" s="48"/>
      <c r="G312" s="57"/>
      <c r="K312" s="99"/>
      <c r="L312" s="99"/>
      <c r="M312" s="99"/>
      <c r="N312" s="99"/>
      <c r="O312" s="99"/>
      <c r="P312" s="99"/>
      <c r="Q312" s="99"/>
      <c r="R312" s="99"/>
      <c r="S312" s="99"/>
      <c r="T312" s="27"/>
      <c r="U312" s="27"/>
      <c r="V312" s="27"/>
      <c r="W312" s="27"/>
      <c r="X312" s="27"/>
      <c r="Y312" s="27"/>
      <c r="Z312" s="27"/>
      <c r="AA312" s="27"/>
      <c r="AB312" s="27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</row>
    <row r="313" spans="1:50" ht="12.75">
      <c r="A313" s="56"/>
      <c r="B313" s="48"/>
      <c r="C313" s="48"/>
      <c r="D313" s="48"/>
      <c r="E313" s="48"/>
      <c r="F313" s="48"/>
      <c r="G313" s="57"/>
      <c r="K313" s="99"/>
      <c r="L313" s="99"/>
      <c r="M313" s="99"/>
      <c r="N313" s="99"/>
      <c r="O313" s="99"/>
      <c r="P313" s="99"/>
      <c r="Q313" s="99"/>
      <c r="R313" s="99"/>
      <c r="S313" s="99"/>
      <c r="T313" s="27"/>
      <c r="U313" s="27"/>
      <c r="V313" s="27"/>
      <c r="W313" s="27"/>
      <c r="X313" s="27"/>
      <c r="Y313" s="27"/>
      <c r="Z313" s="27"/>
      <c r="AA313" s="27"/>
      <c r="AB313" s="27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</row>
    <row r="314" spans="1:50" ht="12.75">
      <c r="A314" s="56"/>
      <c r="B314" s="48"/>
      <c r="C314" s="48"/>
      <c r="D314" s="48"/>
      <c r="E314" s="48"/>
      <c r="F314" s="48"/>
      <c r="G314" s="57"/>
      <c r="K314" s="99"/>
      <c r="L314" s="99"/>
      <c r="M314" s="99"/>
      <c r="N314" s="99"/>
      <c r="O314" s="99"/>
      <c r="P314" s="99"/>
      <c r="Q314" s="99"/>
      <c r="R314" s="99"/>
      <c r="S314" s="99"/>
      <c r="T314" s="27"/>
      <c r="U314" s="27"/>
      <c r="V314" s="27"/>
      <c r="W314" s="27"/>
      <c r="X314" s="27"/>
      <c r="Y314" s="27"/>
      <c r="Z314" s="27"/>
      <c r="AA314" s="27"/>
      <c r="AB314" s="27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</row>
    <row r="315" spans="1:50" ht="12.75">
      <c r="A315" s="56"/>
      <c r="B315" s="48"/>
      <c r="C315" s="48"/>
      <c r="D315" s="48"/>
      <c r="E315" s="48"/>
      <c r="F315" s="48"/>
      <c r="G315" s="57"/>
      <c r="K315" s="99"/>
      <c r="L315" s="99"/>
      <c r="M315" s="99"/>
      <c r="N315" s="99"/>
      <c r="O315" s="99"/>
      <c r="P315" s="99"/>
      <c r="Q315" s="99"/>
      <c r="R315" s="99"/>
      <c r="S315" s="99"/>
      <c r="T315" s="27"/>
      <c r="U315" s="27"/>
      <c r="V315" s="27"/>
      <c r="W315" s="27"/>
      <c r="X315" s="27"/>
      <c r="Y315" s="27"/>
      <c r="Z315" s="27"/>
      <c r="AA315" s="27"/>
      <c r="AB315" s="27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</row>
    <row r="316" spans="1:50" ht="12.75">
      <c r="A316" s="56"/>
      <c r="B316" s="48"/>
      <c r="C316" s="48"/>
      <c r="D316" s="48"/>
      <c r="E316" s="48"/>
      <c r="F316" s="48"/>
      <c r="G316" s="57"/>
      <c r="K316" s="99"/>
      <c r="L316" s="99"/>
      <c r="M316" s="99"/>
      <c r="N316" s="99"/>
      <c r="O316" s="99"/>
      <c r="P316" s="99"/>
      <c r="Q316" s="99"/>
      <c r="R316" s="99"/>
      <c r="S316" s="99"/>
      <c r="T316" s="27"/>
      <c r="U316" s="27"/>
      <c r="V316" s="27"/>
      <c r="W316" s="27"/>
      <c r="X316" s="27"/>
      <c r="Y316" s="27"/>
      <c r="Z316" s="27"/>
      <c r="AA316" s="27"/>
      <c r="AB316" s="27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</row>
    <row r="317" spans="1:50" ht="12.75">
      <c r="A317" s="56"/>
      <c r="B317" s="48"/>
      <c r="C317" s="48"/>
      <c r="D317" s="48"/>
      <c r="E317" s="48"/>
      <c r="F317" s="48"/>
      <c r="G317" s="57"/>
      <c r="K317" s="99"/>
      <c r="L317" s="99"/>
      <c r="M317" s="99"/>
      <c r="N317" s="99"/>
      <c r="O317" s="99"/>
      <c r="P317" s="99"/>
      <c r="Q317" s="99"/>
      <c r="R317" s="99"/>
      <c r="S317" s="99"/>
      <c r="T317" s="27"/>
      <c r="U317" s="27"/>
      <c r="V317" s="27"/>
      <c r="W317" s="27"/>
      <c r="X317" s="27"/>
      <c r="Y317" s="27"/>
      <c r="Z317" s="27"/>
      <c r="AA317" s="27"/>
      <c r="AB317" s="27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</row>
    <row r="318" spans="1:50" ht="12.75">
      <c r="A318" s="56"/>
      <c r="B318" s="48"/>
      <c r="C318" s="48"/>
      <c r="D318" s="48"/>
      <c r="E318" s="48"/>
      <c r="F318" s="48"/>
      <c r="G318" s="57"/>
      <c r="K318" s="99"/>
      <c r="L318" s="99"/>
      <c r="M318" s="99"/>
      <c r="N318" s="99"/>
      <c r="O318" s="99"/>
      <c r="P318" s="99"/>
      <c r="Q318" s="99"/>
      <c r="R318" s="99"/>
      <c r="S318" s="99"/>
      <c r="T318" s="27"/>
      <c r="U318" s="27"/>
      <c r="V318" s="27"/>
      <c r="W318" s="27"/>
      <c r="X318" s="27"/>
      <c r="Y318" s="27"/>
      <c r="Z318" s="27"/>
      <c r="AA318" s="27"/>
      <c r="AB318" s="27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</row>
    <row r="319" spans="1:50" ht="12.75">
      <c r="A319" s="56"/>
      <c r="B319" s="48"/>
      <c r="C319" s="48"/>
      <c r="D319" s="48"/>
      <c r="E319" s="48"/>
      <c r="F319" s="48"/>
      <c r="G319" s="57"/>
      <c r="K319" s="99"/>
      <c r="L319" s="99"/>
      <c r="M319" s="99"/>
      <c r="N319" s="99"/>
      <c r="O319" s="99"/>
      <c r="P319" s="99"/>
      <c r="Q319" s="99"/>
      <c r="R319" s="99"/>
      <c r="S319" s="99"/>
      <c r="T319" s="27"/>
      <c r="U319" s="27"/>
      <c r="V319" s="27"/>
      <c r="W319" s="27"/>
      <c r="X319" s="27"/>
      <c r="Y319" s="27"/>
      <c r="Z319" s="27"/>
      <c r="AA319" s="27"/>
      <c r="AB319" s="27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</row>
    <row r="320" spans="1:50" ht="12.75">
      <c r="A320" s="56"/>
      <c r="B320" s="48"/>
      <c r="C320" s="48"/>
      <c r="D320" s="48"/>
      <c r="E320" s="48"/>
      <c r="F320" s="48"/>
      <c r="G320" s="57"/>
      <c r="K320" s="99"/>
      <c r="L320" s="99"/>
      <c r="M320" s="99"/>
      <c r="N320" s="99"/>
      <c r="O320" s="99"/>
      <c r="P320" s="99"/>
      <c r="Q320" s="99"/>
      <c r="R320" s="99"/>
      <c r="S320" s="99"/>
      <c r="T320" s="27"/>
      <c r="U320" s="27"/>
      <c r="V320" s="27"/>
      <c r="W320" s="27"/>
      <c r="X320" s="27"/>
      <c r="Y320" s="27"/>
      <c r="Z320" s="27"/>
      <c r="AA320" s="27"/>
      <c r="AB320" s="27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</row>
    <row r="321" spans="1:50" ht="12.75">
      <c r="A321" s="56"/>
      <c r="B321" s="48"/>
      <c r="C321" s="48"/>
      <c r="D321" s="48"/>
      <c r="E321" s="48"/>
      <c r="F321" s="48"/>
      <c r="G321" s="57"/>
      <c r="K321" s="99"/>
      <c r="L321" s="99"/>
      <c r="M321" s="99"/>
      <c r="N321" s="99"/>
      <c r="O321" s="99"/>
      <c r="P321" s="99"/>
      <c r="Q321" s="99"/>
      <c r="R321" s="99"/>
      <c r="S321" s="99"/>
      <c r="T321" s="27"/>
      <c r="U321" s="27"/>
      <c r="V321" s="27"/>
      <c r="W321" s="27"/>
      <c r="X321" s="27"/>
      <c r="Y321" s="27"/>
      <c r="Z321" s="27"/>
      <c r="AA321" s="27"/>
      <c r="AB321" s="27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</row>
    <row r="322" spans="1:50" ht="12.75">
      <c r="A322" s="56"/>
      <c r="B322" s="48"/>
      <c r="C322" s="48"/>
      <c r="D322" s="48"/>
      <c r="E322" s="48"/>
      <c r="F322" s="48"/>
      <c r="G322" s="57"/>
      <c r="K322" s="99"/>
      <c r="L322" s="99"/>
      <c r="M322" s="99"/>
      <c r="N322" s="99"/>
      <c r="O322" s="99"/>
      <c r="P322" s="99"/>
      <c r="Q322" s="99"/>
      <c r="R322" s="99"/>
      <c r="S322" s="99"/>
      <c r="T322" s="27"/>
      <c r="U322" s="27"/>
      <c r="V322" s="27"/>
      <c r="W322" s="27"/>
      <c r="X322" s="27"/>
      <c r="Y322" s="27"/>
      <c r="Z322" s="27"/>
      <c r="AA322" s="27"/>
      <c r="AB322" s="27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</row>
    <row r="323" spans="1:50" ht="12.75">
      <c r="A323" s="56"/>
      <c r="B323" s="48"/>
      <c r="C323" s="48"/>
      <c r="D323" s="48"/>
      <c r="E323" s="48"/>
      <c r="F323" s="48"/>
      <c r="G323" s="57"/>
      <c r="K323" s="99"/>
      <c r="L323" s="99"/>
      <c r="M323" s="99"/>
      <c r="N323" s="99"/>
      <c r="O323" s="99"/>
      <c r="P323" s="99"/>
      <c r="Q323" s="99"/>
      <c r="R323" s="99"/>
      <c r="S323" s="99"/>
      <c r="T323" s="27"/>
      <c r="U323" s="27"/>
      <c r="V323" s="27"/>
      <c r="W323" s="27"/>
      <c r="X323" s="27"/>
      <c r="Y323" s="27"/>
      <c r="Z323" s="27"/>
      <c r="AA323" s="27"/>
      <c r="AB323" s="27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</row>
    <row r="324" spans="1:50" ht="12.75">
      <c r="A324" s="56"/>
      <c r="B324" s="48"/>
      <c r="C324" s="48"/>
      <c r="D324" s="48"/>
      <c r="E324" s="48"/>
      <c r="F324" s="48"/>
      <c r="G324" s="57"/>
      <c r="K324" s="99"/>
      <c r="L324" s="99"/>
      <c r="M324" s="99"/>
      <c r="N324" s="99"/>
      <c r="O324" s="99"/>
      <c r="P324" s="99"/>
      <c r="Q324" s="99"/>
      <c r="R324" s="99"/>
      <c r="S324" s="99"/>
      <c r="T324" s="27"/>
      <c r="U324" s="27"/>
      <c r="V324" s="27"/>
      <c r="W324" s="27"/>
      <c r="X324" s="27"/>
      <c r="Y324" s="27"/>
      <c r="Z324" s="27"/>
      <c r="AA324" s="27"/>
      <c r="AB324" s="27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</row>
    <row r="325" spans="1:50" ht="12.75">
      <c r="A325" s="56"/>
      <c r="B325" s="48"/>
      <c r="C325" s="48"/>
      <c r="D325" s="48"/>
      <c r="E325" s="48"/>
      <c r="F325" s="48"/>
      <c r="G325" s="57"/>
      <c r="K325" s="99"/>
      <c r="L325" s="99"/>
      <c r="M325" s="99"/>
      <c r="N325" s="99"/>
      <c r="O325" s="99"/>
      <c r="P325" s="99"/>
      <c r="Q325" s="99"/>
      <c r="R325" s="99"/>
      <c r="S325" s="99"/>
      <c r="T325" s="27"/>
      <c r="U325" s="27"/>
      <c r="V325" s="27"/>
      <c r="W325" s="27"/>
      <c r="X325" s="27"/>
      <c r="Y325" s="27"/>
      <c r="Z325" s="27"/>
      <c r="AA325" s="27"/>
      <c r="AB325" s="27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</row>
    <row r="326" spans="1:50" ht="12.75">
      <c r="A326" s="56"/>
      <c r="B326" s="48"/>
      <c r="C326" s="48"/>
      <c r="D326" s="48"/>
      <c r="E326" s="48"/>
      <c r="F326" s="48"/>
      <c r="G326" s="57"/>
      <c r="K326" s="99"/>
      <c r="L326" s="99"/>
      <c r="M326" s="99"/>
      <c r="N326" s="99"/>
      <c r="O326" s="99"/>
      <c r="P326" s="99"/>
      <c r="Q326" s="99"/>
      <c r="R326" s="99"/>
      <c r="S326" s="99"/>
      <c r="T326" s="27"/>
      <c r="U326" s="27"/>
      <c r="V326" s="27"/>
      <c r="W326" s="27"/>
      <c r="X326" s="27"/>
      <c r="Y326" s="27"/>
      <c r="Z326" s="27"/>
      <c r="AA326" s="27"/>
      <c r="AB326" s="27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</row>
    <row r="327" spans="1:50" ht="12.75">
      <c r="A327" s="56"/>
      <c r="B327" s="48"/>
      <c r="C327" s="48"/>
      <c r="D327" s="48"/>
      <c r="E327" s="48"/>
      <c r="F327" s="48"/>
      <c r="G327" s="57"/>
      <c r="K327" s="99"/>
      <c r="L327" s="99"/>
      <c r="M327" s="99"/>
      <c r="N327" s="99"/>
      <c r="O327" s="99"/>
      <c r="P327" s="99"/>
      <c r="Q327" s="99"/>
      <c r="R327" s="99"/>
      <c r="S327" s="99"/>
      <c r="T327" s="27"/>
      <c r="U327" s="27"/>
      <c r="V327" s="27"/>
      <c r="W327" s="27"/>
      <c r="X327" s="27"/>
      <c r="Y327" s="27"/>
      <c r="Z327" s="27"/>
      <c r="AA327" s="27"/>
      <c r="AB327" s="27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</row>
    <row r="328" spans="1:50" ht="12.75">
      <c r="A328" s="56"/>
      <c r="B328" s="48"/>
      <c r="C328" s="48"/>
      <c r="D328" s="48"/>
      <c r="E328" s="48"/>
      <c r="F328" s="48"/>
      <c r="G328" s="57"/>
      <c r="K328" s="99"/>
      <c r="L328" s="99"/>
      <c r="M328" s="99"/>
      <c r="N328" s="99"/>
      <c r="O328" s="99"/>
      <c r="P328" s="99"/>
      <c r="Q328" s="99"/>
      <c r="R328" s="99"/>
      <c r="S328" s="99"/>
      <c r="T328" s="27"/>
      <c r="U328" s="27"/>
      <c r="V328" s="27"/>
      <c r="W328" s="27"/>
      <c r="X328" s="27"/>
      <c r="Y328" s="27"/>
      <c r="Z328" s="27"/>
      <c r="AA328" s="27"/>
      <c r="AB328" s="27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</row>
    <row r="329" spans="1:50" ht="12.75">
      <c r="A329" s="27"/>
      <c r="B329" s="48"/>
      <c r="C329" s="48"/>
      <c r="D329" s="48"/>
      <c r="E329" s="48"/>
      <c r="F329" s="48"/>
      <c r="G329" s="57"/>
      <c r="K329" s="99"/>
      <c r="L329" s="99"/>
      <c r="M329" s="99"/>
      <c r="N329" s="99"/>
      <c r="O329" s="99"/>
      <c r="P329" s="99"/>
      <c r="Q329" s="99"/>
      <c r="R329" s="99"/>
      <c r="S329" s="99"/>
      <c r="T329" s="27"/>
      <c r="U329" s="27"/>
      <c r="V329" s="27"/>
      <c r="W329" s="27"/>
      <c r="X329" s="27"/>
      <c r="Y329" s="27"/>
      <c r="Z329" s="27"/>
      <c r="AA329" s="27"/>
      <c r="AB329" s="27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</row>
    <row r="330" spans="1:50" ht="12.75">
      <c r="A330" s="27"/>
      <c r="B330" s="48"/>
      <c r="C330" s="48"/>
      <c r="D330" s="48"/>
      <c r="E330" s="48"/>
      <c r="F330" s="48"/>
      <c r="G330" s="57"/>
      <c r="K330" s="99"/>
      <c r="L330" s="99"/>
      <c r="M330" s="99"/>
      <c r="N330" s="99"/>
      <c r="O330" s="99"/>
      <c r="P330" s="99"/>
      <c r="Q330" s="99"/>
      <c r="R330" s="99"/>
      <c r="S330" s="99"/>
      <c r="T330" s="27"/>
      <c r="U330" s="27"/>
      <c r="V330" s="27"/>
      <c r="W330" s="27"/>
      <c r="X330" s="27"/>
      <c r="Y330" s="27"/>
      <c r="Z330" s="27"/>
      <c r="AA330" s="27"/>
      <c r="AB330" s="27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</row>
    <row r="331" spans="1:50" ht="12.75">
      <c r="A331" s="27"/>
      <c r="B331" s="48"/>
      <c r="C331" s="48"/>
      <c r="D331" s="48"/>
      <c r="E331" s="48"/>
      <c r="F331" s="48"/>
      <c r="G331" s="57"/>
      <c r="K331" s="99"/>
      <c r="L331" s="99"/>
      <c r="M331" s="99"/>
      <c r="N331" s="99"/>
      <c r="O331" s="99"/>
      <c r="P331" s="99"/>
      <c r="Q331" s="99"/>
      <c r="R331" s="99"/>
      <c r="S331" s="99"/>
      <c r="T331" s="27"/>
      <c r="U331" s="27"/>
      <c r="V331" s="27"/>
      <c r="W331" s="27"/>
      <c r="X331" s="27"/>
      <c r="Y331" s="27"/>
      <c r="Z331" s="27"/>
      <c r="AA331" s="27"/>
      <c r="AB331" s="27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</row>
    <row r="332" spans="1:50" ht="12.75">
      <c r="A332" s="27"/>
      <c r="G332" s="49"/>
      <c r="K332" s="99"/>
      <c r="L332" s="99"/>
      <c r="M332" s="99"/>
      <c r="N332" s="99"/>
      <c r="O332" s="99"/>
      <c r="P332" s="99"/>
      <c r="Q332" s="99"/>
      <c r="R332" s="99"/>
      <c r="S332" s="99"/>
      <c r="T332" s="27"/>
      <c r="U332" s="27"/>
      <c r="V332" s="27"/>
      <c r="W332" s="27"/>
      <c r="X332" s="27"/>
      <c r="Y332" s="27"/>
      <c r="Z332" s="27"/>
      <c r="AA332" s="27"/>
      <c r="AB332" s="27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</row>
    <row r="333" spans="1:50" ht="12.75">
      <c r="A333" s="27"/>
      <c r="G333" s="49"/>
      <c r="K333" s="99"/>
      <c r="L333" s="99"/>
      <c r="M333" s="99"/>
      <c r="N333" s="99"/>
      <c r="O333" s="99"/>
      <c r="P333" s="99"/>
      <c r="Q333" s="99"/>
      <c r="R333" s="99"/>
      <c r="S333" s="99"/>
      <c r="T333" s="27"/>
      <c r="U333" s="27"/>
      <c r="V333" s="27"/>
      <c r="W333" s="27"/>
      <c r="X333" s="27"/>
      <c r="Y333" s="27"/>
      <c r="Z333" s="27"/>
      <c r="AA333" s="27"/>
      <c r="AB333" s="27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</row>
    <row r="334" spans="1:50" ht="12.75">
      <c r="A334" s="27"/>
      <c r="G334" s="49"/>
      <c r="K334" s="99"/>
      <c r="L334" s="99"/>
      <c r="M334" s="99"/>
      <c r="N334" s="99"/>
      <c r="O334" s="99"/>
      <c r="P334" s="99"/>
      <c r="Q334" s="99"/>
      <c r="R334" s="99"/>
      <c r="S334" s="99"/>
      <c r="T334" s="27"/>
      <c r="U334" s="27"/>
      <c r="V334" s="27"/>
      <c r="W334" s="27"/>
      <c r="X334" s="27"/>
      <c r="Y334" s="27"/>
      <c r="Z334" s="27"/>
      <c r="AA334" s="27"/>
      <c r="AB334" s="27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</row>
    <row r="335" spans="1:50" ht="12.75">
      <c r="A335" s="27"/>
      <c r="G335" s="49"/>
      <c r="K335" s="99"/>
      <c r="L335" s="99"/>
      <c r="M335" s="99"/>
      <c r="N335" s="99"/>
      <c r="O335" s="99"/>
      <c r="P335" s="99"/>
      <c r="Q335" s="99"/>
      <c r="R335" s="99"/>
      <c r="S335" s="99"/>
      <c r="T335" s="27"/>
      <c r="U335" s="27"/>
      <c r="V335" s="27"/>
      <c r="W335" s="27"/>
      <c r="X335" s="27"/>
      <c r="Y335" s="27"/>
      <c r="Z335" s="27"/>
      <c r="AA335" s="27"/>
      <c r="AB335" s="27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</row>
    <row r="336" spans="1:50" ht="12.75">
      <c r="A336" s="27"/>
      <c r="G336" s="49"/>
      <c r="K336" s="99"/>
      <c r="L336" s="99"/>
      <c r="M336" s="99"/>
      <c r="N336" s="99"/>
      <c r="O336" s="99"/>
      <c r="P336" s="99"/>
      <c r="Q336" s="99"/>
      <c r="R336" s="99"/>
      <c r="S336" s="99"/>
      <c r="T336" s="27"/>
      <c r="U336" s="27"/>
      <c r="V336" s="27"/>
      <c r="W336" s="27"/>
      <c r="X336" s="27"/>
      <c r="Y336" s="27"/>
      <c r="Z336" s="27"/>
      <c r="AA336" s="27"/>
      <c r="AB336" s="27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</row>
    <row r="337" spans="1:50" ht="12.75">
      <c r="A337" s="27"/>
      <c r="G337" s="49"/>
      <c r="K337" s="99"/>
      <c r="L337" s="99"/>
      <c r="M337" s="99"/>
      <c r="N337" s="99"/>
      <c r="O337" s="99"/>
      <c r="P337" s="99"/>
      <c r="Q337" s="99"/>
      <c r="R337" s="99"/>
      <c r="S337" s="99"/>
      <c r="T337" s="27"/>
      <c r="U337" s="27"/>
      <c r="V337" s="27"/>
      <c r="W337" s="27"/>
      <c r="X337" s="27"/>
      <c r="Y337" s="27"/>
      <c r="Z337" s="27"/>
      <c r="AA337" s="27"/>
      <c r="AB337" s="27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</row>
    <row r="338" spans="1:50" ht="12.75">
      <c r="A338" s="27"/>
      <c r="G338" s="49"/>
      <c r="K338" s="99"/>
      <c r="L338" s="99"/>
      <c r="M338" s="99"/>
      <c r="N338" s="99"/>
      <c r="O338" s="99"/>
      <c r="P338" s="99"/>
      <c r="Q338" s="99"/>
      <c r="R338" s="99"/>
      <c r="S338" s="99"/>
      <c r="T338" s="27"/>
      <c r="U338" s="27"/>
      <c r="V338" s="27"/>
      <c r="W338" s="27"/>
      <c r="X338" s="27"/>
      <c r="Y338" s="27"/>
      <c r="Z338" s="27"/>
      <c r="AA338" s="27"/>
      <c r="AB338" s="27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</row>
    <row r="339" spans="1:50" ht="12.75">
      <c r="A339" s="27"/>
      <c r="G339" s="49"/>
      <c r="K339" s="99"/>
      <c r="L339" s="99"/>
      <c r="M339" s="99"/>
      <c r="N339" s="99"/>
      <c r="O339" s="99"/>
      <c r="P339" s="99"/>
      <c r="Q339" s="99"/>
      <c r="R339" s="99"/>
      <c r="S339" s="99"/>
      <c r="T339" s="27"/>
      <c r="U339" s="27"/>
      <c r="V339" s="27"/>
      <c r="W339" s="27"/>
      <c r="X339" s="27"/>
      <c r="Y339" s="27"/>
      <c r="Z339" s="27"/>
      <c r="AA339" s="27"/>
      <c r="AB339" s="27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</row>
    <row r="340" spans="1:50" ht="12.75">
      <c r="A340" s="27"/>
      <c r="G340" s="49"/>
      <c r="K340" s="99"/>
      <c r="L340" s="99"/>
      <c r="M340" s="99"/>
      <c r="N340" s="99"/>
      <c r="O340" s="99"/>
      <c r="P340" s="99"/>
      <c r="Q340" s="99"/>
      <c r="R340" s="99"/>
      <c r="S340" s="99"/>
      <c r="T340" s="27"/>
      <c r="U340" s="27"/>
      <c r="V340" s="27"/>
      <c r="W340" s="27"/>
      <c r="X340" s="27"/>
      <c r="Y340" s="27"/>
      <c r="Z340" s="27"/>
      <c r="AA340" s="27"/>
      <c r="AB340" s="27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</row>
    <row r="341" spans="1:50" ht="12.75">
      <c r="A341" s="27"/>
      <c r="G341" s="49"/>
      <c r="K341" s="99"/>
      <c r="L341" s="99"/>
      <c r="M341" s="99"/>
      <c r="N341" s="99"/>
      <c r="O341" s="99"/>
      <c r="P341" s="99"/>
      <c r="Q341" s="99"/>
      <c r="R341" s="99"/>
      <c r="S341" s="99"/>
      <c r="T341" s="27"/>
      <c r="U341" s="27"/>
      <c r="V341" s="27"/>
      <c r="W341" s="27"/>
      <c r="X341" s="27"/>
      <c r="Y341" s="27"/>
      <c r="Z341" s="27"/>
      <c r="AA341" s="27"/>
      <c r="AB341" s="27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</row>
    <row r="342" spans="1:50" ht="12.75">
      <c r="A342" s="27"/>
      <c r="G342" s="49"/>
      <c r="K342" s="99"/>
      <c r="L342" s="99"/>
      <c r="M342" s="99"/>
      <c r="N342" s="99"/>
      <c r="O342" s="99"/>
      <c r="P342" s="99"/>
      <c r="Q342" s="99"/>
      <c r="R342" s="99"/>
      <c r="S342" s="99"/>
      <c r="T342" s="27"/>
      <c r="U342" s="27"/>
      <c r="V342" s="27"/>
      <c r="W342" s="27"/>
      <c r="X342" s="27"/>
      <c r="Y342" s="27"/>
      <c r="Z342" s="27"/>
      <c r="AA342" s="27"/>
      <c r="AB342" s="27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</row>
    <row r="343" spans="1:50" ht="12.75">
      <c r="A343" s="27"/>
      <c r="G343" s="49"/>
      <c r="K343" s="99"/>
      <c r="L343" s="99"/>
      <c r="M343" s="99"/>
      <c r="N343" s="99"/>
      <c r="O343" s="99"/>
      <c r="P343" s="99"/>
      <c r="Q343" s="99"/>
      <c r="R343" s="99"/>
      <c r="S343" s="99"/>
      <c r="T343" s="27"/>
      <c r="U343" s="27"/>
      <c r="V343" s="27"/>
      <c r="W343" s="27"/>
      <c r="X343" s="27"/>
      <c r="Y343" s="27"/>
      <c r="Z343" s="27"/>
      <c r="AA343" s="27"/>
      <c r="AB343" s="27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</row>
    <row r="344" spans="1:50" ht="12.75">
      <c r="A344" s="27"/>
      <c r="G344" s="49"/>
      <c r="K344" s="99"/>
      <c r="L344" s="99"/>
      <c r="M344" s="99"/>
      <c r="N344" s="99"/>
      <c r="O344" s="99"/>
      <c r="P344" s="99"/>
      <c r="Q344" s="99"/>
      <c r="R344" s="99"/>
      <c r="S344" s="99"/>
      <c r="T344" s="27"/>
      <c r="U344" s="27"/>
      <c r="V344" s="27"/>
      <c r="W344" s="27"/>
      <c r="X344" s="27"/>
      <c r="Y344" s="27"/>
      <c r="Z344" s="27"/>
      <c r="AA344" s="27"/>
      <c r="AB344" s="27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</row>
    <row r="345" spans="1:50" ht="12.75">
      <c r="A345" s="27"/>
      <c r="G345" s="49"/>
      <c r="K345" s="99"/>
      <c r="L345" s="99"/>
      <c r="M345" s="99"/>
      <c r="N345" s="99"/>
      <c r="O345" s="99"/>
      <c r="P345" s="99"/>
      <c r="Q345" s="99"/>
      <c r="R345" s="99"/>
      <c r="S345" s="99"/>
      <c r="T345" s="27"/>
      <c r="U345" s="27"/>
      <c r="V345" s="27"/>
      <c r="W345" s="27"/>
      <c r="X345" s="27"/>
      <c r="Y345" s="27"/>
      <c r="Z345" s="27"/>
      <c r="AA345" s="27"/>
      <c r="AB345" s="27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</row>
    <row r="346" spans="1:50" ht="12.75">
      <c r="A346" s="27"/>
      <c r="G346" s="49"/>
      <c r="K346" s="99"/>
      <c r="L346" s="99"/>
      <c r="M346" s="99"/>
      <c r="N346" s="99"/>
      <c r="O346" s="99"/>
      <c r="P346" s="99"/>
      <c r="Q346" s="99"/>
      <c r="R346" s="99"/>
      <c r="S346" s="99"/>
      <c r="T346" s="27"/>
      <c r="U346" s="27"/>
      <c r="V346" s="27"/>
      <c r="W346" s="27"/>
      <c r="X346" s="27"/>
      <c r="Y346" s="27"/>
      <c r="Z346" s="27"/>
      <c r="AA346" s="27"/>
      <c r="AB346" s="27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</row>
    <row r="347" spans="1:50" ht="12.75">
      <c r="A347" s="27"/>
      <c r="G347" s="49"/>
      <c r="K347" s="99"/>
      <c r="L347" s="99"/>
      <c r="M347" s="99"/>
      <c r="N347" s="99"/>
      <c r="O347" s="99"/>
      <c r="P347" s="99"/>
      <c r="Q347" s="99"/>
      <c r="R347" s="99"/>
      <c r="S347" s="99"/>
      <c r="T347" s="27"/>
      <c r="U347" s="27"/>
      <c r="V347" s="27"/>
      <c r="W347" s="27"/>
      <c r="X347" s="27"/>
      <c r="Y347" s="27"/>
      <c r="Z347" s="27"/>
      <c r="AA347" s="27"/>
      <c r="AB347" s="27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</row>
    <row r="348" spans="1:50" ht="12.75">
      <c r="A348" s="27"/>
      <c r="G348" s="49"/>
      <c r="K348" s="99"/>
      <c r="L348" s="99"/>
      <c r="M348" s="99"/>
      <c r="N348" s="99"/>
      <c r="O348" s="99"/>
      <c r="P348" s="99"/>
      <c r="Q348" s="99"/>
      <c r="R348" s="99"/>
      <c r="S348" s="99"/>
      <c r="T348" s="27"/>
      <c r="U348" s="27"/>
      <c r="V348" s="27"/>
      <c r="W348" s="27"/>
      <c r="X348" s="27"/>
      <c r="Y348" s="27"/>
      <c r="Z348" s="27"/>
      <c r="AA348" s="27"/>
      <c r="AB348" s="27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</row>
    <row r="349" spans="1:50" ht="12.75">
      <c r="A349" s="27"/>
      <c r="G349" s="49"/>
      <c r="K349" s="99"/>
      <c r="L349" s="99"/>
      <c r="M349" s="99"/>
      <c r="N349" s="99"/>
      <c r="O349" s="99"/>
      <c r="P349" s="99"/>
      <c r="Q349" s="99"/>
      <c r="R349" s="99"/>
      <c r="S349" s="99"/>
      <c r="T349" s="27"/>
      <c r="U349" s="27"/>
      <c r="V349" s="27"/>
      <c r="W349" s="27"/>
      <c r="X349" s="27"/>
      <c r="Y349" s="27"/>
      <c r="Z349" s="27"/>
      <c r="AA349" s="27"/>
      <c r="AB349" s="27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</row>
    <row r="350" spans="1:50" ht="12.75">
      <c r="A350" s="27"/>
      <c r="G350" s="49"/>
      <c r="K350" s="99"/>
      <c r="L350" s="99"/>
      <c r="M350" s="99"/>
      <c r="N350" s="99"/>
      <c r="O350" s="99"/>
      <c r="P350" s="99"/>
      <c r="Q350" s="99"/>
      <c r="R350" s="99"/>
      <c r="S350" s="99"/>
      <c r="T350" s="27"/>
      <c r="U350" s="27"/>
      <c r="V350" s="27"/>
      <c r="W350" s="27"/>
      <c r="X350" s="27"/>
      <c r="Y350" s="27"/>
      <c r="Z350" s="27"/>
      <c r="AA350" s="27"/>
      <c r="AB350" s="27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</row>
    <row r="351" spans="1:50" ht="12.75">
      <c r="A351" s="27"/>
      <c r="G351" s="49"/>
      <c r="K351" s="99"/>
      <c r="L351" s="99"/>
      <c r="M351" s="99"/>
      <c r="N351" s="99"/>
      <c r="O351" s="99"/>
      <c r="P351" s="99"/>
      <c r="Q351" s="99"/>
      <c r="R351" s="99"/>
      <c r="S351" s="99"/>
      <c r="T351" s="27"/>
      <c r="U351" s="27"/>
      <c r="V351" s="27"/>
      <c r="W351" s="27"/>
      <c r="X351" s="27"/>
      <c r="Y351" s="27"/>
      <c r="Z351" s="27"/>
      <c r="AA351" s="27"/>
      <c r="AB351" s="27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</row>
    <row r="352" spans="1:50" ht="12.75">
      <c r="A352" s="27"/>
      <c r="G352" s="49"/>
      <c r="K352" s="99"/>
      <c r="L352" s="99"/>
      <c r="M352" s="99"/>
      <c r="N352" s="99"/>
      <c r="O352" s="99"/>
      <c r="P352" s="99"/>
      <c r="Q352" s="99"/>
      <c r="R352" s="99"/>
      <c r="S352" s="99"/>
      <c r="T352" s="27"/>
      <c r="U352" s="27"/>
      <c r="V352" s="27"/>
      <c r="W352" s="27"/>
      <c r="X352" s="27"/>
      <c r="Y352" s="27"/>
      <c r="Z352" s="27"/>
      <c r="AA352" s="27"/>
      <c r="AB352" s="27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</row>
    <row r="353" spans="1:50" ht="12.75">
      <c r="A353" s="27"/>
      <c r="G353" s="49"/>
      <c r="K353" s="99"/>
      <c r="L353" s="99"/>
      <c r="M353" s="99"/>
      <c r="N353" s="99"/>
      <c r="O353" s="99"/>
      <c r="P353" s="99"/>
      <c r="Q353" s="99"/>
      <c r="R353" s="99"/>
      <c r="S353" s="99"/>
      <c r="T353" s="27"/>
      <c r="U353" s="27"/>
      <c r="V353" s="27"/>
      <c r="W353" s="27"/>
      <c r="X353" s="27"/>
      <c r="Y353" s="27"/>
      <c r="Z353" s="27"/>
      <c r="AA353" s="27"/>
      <c r="AB353" s="27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</row>
    <row r="354" spans="1:50" ht="12.75">
      <c r="A354" s="27"/>
      <c r="G354" s="49"/>
      <c r="K354" s="99"/>
      <c r="L354" s="99"/>
      <c r="M354" s="99"/>
      <c r="N354" s="99"/>
      <c r="O354" s="99"/>
      <c r="P354" s="99"/>
      <c r="Q354" s="99"/>
      <c r="R354" s="99"/>
      <c r="S354" s="99"/>
      <c r="T354" s="27"/>
      <c r="U354" s="27"/>
      <c r="V354" s="27"/>
      <c r="W354" s="27"/>
      <c r="X354" s="27"/>
      <c r="Y354" s="27"/>
      <c r="Z354" s="27"/>
      <c r="AA354" s="27"/>
      <c r="AB354" s="27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</row>
    <row r="355" spans="1:50" ht="12.75">
      <c r="A355" s="27"/>
      <c r="G355" s="49"/>
      <c r="K355" s="99"/>
      <c r="L355" s="99"/>
      <c r="M355" s="99"/>
      <c r="N355" s="99"/>
      <c r="O355" s="99"/>
      <c r="P355" s="99"/>
      <c r="Q355" s="99"/>
      <c r="R355" s="99"/>
      <c r="S355" s="99"/>
      <c r="T355" s="27"/>
      <c r="U355" s="27"/>
      <c r="V355" s="27"/>
      <c r="W355" s="27"/>
      <c r="X355" s="27"/>
      <c r="Y355" s="27"/>
      <c r="Z355" s="27"/>
      <c r="AA355" s="27"/>
      <c r="AB355" s="27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</row>
    <row r="356" spans="1:50" ht="12.75">
      <c r="A356" s="27"/>
      <c r="G356" s="49"/>
      <c r="K356" s="99"/>
      <c r="L356" s="99"/>
      <c r="M356" s="99"/>
      <c r="N356" s="99"/>
      <c r="O356" s="99"/>
      <c r="P356" s="99"/>
      <c r="Q356" s="99"/>
      <c r="R356" s="99"/>
      <c r="S356" s="99"/>
      <c r="T356" s="27"/>
      <c r="U356" s="27"/>
      <c r="V356" s="27"/>
      <c r="W356" s="27"/>
      <c r="X356" s="27"/>
      <c r="Y356" s="27"/>
      <c r="Z356" s="27"/>
      <c r="AA356" s="27"/>
      <c r="AB356" s="27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</row>
    <row r="357" spans="1:50" ht="12.75">
      <c r="A357" s="27"/>
      <c r="G357" s="49"/>
      <c r="K357" s="99"/>
      <c r="L357" s="99"/>
      <c r="M357" s="99"/>
      <c r="N357" s="99"/>
      <c r="O357" s="99"/>
      <c r="P357" s="99"/>
      <c r="Q357" s="99"/>
      <c r="R357" s="99"/>
      <c r="S357" s="99"/>
      <c r="T357" s="27"/>
      <c r="U357" s="27"/>
      <c r="V357" s="27"/>
      <c r="W357" s="27"/>
      <c r="X357" s="27"/>
      <c r="Y357" s="27"/>
      <c r="Z357" s="27"/>
      <c r="AA357" s="27"/>
      <c r="AB357" s="27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</row>
    <row r="358" spans="1:50" ht="12.75">
      <c r="A358" s="27"/>
      <c r="G358" s="49"/>
      <c r="K358" s="99"/>
      <c r="L358" s="99"/>
      <c r="M358" s="99"/>
      <c r="N358" s="99"/>
      <c r="O358" s="99"/>
      <c r="P358" s="99"/>
      <c r="Q358" s="99"/>
      <c r="R358" s="99"/>
      <c r="S358" s="99"/>
      <c r="T358" s="27"/>
      <c r="U358" s="27"/>
      <c r="V358" s="27"/>
      <c r="W358" s="27"/>
      <c r="X358" s="27"/>
      <c r="Y358" s="27"/>
      <c r="Z358" s="27"/>
      <c r="AA358" s="27"/>
      <c r="AB358" s="27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</row>
    <row r="359" spans="1:50" ht="12.75">
      <c r="A359" s="27"/>
      <c r="G359" s="49"/>
      <c r="K359" s="99"/>
      <c r="L359" s="99"/>
      <c r="M359" s="99"/>
      <c r="N359" s="99"/>
      <c r="O359" s="99"/>
      <c r="P359" s="99"/>
      <c r="Q359" s="99"/>
      <c r="R359" s="99"/>
      <c r="S359" s="99"/>
      <c r="T359" s="27"/>
      <c r="U359" s="27"/>
      <c r="V359" s="27"/>
      <c r="W359" s="27"/>
      <c r="X359" s="27"/>
      <c r="Y359" s="27"/>
      <c r="Z359" s="27"/>
      <c r="AA359" s="27"/>
      <c r="AB359" s="27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</row>
    <row r="360" spans="1:50" ht="12.75">
      <c r="A360" s="27"/>
      <c r="G360" s="49"/>
      <c r="K360" s="99"/>
      <c r="L360" s="99"/>
      <c r="M360" s="99"/>
      <c r="N360" s="99"/>
      <c r="O360" s="99"/>
      <c r="P360" s="99"/>
      <c r="Q360" s="99"/>
      <c r="R360" s="99"/>
      <c r="S360" s="99"/>
      <c r="T360" s="27"/>
      <c r="U360" s="27"/>
      <c r="V360" s="27"/>
      <c r="W360" s="27"/>
      <c r="X360" s="27"/>
      <c r="Y360" s="27"/>
      <c r="Z360" s="27"/>
      <c r="AA360" s="27"/>
      <c r="AB360" s="27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</row>
    <row r="361" spans="1:50" ht="12.75">
      <c r="A361" s="27"/>
      <c r="G361" s="49"/>
      <c r="K361" s="99"/>
      <c r="L361" s="99"/>
      <c r="M361" s="99"/>
      <c r="N361" s="99"/>
      <c r="O361" s="99"/>
      <c r="P361" s="99"/>
      <c r="Q361" s="99"/>
      <c r="R361" s="99"/>
      <c r="S361" s="99"/>
      <c r="T361" s="27"/>
      <c r="U361" s="27"/>
      <c r="V361" s="27"/>
      <c r="W361" s="27"/>
      <c r="X361" s="27"/>
      <c r="Y361" s="27"/>
      <c r="Z361" s="27"/>
      <c r="AA361" s="27"/>
      <c r="AB361" s="27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</row>
    <row r="362" spans="1:50" ht="12.75">
      <c r="A362" s="27"/>
      <c r="G362" s="49"/>
      <c r="K362" s="99"/>
      <c r="L362" s="99"/>
      <c r="M362" s="99"/>
      <c r="N362" s="99"/>
      <c r="O362" s="99"/>
      <c r="P362" s="99"/>
      <c r="Q362" s="99"/>
      <c r="R362" s="99"/>
      <c r="S362" s="99"/>
      <c r="T362" s="27"/>
      <c r="U362" s="27"/>
      <c r="V362" s="27"/>
      <c r="W362" s="27"/>
      <c r="X362" s="27"/>
      <c r="Y362" s="27"/>
      <c r="Z362" s="27"/>
      <c r="AA362" s="27"/>
      <c r="AB362" s="27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</row>
    <row r="363" spans="1:50" ht="12.75">
      <c r="A363" s="27"/>
      <c r="G363" s="49"/>
      <c r="K363" s="99"/>
      <c r="L363" s="99"/>
      <c r="M363" s="99"/>
      <c r="N363" s="99"/>
      <c r="O363" s="99"/>
      <c r="P363" s="99"/>
      <c r="Q363" s="99"/>
      <c r="R363" s="99"/>
      <c r="S363" s="99"/>
      <c r="T363" s="27"/>
      <c r="U363" s="27"/>
      <c r="V363" s="27"/>
      <c r="W363" s="27"/>
      <c r="X363" s="27"/>
      <c r="Y363" s="27"/>
      <c r="Z363" s="27"/>
      <c r="AA363" s="27"/>
      <c r="AB363" s="27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</row>
    <row r="364" spans="1:50" ht="12.75">
      <c r="A364" s="27"/>
      <c r="G364" s="49"/>
      <c r="K364" s="99"/>
      <c r="L364" s="99"/>
      <c r="M364" s="99"/>
      <c r="N364" s="99"/>
      <c r="O364" s="99"/>
      <c r="P364" s="99"/>
      <c r="Q364" s="99"/>
      <c r="R364" s="99"/>
      <c r="S364" s="99"/>
      <c r="T364" s="27"/>
      <c r="U364" s="27"/>
      <c r="V364" s="27"/>
      <c r="W364" s="27"/>
      <c r="X364" s="27"/>
      <c r="Y364" s="27"/>
      <c r="Z364" s="27"/>
      <c r="AA364" s="27"/>
      <c r="AB364" s="27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</row>
    <row r="365" spans="1:50" ht="12.75">
      <c r="A365" s="27"/>
      <c r="G365" s="49"/>
      <c r="K365" s="99"/>
      <c r="L365" s="99"/>
      <c r="M365" s="99"/>
      <c r="N365" s="99"/>
      <c r="O365" s="99"/>
      <c r="P365" s="99"/>
      <c r="Q365" s="99"/>
      <c r="R365" s="99"/>
      <c r="S365" s="99"/>
      <c r="T365" s="27"/>
      <c r="U365" s="27"/>
      <c r="V365" s="27"/>
      <c r="W365" s="27"/>
      <c r="X365" s="27"/>
      <c r="Y365" s="27"/>
      <c r="Z365" s="27"/>
      <c r="AA365" s="27"/>
      <c r="AB365" s="27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</row>
    <row r="366" spans="1:50" ht="12.75">
      <c r="A366" s="27"/>
      <c r="G366" s="49"/>
      <c r="K366" s="99"/>
      <c r="L366" s="99"/>
      <c r="M366" s="99"/>
      <c r="N366" s="99"/>
      <c r="O366" s="99"/>
      <c r="P366" s="99"/>
      <c r="Q366" s="99"/>
      <c r="R366" s="99"/>
      <c r="S366" s="99"/>
      <c r="T366" s="27"/>
      <c r="U366" s="27"/>
      <c r="V366" s="27"/>
      <c r="W366" s="27"/>
      <c r="X366" s="27"/>
      <c r="Y366" s="27"/>
      <c r="Z366" s="27"/>
      <c r="AA366" s="27"/>
      <c r="AB366" s="27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</row>
    <row r="367" spans="1:50" ht="12.75">
      <c r="A367" s="27"/>
      <c r="G367" s="49"/>
      <c r="K367" s="99"/>
      <c r="L367" s="99"/>
      <c r="M367" s="99"/>
      <c r="N367" s="99"/>
      <c r="O367" s="99"/>
      <c r="P367" s="99"/>
      <c r="Q367" s="99"/>
      <c r="R367" s="99"/>
      <c r="S367" s="99"/>
      <c r="T367" s="27"/>
      <c r="U367" s="27"/>
      <c r="V367" s="27"/>
      <c r="W367" s="27"/>
      <c r="X367" s="27"/>
      <c r="Y367" s="27"/>
      <c r="Z367" s="27"/>
      <c r="AA367" s="27"/>
      <c r="AB367" s="27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</row>
    <row r="368" spans="1:50" ht="12.75">
      <c r="A368" s="27"/>
      <c r="G368" s="49"/>
      <c r="K368" s="99"/>
      <c r="L368" s="99"/>
      <c r="M368" s="99"/>
      <c r="N368" s="99"/>
      <c r="O368" s="99"/>
      <c r="P368" s="99"/>
      <c r="Q368" s="99"/>
      <c r="R368" s="99"/>
      <c r="S368" s="99"/>
      <c r="T368" s="27"/>
      <c r="U368" s="27"/>
      <c r="V368" s="27"/>
      <c r="W368" s="27"/>
      <c r="X368" s="27"/>
      <c r="Y368" s="27"/>
      <c r="Z368" s="27"/>
      <c r="AA368" s="27"/>
      <c r="AB368" s="27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</row>
    <row r="369" spans="1:50" ht="12.75">
      <c r="A369" s="27"/>
      <c r="G369" s="49"/>
      <c r="K369" s="99"/>
      <c r="L369" s="99"/>
      <c r="M369" s="99"/>
      <c r="N369" s="99"/>
      <c r="O369" s="99"/>
      <c r="P369" s="99"/>
      <c r="Q369" s="99"/>
      <c r="R369" s="99"/>
      <c r="S369" s="99"/>
      <c r="T369" s="27"/>
      <c r="U369" s="27"/>
      <c r="V369" s="27"/>
      <c r="W369" s="27"/>
      <c r="X369" s="27"/>
      <c r="Y369" s="27"/>
      <c r="Z369" s="27"/>
      <c r="AA369" s="27"/>
      <c r="AB369" s="27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</row>
    <row r="370" spans="1:50" ht="12.75">
      <c r="A370" s="27"/>
      <c r="G370" s="49"/>
      <c r="K370" s="99"/>
      <c r="L370" s="99"/>
      <c r="M370" s="99"/>
      <c r="N370" s="99"/>
      <c r="O370" s="99"/>
      <c r="P370" s="99"/>
      <c r="Q370" s="99"/>
      <c r="R370" s="99"/>
      <c r="S370" s="99"/>
      <c r="T370" s="27"/>
      <c r="U370" s="27"/>
      <c r="V370" s="27"/>
      <c r="W370" s="27"/>
      <c r="X370" s="27"/>
      <c r="Y370" s="27"/>
      <c r="Z370" s="27"/>
      <c r="AA370" s="27"/>
      <c r="AB370" s="27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</row>
    <row r="371" spans="1:50" ht="12.75">
      <c r="A371" s="27"/>
      <c r="G371" s="49"/>
      <c r="K371" s="99"/>
      <c r="L371" s="99"/>
      <c r="M371" s="99"/>
      <c r="N371" s="99"/>
      <c r="O371" s="99"/>
      <c r="P371" s="99"/>
      <c r="Q371" s="99"/>
      <c r="R371" s="99"/>
      <c r="S371" s="99"/>
      <c r="T371" s="27"/>
      <c r="U371" s="27"/>
      <c r="V371" s="27"/>
      <c r="W371" s="27"/>
      <c r="X371" s="27"/>
      <c r="Y371" s="27"/>
      <c r="Z371" s="27"/>
      <c r="AA371" s="27"/>
      <c r="AB371" s="27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</row>
    <row r="372" spans="1:50" ht="12.75">
      <c r="A372" s="27"/>
      <c r="G372" s="49"/>
      <c r="K372" s="99"/>
      <c r="L372" s="99"/>
      <c r="M372" s="99"/>
      <c r="N372" s="99"/>
      <c r="O372" s="99"/>
      <c r="P372" s="99"/>
      <c r="Q372" s="99"/>
      <c r="R372" s="99"/>
      <c r="S372" s="99"/>
      <c r="T372" s="27"/>
      <c r="U372" s="27"/>
      <c r="V372" s="27"/>
      <c r="W372" s="27"/>
      <c r="X372" s="27"/>
      <c r="Y372" s="27"/>
      <c r="Z372" s="27"/>
      <c r="AA372" s="27"/>
      <c r="AB372" s="27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</row>
    <row r="373" spans="1:50" ht="12.75">
      <c r="A373" s="27"/>
      <c r="G373" s="49"/>
      <c r="K373" s="99"/>
      <c r="L373" s="99"/>
      <c r="M373" s="99"/>
      <c r="N373" s="99"/>
      <c r="O373" s="99"/>
      <c r="P373" s="99"/>
      <c r="Q373" s="99"/>
      <c r="R373" s="99"/>
      <c r="S373" s="99"/>
      <c r="T373" s="27"/>
      <c r="U373" s="27"/>
      <c r="V373" s="27"/>
      <c r="W373" s="27"/>
      <c r="X373" s="27"/>
      <c r="Y373" s="27"/>
      <c r="Z373" s="27"/>
      <c r="AA373" s="27"/>
      <c r="AB373" s="27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</row>
    <row r="374" spans="1:50" ht="12.75">
      <c r="A374" s="27"/>
      <c r="G374" s="49"/>
      <c r="K374" s="99"/>
      <c r="L374" s="99"/>
      <c r="M374" s="99"/>
      <c r="N374" s="99"/>
      <c r="O374" s="99"/>
      <c r="P374" s="99"/>
      <c r="Q374" s="99"/>
      <c r="R374" s="99"/>
      <c r="S374" s="99"/>
      <c r="T374" s="27"/>
      <c r="U374" s="27"/>
      <c r="V374" s="27"/>
      <c r="W374" s="27"/>
      <c r="X374" s="27"/>
      <c r="Y374" s="27"/>
      <c r="Z374" s="27"/>
      <c r="AA374" s="27"/>
      <c r="AB374" s="27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</row>
    <row r="375" spans="1:50" ht="12.75">
      <c r="A375" s="27"/>
      <c r="G375" s="49"/>
      <c r="K375" s="99"/>
      <c r="L375" s="99"/>
      <c r="M375" s="99"/>
      <c r="N375" s="99"/>
      <c r="O375" s="99"/>
      <c r="P375" s="99"/>
      <c r="Q375" s="99"/>
      <c r="R375" s="99"/>
      <c r="S375" s="99"/>
      <c r="T375" s="27"/>
      <c r="U375" s="27"/>
      <c r="V375" s="27"/>
      <c r="W375" s="27"/>
      <c r="X375" s="27"/>
      <c r="Y375" s="27"/>
      <c r="Z375" s="27"/>
      <c r="AA375" s="27"/>
      <c r="AB375" s="27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</row>
    <row r="376" spans="1:50" ht="12.75">
      <c r="A376" s="27"/>
      <c r="G376" s="49"/>
      <c r="K376" s="99"/>
      <c r="L376" s="99"/>
      <c r="M376" s="99"/>
      <c r="N376" s="99"/>
      <c r="O376" s="99"/>
      <c r="P376" s="99"/>
      <c r="Q376" s="99"/>
      <c r="R376" s="99"/>
      <c r="S376" s="99"/>
      <c r="T376" s="27"/>
      <c r="U376" s="27"/>
      <c r="V376" s="27"/>
      <c r="W376" s="27"/>
      <c r="X376" s="27"/>
      <c r="Y376" s="27"/>
      <c r="Z376" s="27"/>
      <c r="AA376" s="27"/>
      <c r="AB376" s="27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</row>
    <row r="377" spans="1:50" ht="12.75">
      <c r="A377" s="27"/>
      <c r="G377" s="49"/>
      <c r="K377" s="99"/>
      <c r="L377" s="99"/>
      <c r="M377" s="99"/>
      <c r="N377" s="99"/>
      <c r="O377" s="99"/>
      <c r="P377" s="99"/>
      <c r="Q377" s="99"/>
      <c r="R377" s="99"/>
      <c r="S377" s="99"/>
      <c r="T377" s="27"/>
      <c r="U377" s="27"/>
      <c r="V377" s="27"/>
      <c r="W377" s="27"/>
      <c r="X377" s="27"/>
      <c r="Y377" s="27"/>
      <c r="Z377" s="27"/>
      <c r="AA377" s="27"/>
      <c r="AB377" s="27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</row>
    <row r="378" spans="1:50" ht="12.75">
      <c r="A378" s="27"/>
      <c r="G378" s="49"/>
      <c r="K378" s="99"/>
      <c r="L378" s="99"/>
      <c r="M378" s="99"/>
      <c r="N378" s="99"/>
      <c r="O378" s="99"/>
      <c r="P378" s="99"/>
      <c r="Q378" s="99"/>
      <c r="R378" s="99"/>
      <c r="S378" s="99"/>
      <c r="T378" s="27"/>
      <c r="U378" s="27"/>
      <c r="V378" s="27"/>
      <c r="W378" s="27"/>
      <c r="X378" s="27"/>
      <c r="Y378" s="27"/>
      <c r="Z378" s="27"/>
      <c r="AA378" s="27"/>
      <c r="AB378" s="27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</row>
    <row r="379" spans="1:50" ht="12.75">
      <c r="A379" s="27"/>
      <c r="G379" s="49"/>
      <c r="K379" s="99"/>
      <c r="L379" s="99"/>
      <c r="M379" s="99"/>
      <c r="N379" s="99"/>
      <c r="O379" s="99"/>
      <c r="P379" s="99"/>
      <c r="Q379" s="99"/>
      <c r="R379" s="99"/>
      <c r="S379" s="99"/>
      <c r="T379" s="27"/>
      <c r="U379" s="27"/>
      <c r="V379" s="27"/>
      <c r="W379" s="27"/>
      <c r="X379" s="27"/>
      <c r="Y379" s="27"/>
      <c r="Z379" s="27"/>
      <c r="AA379" s="27"/>
      <c r="AB379" s="27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</row>
    <row r="380" spans="1:50" ht="12.75">
      <c r="A380" s="27"/>
      <c r="G380" s="49"/>
      <c r="K380" s="99"/>
      <c r="L380" s="99"/>
      <c r="M380" s="99"/>
      <c r="N380" s="99"/>
      <c r="O380" s="99"/>
      <c r="P380" s="99"/>
      <c r="Q380" s="99"/>
      <c r="R380" s="99"/>
      <c r="S380" s="99"/>
      <c r="T380" s="27"/>
      <c r="U380" s="27"/>
      <c r="V380" s="27"/>
      <c r="W380" s="27"/>
      <c r="X380" s="27"/>
      <c r="Y380" s="27"/>
      <c r="Z380" s="27"/>
      <c r="AA380" s="27"/>
      <c r="AB380" s="27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</row>
    <row r="381" spans="1:50" ht="12.75">
      <c r="A381" s="27"/>
      <c r="G381" s="49"/>
      <c r="K381" s="99"/>
      <c r="L381" s="99"/>
      <c r="M381" s="99"/>
      <c r="N381" s="99"/>
      <c r="O381" s="99"/>
      <c r="P381" s="99"/>
      <c r="Q381" s="99"/>
      <c r="R381" s="99"/>
      <c r="S381" s="99"/>
      <c r="T381" s="27"/>
      <c r="U381" s="27"/>
      <c r="V381" s="27"/>
      <c r="W381" s="27"/>
      <c r="X381" s="27"/>
      <c r="Y381" s="27"/>
      <c r="Z381" s="27"/>
      <c r="AA381" s="27"/>
      <c r="AB381" s="27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</row>
    <row r="382" spans="1:50" ht="12.75">
      <c r="A382" s="27"/>
      <c r="G382" s="49"/>
      <c r="K382" s="99"/>
      <c r="L382" s="99"/>
      <c r="M382" s="99"/>
      <c r="N382" s="99"/>
      <c r="O382" s="99"/>
      <c r="P382" s="99"/>
      <c r="Q382" s="99"/>
      <c r="R382" s="99"/>
      <c r="S382" s="99"/>
      <c r="T382" s="27"/>
      <c r="U382" s="27"/>
      <c r="V382" s="27"/>
      <c r="W382" s="27"/>
      <c r="X382" s="27"/>
      <c r="Y382" s="27"/>
      <c r="Z382" s="27"/>
      <c r="AA382" s="27"/>
      <c r="AB382" s="27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</row>
    <row r="383" spans="1:50" ht="12.75">
      <c r="A383" s="27"/>
      <c r="G383" s="49"/>
      <c r="K383" s="99"/>
      <c r="L383" s="99"/>
      <c r="M383" s="99"/>
      <c r="N383" s="99"/>
      <c r="O383" s="99"/>
      <c r="P383" s="99"/>
      <c r="Q383" s="99"/>
      <c r="R383" s="99"/>
      <c r="S383" s="99"/>
      <c r="T383" s="27"/>
      <c r="U383" s="27"/>
      <c r="V383" s="27"/>
      <c r="W383" s="27"/>
      <c r="X383" s="27"/>
      <c r="Y383" s="27"/>
      <c r="Z383" s="27"/>
      <c r="AA383" s="27"/>
      <c r="AB383" s="27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</row>
    <row r="384" spans="1:50" ht="12.75">
      <c r="A384" s="27"/>
      <c r="G384" s="49"/>
      <c r="K384" s="99"/>
      <c r="L384" s="99"/>
      <c r="M384" s="99"/>
      <c r="N384" s="99"/>
      <c r="O384" s="99"/>
      <c r="P384" s="99"/>
      <c r="Q384" s="99"/>
      <c r="R384" s="99"/>
      <c r="S384" s="99"/>
      <c r="T384" s="27"/>
      <c r="U384" s="27"/>
      <c r="V384" s="27"/>
      <c r="W384" s="27"/>
      <c r="X384" s="27"/>
      <c r="Y384" s="27"/>
      <c r="Z384" s="27"/>
      <c r="AA384" s="27"/>
      <c r="AB384" s="27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</row>
    <row r="385" spans="1:50" ht="12.75">
      <c r="A385" s="27"/>
      <c r="G385" s="49"/>
      <c r="K385" s="99"/>
      <c r="L385" s="99"/>
      <c r="M385" s="99"/>
      <c r="N385" s="99"/>
      <c r="O385" s="99"/>
      <c r="P385" s="99"/>
      <c r="Q385" s="99"/>
      <c r="R385" s="99"/>
      <c r="S385" s="99"/>
      <c r="T385" s="27"/>
      <c r="U385" s="27"/>
      <c r="V385" s="27"/>
      <c r="W385" s="27"/>
      <c r="X385" s="27"/>
      <c r="Y385" s="27"/>
      <c r="Z385" s="27"/>
      <c r="AA385" s="27"/>
      <c r="AB385" s="27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</row>
    <row r="386" spans="1:50" ht="12.75">
      <c r="A386" s="27"/>
      <c r="G386" s="49"/>
      <c r="K386" s="99"/>
      <c r="L386" s="99"/>
      <c r="M386" s="99"/>
      <c r="N386" s="99"/>
      <c r="O386" s="99"/>
      <c r="P386" s="99"/>
      <c r="Q386" s="99"/>
      <c r="R386" s="99"/>
      <c r="S386" s="99"/>
      <c r="T386" s="27"/>
      <c r="U386" s="27"/>
      <c r="V386" s="27"/>
      <c r="W386" s="27"/>
      <c r="X386" s="27"/>
      <c r="Y386" s="27"/>
      <c r="Z386" s="27"/>
      <c r="AA386" s="27"/>
      <c r="AB386" s="27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</row>
    <row r="387" spans="1:50" ht="12.75">
      <c r="A387" s="27"/>
      <c r="G387" s="49"/>
      <c r="K387" s="99"/>
      <c r="L387" s="99"/>
      <c r="M387" s="99"/>
      <c r="N387" s="99"/>
      <c r="O387" s="99"/>
      <c r="P387" s="99"/>
      <c r="Q387" s="99"/>
      <c r="R387" s="99"/>
      <c r="S387" s="99"/>
      <c r="T387" s="27"/>
      <c r="U387" s="27"/>
      <c r="V387" s="27"/>
      <c r="W387" s="27"/>
      <c r="X387" s="27"/>
      <c r="Y387" s="27"/>
      <c r="Z387" s="27"/>
      <c r="AA387" s="27"/>
      <c r="AB387" s="27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</row>
    <row r="388" spans="1:50" ht="12.75">
      <c r="A388" s="27"/>
      <c r="G388" s="49"/>
      <c r="K388" s="99"/>
      <c r="L388" s="99"/>
      <c r="M388" s="99"/>
      <c r="N388" s="99"/>
      <c r="O388" s="99"/>
      <c r="P388" s="99"/>
      <c r="Q388" s="99"/>
      <c r="R388" s="99"/>
      <c r="S388" s="99"/>
      <c r="T388" s="27"/>
      <c r="U388" s="27"/>
      <c r="V388" s="27"/>
      <c r="W388" s="27"/>
      <c r="X388" s="27"/>
      <c r="Y388" s="27"/>
      <c r="Z388" s="27"/>
      <c r="AA388" s="27"/>
      <c r="AB388" s="27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</row>
    <row r="389" spans="1:50" ht="12.75">
      <c r="A389" s="27"/>
      <c r="G389" s="49"/>
      <c r="K389" s="99"/>
      <c r="L389" s="99"/>
      <c r="M389" s="99"/>
      <c r="N389" s="99"/>
      <c r="O389" s="99"/>
      <c r="P389" s="99"/>
      <c r="Q389" s="99"/>
      <c r="R389" s="99"/>
      <c r="S389" s="99"/>
      <c r="T389" s="27"/>
      <c r="U389" s="27"/>
      <c r="V389" s="27"/>
      <c r="W389" s="27"/>
      <c r="X389" s="27"/>
      <c r="Y389" s="27"/>
      <c r="Z389" s="27"/>
      <c r="AA389" s="27"/>
      <c r="AB389" s="27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</row>
    <row r="390" spans="1:50" ht="12.75">
      <c r="A390" s="27"/>
      <c r="G390" s="49"/>
      <c r="K390" s="99"/>
      <c r="L390" s="99"/>
      <c r="M390" s="99"/>
      <c r="N390" s="99"/>
      <c r="O390" s="99"/>
      <c r="P390" s="99"/>
      <c r="Q390" s="99"/>
      <c r="R390" s="99"/>
      <c r="S390" s="99"/>
      <c r="T390" s="27"/>
      <c r="U390" s="27"/>
      <c r="V390" s="27"/>
      <c r="W390" s="27"/>
      <c r="X390" s="27"/>
      <c r="Y390" s="27"/>
      <c r="Z390" s="27"/>
      <c r="AA390" s="27"/>
      <c r="AB390" s="27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</row>
    <row r="391" spans="1:50" ht="12.75">
      <c r="A391" s="27"/>
      <c r="G391" s="49"/>
      <c r="K391" s="99"/>
      <c r="L391" s="99"/>
      <c r="M391" s="99"/>
      <c r="N391" s="99"/>
      <c r="O391" s="99"/>
      <c r="P391" s="99"/>
      <c r="Q391" s="99"/>
      <c r="R391" s="99"/>
      <c r="S391" s="99"/>
      <c r="T391" s="27"/>
      <c r="U391" s="27"/>
      <c r="V391" s="27"/>
      <c r="W391" s="27"/>
      <c r="X391" s="27"/>
      <c r="Y391" s="27"/>
      <c r="Z391" s="27"/>
      <c r="AA391" s="27"/>
      <c r="AB391" s="27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</row>
    <row r="392" spans="1:50" ht="12.75">
      <c r="A392" s="27"/>
      <c r="G392" s="49"/>
      <c r="K392" s="99"/>
      <c r="L392" s="99"/>
      <c r="M392" s="99"/>
      <c r="N392" s="99"/>
      <c r="O392" s="99"/>
      <c r="P392" s="99"/>
      <c r="Q392" s="99"/>
      <c r="R392" s="99"/>
      <c r="S392" s="99"/>
      <c r="T392" s="27"/>
      <c r="U392" s="27"/>
      <c r="V392" s="27"/>
      <c r="W392" s="27"/>
      <c r="X392" s="27"/>
      <c r="Y392" s="27"/>
      <c r="Z392" s="27"/>
      <c r="AA392" s="27"/>
      <c r="AB392" s="27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</row>
    <row r="393" spans="1:50" ht="12.75">
      <c r="A393" s="27"/>
      <c r="G393" s="49"/>
      <c r="K393" s="99"/>
      <c r="L393" s="99"/>
      <c r="M393" s="99"/>
      <c r="N393" s="99"/>
      <c r="O393" s="99"/>
      <c r="P393" s="99"/>
      <c r="Q393" s="99"/>
      <c r="R393" s="99"/>
      <c r="S393" s="99"/>
      <c r="T393" s="27"/>
      <c r="U393" s="27"/>
      <c r="V393" s="27"/>
      <c r="W393" s="27"/>
      <c r="X393" s="27"/>
      <c r="Y393" s="27"/>
      <c r="Z393" s="27"/>
      <c r="AA393" s="27"/>
      <c r="AB393" s="27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</row>
    <row r="394" spans="1:50" ht="12.75">
      <c r="A394" s="27"/>
      <c r="G394" s="49"/>
      <c r="K394" s="99"/>
      <c r="L394" s="99"/>
      <c r="M394" s="99"/>
      <c r="N394" s="99"/>
      <c r="O394" s="99"/>
      <c r="P394" s="99"/>
      <c r="Q394" s="99"/>
      <c r="R394" s="99"/>
      <c r="S394" s="99"/>
      <c r="T394" s="27"/>
      <c r="U394" s="27"/>
      <c r="V394" s="27"/>
      <c r="W394" s="27"/>
      <c r="X394" s="27"/>
      <c r="Y394" s="27"/>
      <c r="Z394" s="27"/>
      <c r="AA394" s="27"/>
      <c r="AB394" s="27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</row>
    <row r="395" spans="1:50" ht="12.75">
      <c r="A395" s="27"/>
      <c r="G395" s="49"/>
      <c r="K395" s="99"/>
      <c r="L395" s="99"/>
      <c r="M395" s="99"/>
      <c r="N395" s="99"/>
      <c r="O395" s="99"/>
      <c r="P395" s="99"/>
      <c r="Q395" s="99"/>
      <c r="R395" s="99"/>
      <c r="S395" s="99"/>
      <c r="T395" s="27"/>
      <c r="U395" s="27"/>
      <c r="V395" s="27"/>
      <c r="W395" s="27"/>
      <c r="X395" s="27"/>
      <c r="Y395" s="27"/>
      <c r="Z395" s="27"/>
      <c r="AA395" s="27"/>
      <c r="AB395" s="27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</row>
    <row r="396" spans="1:50" ht="12.75">
      <c r="A396" s="27"/>
      <c r="G396" s="49"/>
      <c r="K396" s="99"/>
      <c r="L396" s="99"/>
      <c r="M396" s="99"/>
      <c r="N396" s="99"/>
      <c r="O396" s="99"/>
      <c r="P396" s="99"/>
      <c r="Q396" s="99"/>
      <c r="R396" s="99"/>
      <c r="S396" s="99"/>
      <c r="T396" s="27"/>
      <c r="U396" s="27"/>
      <c r="V396" s="27"/>
      <c r="W396" s="27"/>
      <c r="X396" s="27"/>
      <c r="Y396" s="27"/>
      <c r="Z396" s="27"/>
      <c r="AA396" s="27"/>
      <c r="AB396" s="27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</row>
    <row r="397" spans="1:50" ht="12.75">
      <c r="A397" s="27"/>
      <c r="G397" s="49"/>
      <c r="K397" s="99"/>
      <c r="L397" s="99"/>
      <c r="M397" s="99"/>
      <c r="N397" s="99"/>
      <c r="O397" s="99"/>
      <c r="P397" s="99"/>
      <c r="Q397" s="99"/>
      <c r="R397" s="99"/>
      <c r="S397" s="99"/>
      <c r="T397" s="27"/>
      <c r="U397" s="27"/>
      <c r="V397" s="27"/>
      <c r="W397" s="27"/>
      <c r="X397" s="27"/>
      <c r="Y397" s="27"/>
      <c r="Z397" s="27"/>
      <c r="AA397" s="27"/>
      <c r="AB397" s="27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</row>
    <row r="398" spans="1:50" ht="12.75">
      <c r="A398" s="27"/>
      <c r="G398" s="49"/>
      <c r="K398" s="99"/>
      <c r="L398" s="99"/>
      <c r="M398" s="99"/>
      <c r="N398" s="99"/>
      <c r="O398" s="99"/>
      <c r="P398" s="99"/>
      <c r="Q398" s="99"/>
      <c r="R398" s="99"/>
      <c r="S398" s="99"/>
      <c r="T398" s="27"/>
      <c r="U398" s="27"/>
      <c r="V398" s="27"/>
      <c r="W398" s="27"/>
      <c r="X398" s="27"/>
      <c r="Y398" s="27"/>
      <c r="Z398" s="27"/>
      <c r="AA398" s="27"/>
      <c r="AB398" s="27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</row>
    <row r="399" spans="1:50" ht="12.75">
      <c r="A399" s="27"/>
      <c r="G399" s="49"/>
      <c r="K399" s="99"/>
      <c r="L399" s="99"/>
      <c r="M399" s="99"/>
      <c r="N399" s="99"/>
      <c r="O399" s="99"/>
      <c r="P399" s="99"/>
      <c r="Q399" s="99"/>
      <c r="R399" s="99"/>
      <c r="S399" s="99"/>
      <c r="T399" s="27"/>
      <c r="U399" s="27"/>
      <c r="V399" s="27"/>
      <c r="W399" s="27"/>
      <c r="X399" s="27"/>
      <c r="Y399" s="27"/>
      <c r="Z399" s="27"/>
      <c r="AA399" s="27"/>
      <c r="AB399" s="27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</row>
    <row r="400" spans="1:50" ht="12.75">
      <c r="A400" s="27"/>
      <c r="G400" s="49"/>
      <c r="K400" s="99"/>
      <c r="L400" s="99"/>
      <c r="M400" s="99"/>
      <c r="N400" s="99"/>
      <c r="O400" s="99"/>
      <c r="P400" s="99"/>
      <c r="Q400" s="99"/>
      <c r="R400" s="99"/>
      <c r="S400" s="99"/>
      <c r="T400" s="27"/>
      <c r="U400" s="27"/>
      <c r="V400" s="27"/>
      <c r="W400" s="27"/>
      <c r="X400" s="27"/>
      <c r="Y400" s="27"/>
      <c r="Z400" s="27"/>
      <c r="AA400" s="27"/>
      <c r="AB400" s="27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</row>
    <row r="401" spans="1:50" ht="12.75">
      <c r="A401" s="27"/>
      <c r="G401" s="49"/>
      <c r="K401" s="99"/>
      <c r="L401" s="99"/>
      <c r="M401" s="99"/>
      <c r="N401" s="99"/>
      <c r="O401" s="99"/>
      <c r="P401" s="99"/>
      <c r="Q401" s="99"/>
      <c r="R401" s="99"/>
      <c r="S401" s="99"/>
      <c r="T401" s="27"/>
      <c r="U401" s="27"/>
      <c r="V401" s="27"/>
      <c r="W401" s="27"/>
      <c r="X401" s="27"/>
      <c r="Y401" s="27"/>
      <c r="Z401" s="27"/>
      <c r="AA401" s="27"/>
      <c r="AB401" s="27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</row>
    <row r="402" spans="1:50" ht="12.75">
      <c r="A402" s="27"/>
      <c r="G402" s="49"/>
      <c r="K402" s="99"/>
      <c r="L402" s="99"/>
      <c r="M402" s="99"/>
      <c r="N402" s="99"/>
      <c r="O402" s="99"/>
      <c r="P402" s="99"/>
      <c r="Q402" s="99"/>
      <c r="R402" s="99"/>
      <c r="S402" s="99"/>
      <c r="T402" s="27"/>
      <c r="U402" s="27"/>
      <c r="V402" s="27"/>
      <c r="W402" s="27"/>
      <c r="X402" s="27"/>
      <c r="Y402" s="27"/>
      <c r="Z402" s="27"/>
      <c r="AA402" s="27"/>
      <c r="AB402" s="27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</row>
    <row r="403" spans="1:50" ht="12.75">
      <c r="A403" s="27"/>
      <c r="G403" s="49"/>
      <c r="K403" s="99"/>
      <c r="L403" s="99"/>
      <c r="M403" s="99"/>
      <c r="N403" s="99"/>
      <c r="O403" s="99"/>
      <c r="P403" s="99"/>
      <c r="Q403" s="99"/>
      <c r="R403" s="99"/>
      <c r="S403" s="99"/>
      <c r="T403" s="27"/>
      <c r="U403" s="27"/>
      <c r="V403" s="27"/>
      <c r="W403" s="27"/>
      <c r="X403" s="27"/>
      <c r="Y403" s="27"/>
      <c r="Z403" s="27"/>
      <c r="AA403" s="27"/>
      <c r="AB403" s="27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</row>
    <row r="404" spans="1:50" ht="12.75">
      <c r="A404" s="27"/>
      <c r="G404" s="49"/>
      <c r="K404" s="99"/>
      <c r="L404" s="99"/>
      <c r="M404" s="99"/>
      <c r="N404" s="99"/>
      <c r="O404" s="99"/>
      <c r="P404" s="99"/>
      <c r="Q404" s="99"/>
      <c r="R404" s="99"/>
      <c r="S404" s="99"/>
      <c r="T404" s="27"/>
      <c r="U404" s="27"/>
      <c r="V404" s="27"/>
      <c r="W404" s="27"/>
      <c r="X404" s="27"/>
      <c r="Y404" s="27"/>
      <c r="Z404" s="27"/>
      <c r="AA404" s="27"/>
      <c r="AB404" s="27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</row>
    <row r="405" spans="1:50" ht="12.75">
      <c r="A405" s="27"/>
      <c r="G405" s="49"/>
      <c r="K405" s="99"/>
      <c r="L405" s="99"/>
      <c r="M405" s="99"/>
      <c r="N405" s="99"/>
      <c r="O405" s="99"/>
      <c r="P405" s="99"/>
      <c r="Q405" s="99"/>
      <c r="R405" s="99"/>
      <c r="S405" s="99"/>
      <c r="T405" s="27"/>
      <c r="U405" s="27"/>
      <c r="V405" s="27"/>
      <c r="W405" s="27"/>
      <c r="X405" s="27"/>
      <c r="Y405" s="27"/>
      <c r="Z405" s="27"/>
      <c r="AA405" s="27"/>
      <c r="AB405" s="27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</row>
    <row r="406" spans="1:50" ht="12.75">
      <c r="A406" s="27"/>
      <c r="G406" s="49"/>
      <c r="K406" s="99"/>
      <c r="L406" s="99"/>
      <c r="M406" s="99"/>
      <c r="N406" s="99"/>
      <c r="O406" s="99"/>
      <c r="P406" s="99"/>
      <c r="Q406" s="99"/>
      <c r="R406" s="99"/>
      <c r="S406" s="99"/>
      <c r="T406" s="27"/>
      <c r="U406" s="27"/>
      <c r="V406" s="27"/>
      <c r="W406" s="27"/>
      <c r="X406" s="27"/>
      <c r="Y406" s="27"/>
      <c r="Z406" s="27"/>
      <c r="AA406" s="27"/>
      <c r="AB406" s="27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</row>
    <row r="407" spans="1:50" ht="12.75">
      <c r="A407" s="27"/>
      <c r="G407" s="49"/>
      <c r="K407" s="99"/>
      <c r="L407" s="99"/>
      <c r="M407" s="99"/>
      <c r="N407" s="99"/>
      <c r="O407" s="99"/>
      <c r="P407" s="99"/>
      <c r="Q407" s="99"/>
      <c r="R407" s="99"/>
      <c r="S407" s="99"/>
      <c r="T407" s="27"/>
      <c r="U407" s="27"/>
      <c r="V407" s="27"/>
      <c r="W407" s="27"/>
      <c r="X407" s="27"/>
      <c r="Y407" s="27"/>
      <c r="Z407" s="27"/>
      <c r="AA407" s="27"/>
      <c r="AB407" s="27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</row>
    <row r="408" spans="1:50" ht="12.75">
      <c r="A408" s="27"/>
      <c r="G408" s="49"/>
      <c r="K408" s="99"/>
      <c r="L408" s="99"/>
      <c r="M408" s="99"/>
      <c r="N408" s="99"/>
      <c r="O408" s="99"/>
      <c r="P408" s="99"/>
      <c r="Q408" s="99"/>
      <c r="R408" s="99"/>
      <c r="S408" s="99"/>
      <c r="T408" s="27"/>
      <c r="U408" s="27"/>
      <c r="V408" s="27"/>
      <c r="W408" s="27"/>
      <c r="X408" s="27"/>
      <c r="Y408" s="27"/>
      <c r="Z408" s="27"/>
      <c r="AA408" s="27"/>
      <c r="AB408" s="27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</row>
    <row r="409" spans="1:50" ht="12.75">
      <c r="A409" s="27"/>
      <c r="G409" s="49"/>
      <c r="K409" s="99"/>
      <c r="L409" s="99"/>
      <c r="M409" s="99"/>
      <c r="N409" s="99"/>
      <c r="O409" s="99"/>
      <c r="P409" s="99"/>
      <c r="Q409" s="99"/>
      <c r="R409" s="99"/>
      <c r="S409" s="99"/>
      <c r="T409" s="27"/>
      <c r="U409" s="27"/>
      <c r="V409" s="27"/>
      <c r="W409" s="27"/>
      <c r="X409" s="27"/>
      <c r="Y409" s="27"/>
      <c r="Z409" s="27"/>
      <c r="AA409" s="27"/>
      <c r="AB409" s="27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</row>
    <row r="410" spans="1:50" ht="12.75">
      <c r="A410" s="27"/>
      <c r="G410" s="49"/>
      <c r="K410" s="99"/>
      <c r="L410" s="99"/>
      <c r="M410" s="99"/>
      <c r="N410" s="99"/>
      <c r="O410" s="99"/>
      <c r="P410" s="99"/>
      <c r="Q410" s="99"/>
      <c r="R410" s="99"/>
      <c r="S410" s="99"/>
      <c r="T410" s="27"/>
      <c r="U410" s="27"/>
      <c r="V410" s="27"/>
      <c r="W410" s="27"/>
      <c r="X410" s="27"/>
      <c r="Y410" s="27"/>
      <c r="Z410" s="27"/>
      <c r="AA410" s="27"/>
      <c r="AB410" s="27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</row>
    <row r="411" spans="1:50" ht="12.75">
      <c r="A411" s="27"/>
      <c r="G411" s="49"/>
      <c r="K411" s="99"/>
      <c r="L411" s="99"/>
      <c r="M411" s="99"/>
      <c r="N411" s="99"/>
      <c r="O411" s="99"/>
      <c r="P411" s="99"/>
      <c r="Q411" s="99"/>
      <c r="R411" s="99"/>
      <c r="S411" s="99"/>
      <c r="T411" s="27"/>
      <c r="U411" s="27"/>
      <c r="V411" s="27"/>
      <c r="W411" s="27"/>
      <c r="X411" s="27"/>
      <c r="Y411" s="27"/>
      <c r="Z411" s="27"/>
      <c r="AA411" s="27"/>
      <c r="AB411" s="27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</row>
    <row r="412" spans="1:50" ht="12.75">
      <c r="A412" s="27"/>
      <c r="G412" s="49"/>
      <c r="K412" s="99"/>
      <c r="L412" s="99"/>
      <c r="M412" s="99"/>
      <c r="N412" s="99"/>
      <c r="O412" s="99"/>
      <c r="P412" s="99"/>
      <c r="Q412" s="99"/>
      <c r="R412" s="99"/>
      <c r="S412" s="99"/>
      <c r="T412" s="27"/>
      <c r="U412" s="27"/>
      <c r="V412" s="27"/>
      <c r="W412" s="27"/>
      <c r="X412" s="27"/>
      <c r="Y412" s="27"/>
      <c r="Z412" s="27"/>
      <c r="AA412" s="27"/>
      <c r="AB412" s="27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</row>
    <row r="413" spans="1:50" ht="12.75">
      <c r="A413" s="27"/>
      <c r="G413" s="49"/>
      <c r="K413" s="99"/>
      <c r="L413" s="99"/>
      <c r="M413" s="99"/>
      <c r="N413" s="99"/>
      <c r="O413" s="99"/>
      <c r="P413" s="99"/>
      <c r="Q413" s="99"/>
      <c r="R413" s="99"/>
      <c r="S413" s="99"/>
      <c r="T413" s="27"/>
      <c r="U413" s="27"/>
      <c r="V413" s="27"/>
      <c r="W413" s="27"/>
      <c r="X413" s="27"/>
      <c r="Y413" s="27"/>
      <c r="Z413" s="27"/>
      <c r="AA413" s="27"/>
      <c r="AB413" s="27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</row>
    <row r="414" spans="1:50" ht="12.75">
      <c r="A414" s="27"/>
      <c r="G414" s="49"/>
      <c r="K414" s="99"/>
      <c r="L414" s="99"/>
      <c r="M414" s="99"/>
      <c r="N414" s="99"/>
      <c r="O414" s="99"/>
      <c r="P414" s="99"/>
      <c r="Q414" s="99"/>
      <c r="R414" s="99"/>
      <c r="S414" s="99"/>
      <c r="T414" s="27"/>
      <c r="U414" s="27"/>
      <c r="V414" s="27"/>
      <c r="W414" s="27"/>
      <c r="X414" s="27"/>
      <c r="Y414" s="27"/>
      <c r="Z414" s="27"/>
      <c r="AA414" s="27"/>
      <c r="AB414" s="27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</row>
    <row r="415" spans="1:50" ht="12.75">
      <c r="A415" s="27"/>
      <c r="G415" s="49"/>
      <c r="K415" s="99"/>
      <c r="L415" s="99"/>
      <c r="M415" s="99"/>
      <c r="N415" s="99"/>
      <c r="O415" s="99"/>
      <c r="P415" s="99"/>
      <c r="Q415" s="99"/>
      <c r="R415" s="99"/>
      <c r="S415" s="99"/>
      <c r="T415" s="27"/>
      <c r="U415" s="27"/>
      <c r="V415" s="27"/>
      <c r="W415" s="27"/>
      <c r="X415" s="27"/>
      <c r="Y415" s="27"/>
      <c r="Z415" s="27"/>
      <c r="AA415" s="27"/>
      <c r="AB415" s="27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</row>
    <row r="416" spans="1:50" ht="12.75">
      <c r="A416" s="27"/>
      <c r="G416" s="49"/>
      <c r="K416" s="99"/>
      <c r="L416" s="99"/>
      <c r="M416" s="99"/>
      <c r="N416" s="99"/>
      <c r="O416" s="99"/>
      <c r="P416" s="99"/>
      <c r="Q416" s="99"/>
      <c r="R416" s="99"/>
      <c r="S416" s="99"/>
      <c r="T416" s="27"/>
      <c r="U416" s="27"/>
      <c r="V416" s="27"/>
      <c r="W416" s="27"/>
      <c r="X416" s="27"/>
      <c r="Y416" s="27"/>
      <c r="Z416" s="27"/>
      <c r="AA416" s="27"/>
      <c r="AB416" s="27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</row>
    <row r="417" spans="1:50" ht="12.75">
      <c r="A417" s="27"/>
      <c r="G417" s="49"/>
      <c r="K417" s="99"/>
      <c r="L417" s="99"/>
      <c r="M417" s="99"/>
      <c r="N417" s="99"/>
      <c r="O417" s="99"/>
      <c r="P417" s="99"/>
      <c r="Q417" s="99"/>
      <c r="R417" s="99"/>
      <c r="S417" s="99"/>
      <c r="T417" s="27"/>
      <c r="U417" s="27"/>
      <c r="V417" s="27"/>
      <c r="W417" s="27"/>
      <c r="X417" s="27"/>
      <c r="Y417" s="27"/>
      <c r="Z417" s="27"/>
      <c r="AA417" s="27"/>
      <c r="AB417" s="27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</row>
    <row r="418" spans="1:50" ht="12.75">
      <c r="A418" s="27"/>
      <c r="G418" s="49"/>
      <c r="K418" s="99"/>
      <c r="L418" s="99"/>
      <c r="M418" s="99"/>
      <c r="N418" s="99"/>
      <c r="O418" s="99"/>
      <c r="P418" s="99"/>
      <c r="Q418" s="99"/>
      <c r="R418" s="99"/>
      <c r="S418" s="99"/>
      <c r="T418" s="27"/>
      <c r="U418" s="27"/>
      <c r="V418" s="27"/>
      <c r="W418" s="27"/>
      <c r="X418" s="27"/>
      <c r="Y418" s="27"/>
      <c r="Z418" s="27"/>
      <c r="AA418" s="27"/>
      <c r="AB418" s="27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</row>
    <row r="419" spans="1:50" ht="12.75">
      <c r="A419" s="27"/>
      <c r="G419" s="49"/>
      <c r="K419" s="99"/>
      <c r="L419" s="99"/>
      <c r="M419" s="99"/>
      <c r="N419" s="99"/>
      <c r="O419" s="99"/>
      <c r="P419" s="99"/>
      <c r="Q419" s="99"/>
      <c r="R419" s="99"/>
      <c r="S419" s="99"/>
      <c r="T419" s="27"/>
      <c r="U419" s="27"/>
      <c r="V419" s="27"/>
      <c r="W419" s="27"/>
      <c r="X419" s="27"/>
      <c r="Y419" s="27"/>
      <c r="Z419" s="27"/>
      <c r="AA419" s="27"/>
      <c r="AB419" s="27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</row>
    <row r="420" spans="1:50" ht="12.75">
      <c r="A420" s="27"/>
      <c r="G420" s="49"/>
      <c r="K420" s="99"/>
      <c r="L420" s="99"/>
      <c r="M420" s="99"/>
      <c r="N420" s="99"/>
      <c r="O420" s="99"/>
      <c r="P420" s="99"/>
      <c r="Q420" s="99"/>
      <c r="R420" s="99"/>
      <c r="S420" s="99"/>
      <c r="T420" s="27"/>
      <c r="U420" s="27"/>
      <c r="V420" s="27"/>
      <c r="W420" s="27"/>
      <c r="X420" s="27"/>
      <c r="Y420" s="27"/>
      <c r="Z420" s="27"/>
      <c r="AA420" s="27"/>
      <c r="AB420" s="27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</row>
    <row r="421" spans="1:50" ht="12.75">
      <c r="A421" s="27"/>
      <c r="G421" s="49"/>
      <c r="K421" s="99"/>
      <c r="L421" s="99"/>
      <c r="M421" s="99"/>
      <c r="N421" s="99"/>
      <c r="O421" s="99"/>
      <c r="P421" s="99"/>
      <c r="Q421" s="99"/>
      <c r="R421" s="99"/>
      <c r="S421" s="99"/>
      <c r="T421" s="27"/>
      <c r="U421" s="27"/>
      <c r="V421" s="27"/>
      <c r="W421" s="27"/>
      <c r="X421" s="27"/>
      <c r="Y421" s="27"/>
      <c r="Z421" s="27"/>
      <c r="AA421" s="27"/>
      <c r="AB421" s="27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</row>
    <row r="422" spans="1:50" ht="12.75">
      <c r="A422" s="27"/>
      <c r="G422" s="49"/>
      <c r="K422" s="99"/>
      <c r="L422" s="99"/>
      <c r="M422" s="99"/>
      <c r="N422" s="99"/>
      <c r="O422" s="99"/>
      <c r="P422" s="99"/>
      <c r="Q422" s="99"/>
      <c r="R422" s="99"/>
      <c r="S422" s="99"/>
      <c r="T422" s="27"/>
      <c r="U422" s="27"/>
      <c r="V422" s="27"/>
      <c r="W422" s="27"/>
      <c r="X422" s="27"/>
      <c r="Y422" s="27"/>
      <c r="Z422" s="27"/>
      <c r="AA422" s="27"/>
      <c r="AB422" s="27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</row>
    <row r="423" spans="1:50" ht="12.75">
      <c r="A423" s="27"/>
      <c r="G423" s="49"/>
      <c r="K423" s="99"/>
      <c r="L423" s="99"/>
      <c r="M423" s="99"/>
      <c r="N423" s="99"/>
      <c r="O423" s="99"/>
      <c r="P423" s="99"/>
      <c r="Q423" s="99"/>
      <c r="R423" s="99"/>
      <c r="S423" s="99"/>
      <c r="T423" s="27"/>
      <c r="U423" s="27"/>
      <c r="V423" s="27"/>
      <c r="W423" s="27"/>
      <c r="X423" s="27"/>
      <c r="Y423" s="27"/>
      <c r="Z423" s="27"/>
      <c r="AA423" s="27"/>
      <c r="AB423" s="27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</row>
    <row r="424" spans="1:50" ht="12.75">
      <c r="A424" s="27"/>
      <c r="G424" s="49"/>
      <c r="K424" s="99"/>
      <c r="L424" s="99"/>
      <c r="M424" s="99"/>
      <c r="N424" s="99"/>
      <c r="O424" s="99"/>
      <c r="P424" s="99"/>
      <c r="Q424" s="99"/>
      <c r="R424" s="99"/>
      <c r="S424" s="99"/>
      <c r="T424" s="27"/>
      <c r="U424" s="27"/>
      <c r="V424" s="27"/>
      <c r="W424" s="27"/>
      <c r="X424" s="27"/>
      <c r="Y424" s="27"/>
      <c r="Z424" s="27"/>
      <c r="AA424" s="27"/>
      <c r="AB424" s="27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</row>
    <row r="425" spans="1:50" ht="12.75">
      <c r="A425" s="27"/>
      <c r="G425" s="49"/>
      <c r="K425" s="99"/>
      <c r="L425" s="99"/>
      <c r="M425" s="99"/>
      <c r="N425" s="99"/>
      <c r="O425" s="99"/>
      <c r="P425" s="99"/>
      <c r="Q425" s="99"/>
      <c r="R425" s="99"/>
      <c r="S425" s="99"/>
      <c r="T425" s="27"/>
      <c r="U425" s="27"/>
      <c r="V425" s="27"/>
      <c r="W425" s="27"/>
      <c r="X425" s="27"/>
      <c r="Y425" s="27"/>
      <c r="Z425" s="27"/>
      <c r="AA425" s="27"/>
      <c r="AB425" s="27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</row>
    <row r="426" spans="1:50" ht="12.75">
      <c r="A426" s="27"/>
      <c r="G426" s="49"/>
      <c r="K426" s="99"/>
      <c r="L426" s="99"/>
      <c r="M426" s="99"/>
      <c r="N426" s="99"/>
      <c r="O426" s="99"/>
      <c r="P426" s="99"/>
      <c r="Q426" s="99"/>
      <c r="R426" s="99"/>
      <c r="S426" s="99"/>
      <c r="T426" s="27"/>
      <c r="U426" s="27"/>
      <c r="V426" s="27"/>
      <c r="W426" s="27"/>
      <c r="X426" s="27"/>
      <c r="Y426" s="27"/>
      <c r="Z426" s="27"/>
      <c r="AA426" s="27"/>
      <c r="AB426" s="27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</row>
    <row r="427" spans="1:50" ht="12.75">
      <c r="A427" s="27"/>
      <c r="G427" s="49"/>
      <c r="K427" s="99"/>
      <c r="L427" s="99"/>
      <c r="M427" s="99"/>
      <c r="N427" s="99"/>
      <c r="O427" s="99"/>
      <c r="P427" s="99"/>
      <c r="Q427" s="99"/>
      <c r="R427" s="99"/>
      <c r="S427" s="99"/>
      <c r="T427" s="27"/>
      <c r="U427" s="27"/>
      <c r="V427" s="27"/>
      <c r="W427" s="27"/>
      <c r="X427" s="27"/>
      <c r="Y427" s="27"/>
      <c r="Z427" s="27"/>
      <c r="AA427" s="27"/>
      <c r="AB427" s="27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</row>
    <row r="428" spans="1:50" ht="12.75">
      <c r="A428" s="27"/>
      <c r="G428" s="49"/>
      <c r="K428" s="99"/>
      <c r="L428" s="99"/>
      <c r="M428" s="99"/>
      <c r="N428" s="99"/>
      <c r="O428" s="99"/>
      <c r="P428" s="99"/>
      <c r="Q428" s="99"/>
      <c r="R428" s="99"/>
      <c r="S428" s="99"/>
      <c r="T428" s="27"/>
      <c r="U428" s="27"/>
      <c r="V428" s="27"/>
      <c r="W428" s="27"/>
      <c r="X428" s="27"/>
      <c r="Y428" s="27"/>
      <c r="Z428" s="27"/>
      <c r="AA428" s="27"/>
      <c r="AB428" s="27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</row>
    <row r="429" spans="1:50" ht="12.75">
      <c r="A429" s="27"/>
      <c r="G429" s="49"/>
      <c r="K429" s="99"/>
      <c r="L429" s="99"/>
      <c r="M429" s="99"/>
      <c r="N429" s="99"/>
      <c r="O429" s="99"/>
      <c r="P429" s="99"/>
      <c r="Q429" s="99"/>
      <c r="R429" s="99"/>
      <c r="S429" s="99"/>
      <c r="T429" s="27"/>
      <c r="U429" s="27"/>
      <c r="V429" s="27"/>
      <c r="W429" s="27"/>
      <c r="X429" s="27"/>
      <c r="Y429" s="27"/>
      <c r="Z429" s="27"/>
      <c r="AA429" s="27"/>
      <c r="AB429" s="27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</row>
    <row r="430" spans="1:50" ht="12.75">
      <c r="A430" s="27"/>
      <c r="G430" s="49"/>
      <c r="K430" s="99"/>
      <c r="L430" s="99"/>
      <c r="M430" s="99"/>
      <c r="N430" s="99"/>
      <c r="O430" s="99"/>
      <c r="P430" s="99"/>
      <c r="Q430" s="99"/>
      <c r="R430" s="99"/>
      <c r="S430" s="99"/>
      <c r="T430" s="27"/>
      <c r="U430" s="27"/>
      <c r="V430" s="27"/>
      <c r="W430" s="27"/>
      <c r="X430" s="27"/>
      <c r="Y430" s="27"/>
      <c r="Z430" s="27"/>
      <c r="AA430" s="27"/>
      <c r="AB430" s="27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</row>
    <row r="431" spans="1:50" ht="12.75">
      <c r="A431" s="27"/>
      <c r="G431" s="49"/>
      <c r="K431" s="99"/>
      <c r="L431" s="99"/>
      <c r="M431" s="99"/>
      <c r="N431" s="99"/>
      <c r="O431" s="99"/>
      <c r="P431" s="99"/>
      <c r="Q431" s="99"/>
      <c r="R431" s="99"/>
      <c r="S431" s="99"/>
      <c r="T431" s="27"/>
      <c r="U431" s="27"/>
      <c r="V431" s="27"/>
      <c r="W431" s="27"/>
      <c r="X431" s="27"/>
      <c r="Y431" s="27"/>
      <c r="Z431" s="27"/>
      <c r="AA431" s="27"/>
      <c r="AB431" s="27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</row>
    <row r="432" spans="1:50" ht="12.75">
      <c r="A432" s="27"/>
      <c r="G432" s="49"/>
      <c r="K432" s="99"/>
      <c r="L432" s="99"/>
      <c r="M432" s="99"/>
      <c r="N432" s="99"/>
      <c r="O432" s="99"/>
      <c r="P432" s="99"/>
      <c r="Q432" s="99"/>
      <c r="R432" s="99"/>
      <c r="S432" s="99"/>
      <c r="T432" s="27"/>
      <c r="U432" s="27"/>
      <c r="V432" s="27"/>
      <c r="W432" s="27"/>
      <c r="X432" s="27"/>
      <c r="Y432" s="27"/>
      <c r="Z432" s="27"/>
      <c r="AA432" s="27"/>
      <c r="AB432" s="27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</row>
    <row r="433" spans="1:50" ht="12.75">
      <c r="A433" s="27"/>
      <c r="G433" s="49"/>
      <c r="K433" s="99"/>
      <c r="L433" s="99"/>
      <c r="M433" s="99"/>
      <c r="N433" s="99"/>
      <c r="O433" s="99"/>
      <c r="P433" s="99"/>
      <c r="Q433" s="99"/>
      <c r="R433" s="99"/>
      <c r="S433" s="99"/>
      <c r="T433" s="27"/>
      <c r="U433" s="27"/>
      <c r="V433" s="27"/>
      <c r="W433" s="27"/>
      <c r="X433" s="27"/>
      <c r="Y433" s="27"/>
      <c r="Z433" s="27"/>
      <c r="AA433" s="27"/>
      <c r="AB433" s="27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</row>
    <row r="434" spans="1:50" ht="12.75">
      <c r="A434" s="27"/>
      <c r="G434" s="49"/>
      <c r="K434" s="99"/>
      <c r="L434" s="99"/>
      <c r="M434" s="99"/>
      <c r="N434" s="99"/>
      <c r="O434" s="99"/>
      <c r="P434" s="99"/>
      <c r="Q434" s="99"/>
      <c r="R434" s="99"/>
      <c r="S434" s="99"/>
      <c r="T434" s="27"/>
      <c r="U434" s="27"/>
      <c r="V434" s="27"/>
      <c r="W434" s="27"/>
      <c r="X434" s="27"/>
      <c r="Y434" s="27"/>
      <c r="Z434" s="27"/>
      <c r="AA434" s="27"/>
      <c r="AB434" s="27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</row>
    <row r="435" spans="1:50" ht="12.75">
      <c r="A435" s="27"/>
      <c r="G435" s="49"/>
      <c r="K435" s="99"/>
      <c r="L435" s="99"/>
      <c r="M435" s="99"/>
      <c r="N435" s="99"/>
      <c r="O435" s="99"/>
      <c r="P435" s="99"/>
      <c r="Q435" s="99"/>
      <c r="R435" s="99"/>
      <c r="S435" s="99"/>
      <c r="T435" s="27"/>
      <c r="U435" s="27"/>
      <c r="V435" s="27"/>
      <c r="W435" s="27"/>
      <c r="X435" s="27"/>
      <c r="Y435" s="27"/>
      <c r="Z435" s="27"/>
      <c r="AA435" s="27"/>
      <c r="AB435" s="27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</row>
    <row r="436" spans="1:50" ht="12.75">
      <c r="A436" s="27"/>
      <c r="G436" s="49"/>
      <c r="K436" s="99"/>
      <c r="L436" s="99"/>
      <c r="M436" s="99"/>
      <c r="N436" s="99"/>
      <c r="O436" s="99"/>
      <c r="P436" s="99"/>
      <c r="Q436" s="99"/>
      <c r="R436" s="99"/>
      <c r="S436" s="99"/>
      <c r="T436" s="27"/>
      <c r="U436" s="27"/>
      <c r="V436" s="27"/>
      <c r="W436" s="27"/>
      <c r="X436" s="27"/>
      <c r="Y436" s="27"/>
      <c r="Z436" s="27"/>
      <c r="AA436" s="27"/>
      <c r="AB436" s="27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</row>
    <row r="437" spans="1:50" ht="12.75">
      <c r="A437" s="27"/>
      <c r="G437" s="49"/>
      <c r="K437" s="99"/>
      <c r="L437" s="99"/>
      <c r="M437" s="99"/>
      <c r="N437" s="99"/>
      <c r="O437" s="99"/>
      <c r="P437" s="99"/>
      <c r="Q437" s="99"/>
      <c r="R437" s="99"/>
      <c r="S437" s="99"/>
      <c r="T437" s="27"/>
      <c r="U437" s="27"/>
      <c r="V437" s="27"/>
      <c r="W437" s="27"/>
      <c r="X437" s="27"/>
      <c r="Y437" s="27"/>
      <c r="Z437" s="27"/>
      <c r="AA437" s="27"/>
      <c r="AB437" s="27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</row>
    <row r="438" spans="1:50" ht="12.75">
      <c r="A438" s="27"/>
      <c r="G438" s="49"/>
      <c r="K438" s="99"/>
      <c r="L438" s="99"/>
      <c r="M438" s="99"/>
      <c r="N438" s="99"/>
      <c r="O438" s="99"/>
      <c r="P438" s="99"/>
      <c r="Q438" s="99"/>
      <c r="R438" s="99"/>
      <c r="S438" s="99"/>
      <c r="T438" s="27"/>
      <c r="U438" s="27"/>
      <c r="V438" s="27"/>
      <c r="W438" s="27"/>
      <c r="X438" s="27"/>
      <c r="Y438" s="27"/>
      <c r="Z438" s="27"/>
      <c r="AA438" s="27"/>
      <c r="AB438" s="27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</row>
    <row r="439" spans="1:50" ht="12.75">
      <c r="A439" s="27"/>
      <c r="G439" s="49"/>
      <c r="K439" s="99"/>
      <c r="L439" s="99"/>
      <c r="M439" s="99"/>
      <c r="N439" s="99"/>
      <c r="O439" s="99"/>
      <c r="P439" s="99"/>
      <c r="Q439" s="99"/>
      <c r="R439" s="99"/>
      <c r="S439" s="99"/>
      <c r="T439" s="27"/>
      <c r="U439" s="27"/>
      <c r="V439" s="27"/>
      <c r="W439" s="27"/>
      <c r="X439" s="27"/>
      <c r="Y439" s="27"/>
      <c r="Z439" s="27"/>
      <c r="AA439" s="27"/>
      <c r="AB439" s="27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</row>
    <row r="440" spans="1:50" ht="12.75">
      <c r="A440" s="27"/>
      <c r="G440" s="49"/>
      <c r="K440" s="99"/>
      <c r="L440" s="99"/>
      <c r="M440" s="99"/>
      <c r="N440" s="99"/>
      <c r="O440" s="99"/>
      <c r="P440" s="99"/>
      <c r="Q440" s="99"/>
      <c r="R440" s="99"/>
      <c r="S440" s="99"/>
      <c r="T440" s="27"/>
      <c r="U440" s="27"/>
      <c r="V440" s="27"/>
      <c r="W440" s="27"/>
      <c r="X440" s="27"/>
      <c r="Y440" s="27"/>
      <c r="Z440" s="27"/>
      <c r="AA440" s="27"/>
      <c r="AB440" s="27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</row>
    <row r="441" spans="1:50" ht="12.75">
      <c r="A441" s="27"/>
      <c r="G441" s="49"/>
      <c r="K441" s="99"/>
      <c r="L441" s="99"/>
      <c r="M441" s="99"/>
      <c r="N441" s="99"/>
      <c r="O441" s="99"/>
      <c r="P441" s="99"/>
      <c r="Q441" s="99"/>
      <c r="R441" s="99"/>
      <c r="S441" s="99"/>
      <c r="T441" s="27"/>
      <c r="U441" s="27"/>
      <c r="V441" s="27"/>
      <c r="W441" s="27"/>
      <c r="X441" s="27"/>
      <c r="Y441" s="27"/>
      <c r="Z441" s="27"/>
      <c r="AA441" s="27"/>
      <c r="AB441" s="27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</row>
    <row r="442" spans="1:50" ht="12.75">
      <c r="A442" s="27"/>
      <c r="G442" s="49"/>
      <c r="K442" s="99"/>
      <c r="L442" s="99"/>
      <c r="M442" s="99"/>
      <c r="N442" s="99"/>
      <c r="O442" s="99"/>
      <c r="P442" s="99"/>
      <c r="Q442" s="99"/>
      <c r="R442" s="99"/>
      <c r="S442" s="99"/>
      <c r="T442" s="27"/>
      <c r="U442" s="27"/>
      <c r="V442" s="27"/>
      <c r="W442" s="27"/>
      <c r="X442" s="27"/>
      <c r="Y442" s="27"/>
      <c r="Z442" s="27"/>
      <c r="AA442" s="27"/>
      <c r="AB442" s="27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</row>
    <row r="443" spans="1:50" ht="12.75">
      <c r="A443" s="27"/>
      <c r="G443" s="49"/>
      <c r="K443" s="99"/>
      <c r="L443" s="99"/>
      <c r="M443" s="99"/>
      <c r="N443" s="99"/>
      <c r="O443" s="99"/>
      <c r="P443" s="99"/>
      <c r="Q443" s="99"/>
      <c r="R443" s="99"/>
      <c r="S443" s="99"/>
      <c r="T443" s="27"/>
      <c r="U443" s="27"/>
      <c r="V443" s="27"/>
      <c r="W443" s="27"/>
      <c r="X443" s="27"/>
      <c r="Y443" s="27"/>
      <c r="Z443" s="27"/>
      <c r="AA443" s="27"/>
      <c r="AB443" s="27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</row>
    <row r="444" spans="1:50" ht="12.75">
      <c r="A444" s="27"/>
      <c r="G444" s="49"/>
      <c r="K444" s="99"/>
      <c r="L444" s="99"/>
      <c r="M444" s="99"/>
      <c r="N444" s="99"/>
      <c r="O444" s="99"/>
      <c r="P444" s="99"/>
      <c r="Q444" s="99"/>
      <c r="R444" s="99"/>
      <c r="S444" s="99"/>
      <c r="T444" s="27"/>
      <c r="U444" s="27"/>
      <c r="V444" s="27"/>
      <c r="W444" s="27"/>
      <c r="X444" s="27"/>
      <c r="Y444" s="27"/>
      <c r="Z444" s="27"/>
      <c r="AA444" s="27"/>
      <c r="AB444" s="27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</row>
    <row r="445" spans="1:50" ht="12.75">
      <c r="A445" s="27"/>
      <c r="G445" s="49"/>
      <c r="K445" s="99"/>
      <c r="L445" s="99"/>
      <c r="M445" s="99"/>
      <c r="N445" s="99"/>
      <c r="O445" s="99"/>
      <c r="P445" s="99"/>
      <c r="Q445" s="99"/>
      <c r="R445" s="99"/>
      <c r="S445" s="99"/>
      <c r="T445" s="27"/>
      <c r="U445" s="27"/>
      <c r="V445" s="27"/>
      <c r="W445" s="27"/>
      <c r="X445" s="27"/>
      <c r="Y445" s="27"/>
      <c r="Z445" s="27"/>
      <c r="AA445" s="27"/>
      <c r="AB445" s="27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</row>
    <row r="446" spans="1:50" ht="12.75">
      <c r="A446" s="27"/>
      <c r="G446" s="49"/>
      <c r="K446" s="99"/>
      <c r="L446" s="99"/>
      <c r="M446" s="99"/>
      <c r="N446" s="99"/>
      <c r="O446" s="99"/>
      <c r="P446" s="99"/>
      <c r="Q446" s="99"/>
      <c r="R446" s="99"/>
      <c r="S446" s="99"/>
      <c r="T446" s="27"/>
      <c r="U446" s="27"/>
      <c r="V446" s="27"/>
      <c r="W446" s="27"/>
      <c r="X446" s="27"/>
      <c r="Y446" s="27"/>
      <c r="Z446" s="27"/>
      <c r="AA446" s="27"/>
      <c r="AB446" s="27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</row>
    <row r="447" spans="1:50" ht="12.75">
      <c r="A447" s="27"/>
      <c r="G447" s="49"/>
      <c r="K447" s="99"/>
      <c r="L447" s="99"/>
      <c r="M447" s="99"/>
      <c r="N447" s="99"/>
      <c r="O447" s="99"/>
      <c r="P447" s="99"/>
      <c r="Q447" s="99"/>
      <c r="R447" s="99"/>
      <c r="S447" s="99"/>
      <c r="T447" s="27"/>
      <c r="U447" s="27"/>
      <c r="V447" s="27"/>
      <c r="W447" s="27"/>
      <c r="X447" s="27"/>
      <c r="Y447" s="27"/>
      <c r="Z447" s="27"/>
      <c r="AA447" s="27"/>
      <c r="AB447" s="27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</row>
    <row r="448" spans="1:50" ht="12.75">
      <c r="A448" s="27"/>
      <c r="G448" s="49"/>
      <c r="K448" s="99"/>
      <c r="L448" s="99"/>
      <c r="M448" s="99"/>
      <c r="N448" s="99"/>
      <c r="O448" s="99"/>
      <c r="P448" s="99"/>
      <c r="Q448" s="99"/>
      <c r="R448" s="99"/>
      <c r="S448" s="99"/>
      <c r="T448" s="27"/>
      <c r="U448" s="27"/>
      <c r="V448" s="27"/>
      <c r="W448" s="27"/>
      <c r="X448" s="27"/>
      <c r="Y448" s="27"/>
      <c r="Z448" s="27"/>
      <c r="AA448" s="27"/>
      <c r="AB448" s="27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</row>
    <row r="449" spans="1:50" ht="12.75">
      <c r="A449" s="27"/>
      <c r="G449" s="49"/>
      <c r="K449" s="99"/>
      <c r="L449" s="99"/>
      <c r="M449" s="99"/>
      <c r="N449" s="99"/>
      <c r="O449" s="99"/>
      <c r="P449" s="99"/>
      <c r="Q449" s="99"/>
      <c r="R449" s="99"/>
      <c r="S449" s="99"/>
      <c r="T449" s="27"/>
      <c r="U449" s="27"/>
      <c r="V449" s="27"/>
      <c r="W449" s="27"/>
      <c r="X449" s="27"/>
      <c r="Y449" s="27"/>
      <c r="Z449" s="27"/>
      <c r="AA449" s="27"/>
      <c r="AB449" s="27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</row>
    <row r="450" spans="1:50" ht="12.75">
      <c r="A450" s="27"/>
      <c r="G450" s="49"/>
      <c r="K450" s="99"/>
      <c r="L450" s="99"/>
      <c r="M450" s="99"/>
      <c r="N450" s="99"/>
      <c r="O450" s="99"/>
      <c r="P450" s="99"/>
      <c r="Q450" s="99"/>
      <c r="R450" s="99"/>
      <c r="S450" s="99"/>
      <c r="T450" s="27"/>
      <c r="U450" s="27"/>
      <c r="V450" s="27"/>
      <c r="W450" s="27"/>
      <c r="X450" s="27"/>
      <c r="Y450" s="27"/>
      <c r="Z450" s="27"/>
      <c r="AA450" s="27"/>
      <c r="AB450" s="27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</row>
    <row r="451" spans="1:50" ht="12.75">
      <c r="A451" s="27"/>
      <c r="G451" s="49"/>
      <c r="K451" s="99"/>
      <c r="L451" s="99"/>
      <c r="M451" s="99"/>
      <c r="N451" s="99"/>
      <c r="O451" s="99"/>
      <c r="P451" s="99"/>
      <c r="Q451" s="99"/>
      <c r="R451" s="99"/>
      <c r="S451" s="99"/>
      <c r="T451" s="27"/>
      <c r="U451" s="27"/>
      <c r="V451" s="27"/>
      <c r="W451" s="27"/>
      <c r="X451" s="27"/>
      <c r="Y451" s="27"/>
      <c r="Z451" s="27"/>
      <c r="AA451" s="27"/>
      <c r="AB451" s="27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</row>
    <row r="452" spans="1:50" ht="12.75">
      <c r="A452" s="27"/>
      <c r="G452" s="49"/>
      <c r="K452" s="99"/>
      <c r="L452" s="99"/>
      <c r="M452" s="99"/>
      <c r="N452" s="99"/>
      <c r="O452" s="99"/>
      <c r="P452" s="99"/>
      <c r="Q452" s="99"/>
      <c r="R452" s="99"/>
      <c r="S452" s="99"/>
      <c r="T452" s="27"/>
      <c r="U452" s="27"/>
      <c r="V452" s="27"/>
      <c r="W452" s="27"/>
      <c r="X452" s="27"/>
      <c r="Y452" s="27"/>
      <c r="Z452" s="27"/>
      <c r="AA452" s="27"/>
      <c r="AB452" s="27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</row>
    <row r="453" spans="1:50" ht="12.75">
      <c r="A453" s="27"/>
      <c r="G453" s="49"/>
      <c r="K453" s="99"/>
      <c r="L453" s="99"/>
      <c r="M453" s="99"/>
      <c r="N453" s="99"/>
      <c r="O453" s="99"/>
      <c r="P453" s="99"/>
      <c r="Q453" s="99"/>
      <c r="R453" s="99"/>
      <c r="S453" s="99"/>
      <c r="T453" s="27"/>
      <c r="U453" s="27"/>
      <c r="V453" s="27"/>
      <c r="W453" s="27"/>
      <c r="X453" s="27"/>
      <c r="Y453" s="27"/>
      <c r="Z453" s="27"/>
      <c r="AA453" s="27"/>
      <c r="AB453" s="27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</row>
    <row r="454" spans="1:50" ht="12.75">
      <c r="A454" s="27"/>
      <c r="G454" s="49"/>
      <c r="K454" s="99"/>
      <c r="L454" s="99"/>
      <c r="M454" s="99"/>
      <c r="N454" s="99"/>
      <c r="O454" s="99"/>
      <c r="P454" s="99"/>
      <c r="Q454" s="99"/>
      <c r="R454" s="99"/>
      <c r="S454" s="99"/>
      <c r="T454" s="27"/>
      <c r="U454" s="27"/>
      <c r="V454" s="27"/>
      <c r="W454" s="27"/>
      <c r="X454" s="27"/>
      <c r="Y454" s="27"/>
      <c r="Z454" s="27"/>
      <c r="AA454" s="27"/>
      <c r="AB454" s="27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</row>
    <row r="455" spans="1:50" ht="12.75">
      <c r="A455" s="27"/>
      <c r="G455" s="49"/>
      <c r="K455" s="99"/>
      <c r="L455" s="99"/>
      <c r="M455" s="99"/>
      <c r="N455" s="99"/>
      <c r="O455" s="99"/>
      <c r="P455" s="99"/>
      <c r="Q455" s="99"/>
      <c r="R455" s="99"/>
      <c r="S455" s="99"/>
      <c r="T455" s="27"/>
      <c r="U455" s="27"/>
      <c r="V455" s="27"/>
      <c r="W455" s="27"/>
      <c r="X455" s="27"/>
      <c r="Y455" s="27"/>
      <c r="Z455" s="27"/>
      <c r="AA455" s="27"/>
      <c r="AB455" s="27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</row>
    <row r="456" spans="1:50" ht="12.75">
      <c r="A456" s="27"/>
      <c r="G456" s="49"/>
      <c r="K456" s="99"/>
      <c r="L456" s="99"/>
      <c r="M456" s="99"/>
      <c r="N456" s="99"/>
      <c r="O456" s="99"/>
      <c r="P456" s="99"/>
      <c r="Q456" s="99"/>
      <c r="R456" s="99"/>
      <c r="S456" s="99"/>
      <c r="T456" s="27"/>
      <c r="U456" s="27"/>
      <c r="V456" s="27"/>
      <c r="W456" s="27"/>
      <c r="X456" s="27"/>
      <c r="Y456" s="27"/>
      <c r="Z456" s="27"/>
      <c r="AA456" s="27"/>
      <c r="AB456" s="27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</row>
    <row r="457" spans="1:50" ht="12.75">
      <c r="A457" s="27"/>
      <c r="G457" s="49"/>
      <c r="K457" s="99"/>
      <c r="L457" s="99"/>
      <c r="M457" s="99"/>
      <c r="N457" s="99"/>
      <c r="O457" s="99"/>
      <c r="P457" s="99"/>
      <c r="Q457" s="99"/>
      <c r="R457" s="99"/>
      <c r="S457" s="99"/>
      <c r="T457" s="27"/>
      <c r="U457" s="27"/>
      <c r="V457" s="27"/>
      <c r="W457" s="27"/>
      <c r="X457" s="27"/>
      <c r="Y457" s="27"/>
      <c r="Z457" s="27"/>
      <c r="AA457" s="27"/>
      <c r="AB457" s="27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</row>
    <row r="458" spans="1:50" ht="12.75">
      <c r="A458" s="27"/>
      <c r="G458" s="49"/>
      <c r="K458" s="99"/>
      <c r="L458" s="99"/>
      <c r="M458" s="99"/>
      <c r="N458" s="99"/>
      <c r="O458" s="99"/>
      <c r="P458" s="99"/>
      <c r="Q458" s="99"/>
      <c r="R458" s="99"/>
      <c r="S458" s="99"/>
      <c r="T458" s="27"/>
      <c r="U458" s="27"/>
      <c r="V458" s="27"/>
      <c r="W458" s="27"/>
      <c r="X458" s="27"/>
      <c r="Y458" s="27"/>
      <c r="Z458" s="27"/>
      <c r="AA458" s="27"/>
      <c r="AB458" s="27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</row>
    <row r="459" spans="1:50" ht="12.75">
      <c r="A459" s="27"/>
      <c r="G459" s="49"/>
      <c r="K459" s="99"/>
      <c r="L459" s="99"/>
      <c r="M459" s="99"/>
      <c r="N459" s="99"/>
      <c r="O459" s="99"/>
      <c r="P459" s="99"/>
      <c r="Q459" s="99"/>
      <c r="R459" s="99"/>
      <c r="S459" s="99"/>
      <c r="T459" s="27"/>
      <c r="U459" s="27"/>
      <c r="V459" s="27"/>
      <c r="W459" s="27"/>
      <c r="X459" s="27"/>
      <c r="Y459" s="27"/>
      <c r="Z459" s="27"/>
      <c r="AA459" s="27"/>
      <c r="AB459" s="27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</row>
    <row r="460" spans="1:50" ht="12.75">
      <c r="A460" s="27"/>
      <c r="G460" s="49"/>
      <c r="K460" s="99"/>
      <c r="L460" s="99"/>
      <c r="M460" s="99"/>
      <c r="N460" s="99"/>
      <c r="O460" s="99"/>
      <c r="P460" s="99"/>
      <c r="Q460" s="99"/>
      <c r="R460" s="99"/>
      <c r="S460" s="99"/>
      <c r="T460" s="27"/>
      <c r="U460" s="27"/>
      <c r="V460" s="27"/>
      <c r="W460" s="27"/>
      <c r="X460" s="27"/>
      <c r="Y460" s="27"/>
      <c r="Z460" s="27"/>
      <c r="AA460" s="27"/>
      <c r="AB460" s="27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</row>
    <row r="461" spans="1:50" ht="12.75">
      <c r="A461" s="27"/>
      <c r="G461" s="49"/>
      <c r="K461" s="99"/>
      <c r="L461" s="99"/>
      <c r="M461" s="99"/>
      <c r="N461" s="99"/>
      <c r="O461" s="99"/>
      <c r="P461" s="99"/>
      <c r="Q461" s="99"/>
      <c r="R461" s="99"/>
      <c r="S461" s="99"/>
      <c r="T461" s="27"/>
      <c r="U461" s="27"/>
      <c r="V461" s="27"/>
      <c r="W461" s="27"/>
      <c r="X461" s="27"/>
      <c r="Y461" s="27"/>
      <c r="Z461" s="27"/>
      <c r="AA461" s="27"/>
      <c r="AB461" s="27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</row>
    <row r="462" spans="1:50" ht="12.75">
      <c r="A462" s="27"/>
      <c r="G462" s="49"/>
      <c r="K462" s="99"/>
      <c r="L462" s="99"/>
      <c r="M462" s="99"/>
      <c r="N462" s="99"/>
      <c r="O462" s="99"/>
      <c r="P462" s="99"/>
      <c r="Q462" s="99"/>
      <c r="R462" s="99"/>
      <c r="S462" s="99"/>
      <c r="T462" s="27"/>
      <c r="U462" s="27"/>
      <c r="V462" s="27"/>
      <c r="W462" s="27"/>
      <c r="X462" s="27"/>
      <c r="Y462" s="27"/>
      <c r="Z462" s="27"/>
      <c r="AA462" s="27"/>
      <c r="AB462" s="27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</row>
    <row r="463" spans="1:50" ht="12.75">
      <c r="A463" s="27"/>
      <c r="G463" s="49"/>
      <c r="K463" s="99"/>
      <c r="L463" s="99"/>
      <c r="M463" s="99"/>
      <c r="N463" s="99"/>
      <c r="O463" s="99"/>
      <c r="P463" s="99"/>
      <c r="Q463" s="99"/>
      <c r="R463" s="99"/>
      <c r="S463" s="99"/>
      <c r="T463" s="27"/>
      <c r="U463" s="27"/>
      <c r="V463" s="27"/>
      <c r="W463" s="27"/>
      <c r="X463" s="27"/>
      <c r="Y463" s="27"/>
      <c r="Z463" s="27"/>
      <c r="AA463" s="27"/>
      <c r="AB463" s="27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</row>
    <row r="464" spans="1:50" ht="12.75">
      <c r="A464" s="27"/>
      <c r="G464" s="49"/>
      <c r="K464" s="99"/>
      <c r="L464" s="99"/>
      <c r="M464" s="99"/>
      <c r="N464" s="99"/>
      <c r="O464" s="99"/>
      <c r="P464" s="99"/>
      <c r="Q464" s="99"/>
      <c r="R464" s="99"/>
      <c r="S464" s="99"/>
      <c r="T464" s="27"/>
      <c r="U464" s="27"/>
      <c r="V464" s="27"/>
      <c r="W464" s="27"/>
      <c r="X464" s="27"/>
      <c r="Y464" s="27"/>
      <c r="Z464" s="27"/>
      <c r="AA464" s="27"/>
      <c r="AB464" s="27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</row>
    <row r="465" spans="1:50" ht="12.75">
      <c r="A465" s="27"/>
      <c r="G465" s="49"/>
      <c r="K465" s="99"/>
      <c r="L465" s="99"/>
      <c r="M465" s="99"/>
      <c r="N465" s="99"/>
      <c r="O465" s="99"/>
      <c r="P465" s="99"/>
      <c r="Q465" s="99"/>
      <c r="R465" s="99"/>
      <c r="S465" s="99"/>
      <c r="T465" s="27"/>
      <c r="U465" s="27"/>
      <c r="V465" s="27"/>
      <c r="W465" s="27"/>
      <c r="X465" s="27"/>
      <c r="Y465" s="27"/>
      <c r="Z465" s="27"/>
      <c r="AA465" s="27"/>
      <c r="AB465" s="27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</row>
    <row r="466" spans="1:50" ht="12.75">
      <c r="A466" s="27"/>
      <c r="G466" s="49"/>
      <c r="K466" s="99"/>
      <c r="L466" s="99"/>
      <c r="M466" s="99"/>
      <c r="N466" s="99"/>
      <c r="O466" s="99"/>
      <c r="P466" s="99"/>
      <c r="Q466" s="99"/>
      <c r="R466" s="99"/>
      <c r="S466" s="99"/>
      <c r="T466" s="27"/>
      <c r="U466" s="27"/>
      <c r="V466" s="27"/>
      <c r="W466" s="27"/>
      <c r="X466" s="27"/>
      <c r="Y466" s="27"/>
      <c r="Z466" s="27"/>
      <c r="AA466" s="27"/>
      <c r="AB466" s="27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</row>
    <row r="467" spans="1:50" ht="12.75">
      <c r="A467" s="27"/>
      <c r="G467" s="49"/>
      <c r="K467" s="99"/>
      <c r="L467" s="99"/>
      <c r="M467" s="99"/>
      <c r="N467" s="99"/>
      <c r="O467" s="99"/>
      <c r="P467" s="99"/>
      <c r="Q467" s="99"/>
      <c r="R467" s="99"/>
      <c r="S467" s="99"/>
      <c r="T467" s="27"/>
      <c r="U467" s="27"/>
      <c r="V467" s="27"/>
      <c r="W467" s="27"/>
      <c r="X467" s="27"/>
      <c r="Y467" s="27"/>
      <c r="Z467" s="27"/>
      <c r="AA467" s="27"/>
      <c r="AB467" s="27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</row>
    <row r="468" spans="1:50" ht="12.75">
      <c r="A468" s="27"/>
      <c r="G468" s="49"/>
      <c r="K468" s="99"/>
      <c r="L468" s="99"/>
      <c r="M468" s="99"/>
      <c r="N468" s="99"/>
      <c r="O468" s="99"/>
      <c r="P468" s="99"/>
      <c r="Q468" s="99"/>
      <c r="R468" s="99"/>
      <c r="S468" s="99"/>
      <c r="T468" s="27"/>
      <c r="U468" s="27"/>
      <c r="V468" s="27"/>
      <c r="W468" s="27"/>
      <c r="X468" s="27"/>
      <c r="Y468" s="27"/>
      <c r="Z468" s="27"/>
      <c r="AA468" s="27"/>
      <c r="AB468" s="27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</row>
    <row r="469" spans="1:50" ht="12.75">
      <c r="A469" s="27"/>
      <c r="G469" s="49"/>
      <c r="K469" s="99"/>
      <c r="L469" s="99"/>
      <c r="M469" s="99"/>
      <c r="N469" s="99"/>
      <c r="O469" s="99"/>
      <c r="P469" s="99"/>
      <c r="Q469" s="99"/>
      <c r="R469" s="99"/>
      <c r="S469" s="99"/>
      <c r="T469" s="27"/>
      <c r="U469" s="27"/>
      <c r="V469" s="27"/>
      <c r="W469" s="27"/>
      <c r="X469" s="27"/>
      <c r="Y469" s="27"/>
      <c r="Z469" s="27"/>
      <c r="AA469" s="27"/>
      <c r="AB469" s="27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</row>
    <row r="470" spans="1:50" ht="12.75">
      <c r="A470" s="27"/>
      <c r="G470" s="49"/>
      <c r="K470" s="99"/>
      <c r="L470" s="99"/>
      <c r="M470" s="99"/>
      <c r="N470" s="99"/>
      <c r="O470" s="99"/>
      <c r="P470" s="99"/>
      <c r="Q470" s="99"/>
      <c r="R470" s="99"/>
      <c r="S470" s="99"/>
      <c r="T470" s="27"/>
      <c r="U470" s="27"/>
      <c r="V470" s="27"/>
      <c r="W470" s="27"/>
      <c r="X470" s="27"/>
      <c r="Y470" s="27"/>
      <c r="Z470" s="27"/>
      <c r="AA470" s="27"/>
      <c r="AB470" s="27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</row>
    <row r="471" spans="1:50" ht="12.75">
      <c r="A471" s="27"/>
      <c r="G471" s="49"/>
      <c r="K471" s="99"/>
      <c r="L471" s="99"/>
      <c r="M471" s="99"/>
      <c r="N471" s="99"/>
      <c r="O471" s="99"/>
      <c r="P471" s="99"/>
      <c r="Q471" s="99"/>
      <c r="R471" s="99"/>
      <c r="S471" s="99"/>
      <c r="T471" s="27"/>
      <c r="U471" s="27"/>
      <c r="V471" s="27"/>
      <c r="W471" s="27"/>
      <c r="X471" s="27"/>
      <c r="Y471" s="27"/>
      <c r="Z471" s="27"/>
      <c r="AA471" s="27"/>
      <c r="AB471" s="27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</row>
    <row r="472" spans="1:50" ht="12.75">
      <c r="A472" s="27"/>
      <c r="G472" s="49"/>
      <c r="K472" s="99"/>
      <c r="L472" s="99"/>
      <c r="M472" s="99"/>
      <c r="N472" s="99"/>
      <c r="O472" s="99"/>
      <c r="P472" s="99"/>
      <c r="Q472" s="99"/>
      <c r="R472" s="99"/>
      <c r="S472" s="99"/>
      <c r="T472" s="27"/>
      <c r="U472" s="27"/>
      <c r="V472" s="27"/>
      <c r="W472" s="27"/>
      <c r="X472" s="27"/>
      <c r="Y472" s="27"/>
      <c r="Z472" s="27"/>
      <c r="AA472" s="27"/>
      <c r="AB472" s="27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</row>
    <row r="473" spans="1:50" ht="12.75">
      <c r="A473" s="27"/>
      <c r="G473" s="49"/>
      <c r="K473" s="99"/>
      <c r="L473" s="99"/>
      <c r="M473" s="99"/>
      <c r="N473" s="99"/>
      <c r="O473" s="99"/>
      <c r="P473" s="99"/>
      <c r="Q473" s="99"/>
      <c r="R473" s="99"/>
      <c r="S473" s="99"/>
      <c r="T473" s="27"/>
      <c r="U473" s="27"/>
      <c r="V473" s="27"/>
      <c r="W473" s="27"/>
      <c r="X473" s="27"/>
      <c r="Y473" s="27"/>
      <c r="Z473" s="27"/>
      <c r="AA473" s="27"/>
      <c r="AB473" s="27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</row>
    <row r="474" spans="1:50" ht="12.75">
      <c r="A474" s="27"/>
      <c r="G474" s="49"/>
      <c r="K474" s="99"/>
      <c r="L474" s="99"/>
      <c r="M474" s="99"/>
      <c r="N474" s="99"/>
      <c r="O474" s="99"/>
      <c r="P474" s="99"/>
      <c r="Q474" s="99"/>
      <c r="R474" s="99"/>
      <c r="S474" s="99"/>
      <c r="T474" s="27"/>
      <c r="U474" s="27"/>
      <c r="V474" s="27"/>
      <c r="W474" s="27"/>
      <c r="X474" s="27"/>
      <c r="Y474" s="27"/>
      <c r="Z474" s="27"/>
      <c r="AA474" s="27"/>
      <c r="AB474" s="27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</row>
    <row r="475" spans="1:50" ht="12.75">
      <c r="A475" s="27"/>
      <c r="G475" s="49"/>
      <c r="K475" s="99"/>
      <c r="L475" s="99"/>
      <c r="M475" s="99"/>
      <c r="N475" s="99"/>
      <c r="O475" s="99"/>
      <c r="P475" s="99"/>
      <c r="Q475" s="99"/>
      <c r="R475" s="99"/>
      <c r="S475" s="99"/>
      <c r="T475" s="27"/>
      <c r="U475" s="27"/>
      <c r="V475" s="27"/>
      <c r="W475" s="27"/>
      <c r="X475" s="27"/>
      <c r="Y475" s="27"/>
      <c r="Z475" s="27"/>
      <c r="AA475" s="27"/>
      <c r="AB475" s="27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</row>
    <row r="476" spans="1:50" ht="12.75">
      <c r="A476" s="27"/>
      <c r="G476" s="49"/>
      <c r="K476" s="99"/>
      <c r="L476" s="99"/>
      <c r="M476" s="99"/>
      <c r="N476" s="99"/>
      <c r="O476" s="99"/>
      <c r="P476" s="99"/>
      <c r="Q476" s="99"/>
      <c r="R476" s="99"/>
      <c r="S476" s="99"/>
      <c r="T476" s="27"/>
      <c r="U476" s="27"/>
      <c r="V476" s="27"/>
      <c r="W476" s="27"/>
      <c r="X476" s="27"/>
      <c r="Y476" s="27"/>
      <c r="Z476" s="27"/>
      <c r="AA476" s="27"/>
      <c r="AB476" s="27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</row>
    <row r="477" spans="1:50" ht="12.75">
      <c r="A477" s="27"/>
      <c r="G477" s="49"/>
      <c r="K477" s="99"/>
      <c r="L477" s="99"/>
      <c r="M477" s="99"/>
      <c r="N477" s="99"/>
      <c r="O477" s="99"/>
      <c r="P477" s="99"/>
      <c r="Q477" s="99"/>
      <c r="R477" s="99"/>
      <c r="S477" s="99"/>
      <c r="T477" s="27"/>
      <c r="U477" s="27"/>
      <c r="V477" s="27"/>
      <c r="W477" s="27"/>
      <c r="X477" s="27"/>
      <c r="Y477" s="27"/>
      <c r="Z477" s="27"/>
      <c r="AA477" s="27"/>
      <c r="AB477" s="27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</row>
    <row r="478" spans="1:50" ht="12.75">
      <c r="A478" s="27"/>
      <c r="G478" s="49"/>
      <c r="K478" s="99"/>
      <c r="L478" s="99"/>
      <c r="M478" s="99"/>
      <c r="N478" s="99"/>
      <c r="O478" s="99"/>
      <c r="P478" s="99"/>
      <c r="Q478" s="99"/>
      <c r="R478" s="99"/>
      <c r="S478" s="99"/>
      <c r="T478" s="27"/>
      <c r="U478" s="27"/>
      <c r="V478" s="27"/>
      <c r="W478" s="27"/>
      <c r="X478" s="27"/>
      <c r="Y478" s="27"/>
      <c r="Z478" s="27"/>
      <c r="AA478" s="27"/>
      <c r="AB478" s="27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</row>
    <row r="479" spans="1:50" ht="12.75">
      <c r="A479" s="27"/>
      <c r="G479" s="49"/>
      <c r="K479" s="99"/>
      <c r="L479" s="99"/>
      <c r="M479" s="99"/>
      <c r="N479" s="99"/>
      <c r="O479" s="99"/>
      <c r="P479" s="99"/>
      <c r="Q479" s="99"/>
      <c r="R479" s="99"/>
      <c r="S479" s="99"/>
      <c r="T479" s="27"/>
      <c r="U479" s="27"/>
      <c r="V479" s="27"/>
      <c r="W479" s="27"/>
      <c r="X479" s="27"/>
      <c r="Y479" s="27"/>
      <c r="Z479" s="27"/>
      <c r="AA479" s="27"/>
      <c r="AB479" s="27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</row>
    <row r="480" spans="1:50" ht="12.75">
      <c r="A480" s="27"/>
      <c r="G480" s="49"/>
      <c r="K480" s="99"/>
      <c r="L480" s="99"/>
      <c r="M480" s="99"/>
      <c r="N480" s="99"/>
      <c r="O480" s="99"/>
      <c r="P480" s="99"/>
      <c r="Q480" s="99"/>
      <c r="R480" s="99"/>
      <c r="S480" s="99"/>
      <c r="T480" s="27"/>
      <c r="U480" s="27"/>
      <c r="V480" s="27"/>
      <c r="W480" s="27"/>
      <c r="X480" s="27"/>
      <c r="Y480" s="27"/>
      <c r="Z480" s="27"/>
      <c r="AA480" s="27"/>
      <c r="AB480" s="27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</row>
    <row r="481" spans="1:50" ht="12.75">
      <c r="A481" s="27"/>
      <c r="G481" s="49"/>
      <c r="K481" s="99"/>
      <c r="L481" s="99"/>
      <c r="M481" s="99"/>
      <c r="N481" s="99"/>
      <c r="O481" s="99"/>
      <c r="P481" s="99"/>
      <c r="Q481" s="99"/>
      <c r="R481" s="99"/>
      <c r="S481" s="99"/>
      <c r="T481" s="27"/>
      <c r="U481" s="27"/>
      <c r="V481" s="27"/>
      <c r="W481" s="27"/>
      <c r="X481" s="27"/>
      <c r="Y481" s="27"/>
      <c r="Z481" s="27"/>
      <c r="AA481" s="27"/>
      <c r="AB481" s="27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</row>
    <row r="482" spans="1:50" ht="12.75">
      <c r="A482" s="27"/>
      <c r="G482" s="49"/>
      <c r="K482" s="99"/>
      <c r="L482" s="99"/>
      <c r="M482" s="99"/>
      <c r="N482" s="99"/>
      <c r="O482" s="99"/>
      <c r="P482" s="99"/>
      <c r="Q482" s="99"/>
      <c r="R482" s="99"/>
      <c r="S482" s="99"/>
      <c r="T482" s="27"/>
      <c r="U482" s="27"/>
      <c r="V482" s="27"/>
      <c r="W482" s="27"/>
      <c r="X482" s="27"/>
      <c r="Y482" s="27"/>
      <c r="Z482" s="27"/>
      <c r="AA482" s="27"/>
      <c r="AB482" s="27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</row>
    <row r="483" spans="1:50" ht="12.75">
      <c r="A483" s="27"/>
      <c r="G483" s="49"/>
      <c r="K483" s="99"/>
      <c r="L483" s="99"/>
      <c r="M483" s="99"/>
      <c r="N483" s="99"/>
      <c r="O483" s="99"/>
      <c r="P483" s="99"/>
      <c r="Q483" s="99"/>
      <c r="R483" s="99"/>
      <c r="S483" s="99"/>
      <c r="T483" s="27"/>
      <c r="U483" s="27"/>
      <c r="V483" s="27"/>
      <c r="W483" s="27"/>
      <c r="X483" s="27"/>
      <c r="Y483" s="27"/>
      <c r="Z483" s="27"/>
      <c r="AA483" s="27"/>
      <c r="AB483" s="27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</row>
    <row r="484" spans="1:50" ht="12.75">
      <c r="A484" s="27"/>
      <c r="G484" s="49"/>
      <c r="K484" s="99"/>
      <c r="L484" s="99"/>
      <c r="M484" s="99"/>
      <c r="N484" s="99"/>
      <c r="O484" s="99"/>
      <c r="P484" s="99"/>
      <c r="Q484" s="99"/>
      <c r="R484" s="99"/>
      <c r="S484" s="99"/>
      <c r="T484" s="27"/>
      <c r="U484" s="27"/>
      <c r="V484" s="27"/>
      <c r="W484" s="27"/>
      <c r="X484" s="27"/>
      <c r="Y484" s="27"/>
      <c r="Z484" s="27"/>
      <c r="AA484" s="27"/>
      <c r="AB484" s="27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</row>
    <row r="485" spans="1:50" ht="12.75">
      <c r="A485" s="27"/>
      <c r="G485" s="49"/>
      <c r="K485" s="99"/>
      <c r="L485" s="99"/>
      <c r="M485" s="99"/>
      <c r="N485" s="99"/>
      <c r="O485" s="99"/>
      <c r="P485" s="99"/>
      <c r="Q485" s="99"/>
      <c r="R485" s="99"/>
      <c r="S485" s="99"/>
      <c r="T485" s="27"/>
      <c r="U485" s="27"/>
      <c r="V485" s="27"/>
      <c r="W485" s="27"/>
      <c r="X485" s="27"/>
      <c r="Y485" s="27"/>
      <c r="Z485" s="27"/>
      <c r="AA485" s="27"/>
      <c r="AB485" s="27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</row>
    <row r="486" spans="1:50" ht="12.75">
      <c r="A486" s="27"/>
      <c r="G486" s="49"/>
      <c r="K486" s="99"/>
      <c r="L486" s="99"/>
      <c r="M486" s="99"/>
      <c r="N486" s="99"/>
      <c r="O486" s="99"/>
      <c r="P486" s="99"/>
      <c r="Q486" s="99"/>
      <c r="R486" s="99"/>
      <c r="S486" s="99"/>
      <c r="T486" s="27"/>
      <c r="U486" s="27"/>
      <c r="V486" s="27"/>
      <c r="W486" s="27"/>
      <c r="X486" s="27"/>
      <c r="Y486" s="27"/>
      <c r="Z486" s="27"/>
      <c r="AA486" s="27"/>
      <c r="AB486" s="27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</row>
    <row r="487" spans="1:50" ht="12.75">
      <c r="A487" s="27"/>
      <c r="G487" s="49"/>
      <c r="K487" s="99"/>
      <c r="L487" s="99"/>
      <c r="M487" s="99"/>
      <c r="N487" s="99"/>
      <c r="O487" s="99"/>
      <c r="P487" s="99"/>
      <c r="Q487" s="99"/>
      <c r="R487" s="99"/>
      <c r="S487" s="99"/>
      <c r="T487" s="27"/>
      <c r="U487" s="27"/>
      <c r="V487" s="27"/>
      <c r="W487" s="27"/>
      <c r="X487" s="27"/>
      <c r="Y487" s="27"/>
      <c r="Z487" s="27"/>
      <c r="AA487" s="27"/>
      <c r="AB487" s="27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</row>
    <row r="488" spans="1:50" ht="12.75">
      <c r="A488" s="27"/>
      <c r="G488" s="49"/>
      <c r="K488" s="99"/>
      <c r="L488" s="99"/>
      <c r="M488" s="99"/>
      <c r="N488" s="99"/>
      <c r="O488" s="99"/>
      <c r="P488" s="99"/>
      <c r="Q488" s="99"/>
      <c r="R488" s="99"/>
      <c r="S488" s="99"/>
      <c r="T488" s="27"/>
      <c r="U488" s="27"/>
      <c r="V488" s="27"/>
      <c r="W488" s="27"/>
      <c r="X488" s="27"/>
      <c r="Y488" s="27"/>
      <c r="Z488" s="27"/>
      <c r="AA488" s="27"/>
      <c r="AB488" s="27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</row>
    <row r="489" spans="1:50" ht="12.75">
      <c r="A489" s="27"/>
      <c r="G489" s="49"/>
      <c r="K489" s="99"/>
      <c r="L489" s="99"/>
      <c r="M489" s="99"/>
      <c r="N489" s="99"/>
      <c r="O489" s="99"/>
      <c r="P489" s="99"/>
      <c r="Q489" s="99"/>
      <c r="R489" s="99"/>
      <c r="S489" s="99"/>
      <c r="T489" s="27"/>
      <c r="U489" s="27"/>
      <c r="V489" s="27"/>
      <c r="W489" s="27"/>
      <c r="X489" s="27"/>
      <c r="Y489" s="27"/>
      <c r="Z489" s="27"/>
      <c r="AA489" s="27"/>
      <c r="AB489" s="27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</row>
    <row r="490" spans="1:50" ht="12.75">
      <c r="A490" s="27"/>
      <c r="G490" s="49"/>
      <c r="K490" s="99"/>
      <c r="L490" s="99"/>
      <c r="M490" s="99"/>
      <c r="N490" s="99"/>
      <c r="O490" s="99"/>
      <c r="P490" s="99"/>
      <c r="Q490" s="99"/>
      <c r="R490" s="99"/>
      <c r="S490" s="99"/>
      <c r="T490" s="27"/>
      <c r="U490" s="27"/>
      <c r="V490" s="27"/>
      <c r="W490" s="27"/>
      <c r="X490" s="27"/>
      <c r="Y490" s="27"/>
      <c r="Z490" s="27"/>
      <c r="AA490" s="27"/>
      <c r="AB490" s="27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</row>
    <row r="491" spans="1:50" ht="12.75">
      <c r="A491" s="27"/>
      <c r="G491" s="49"/>
      <c r="K491" s="99"/>
      <c r="L491" s="99"/>
      <c r="M491" s="99"/>
      <c r="N491" s="99"/>
      <c r="O491" s="99"/>
      <c r="P491" s="99"/>
      <c r="Q491" s="99"/>
      <c r="R491" s="99"/>
      <c r="S491" s="99"/>
      <c r="T491" s="27"/>
      <c r="U491" s="27"/>
      <c r="V491" s="27"/>
      <c r="W491" s="27"/>
      <c r="X491" s="27"/>
      <c r="Y491" s="27"/>
      <c r="Z491" s="27"/>
      <c r="AA491" s="27"/>
      <c r="AB491" s="27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</row>
    <row r="492" spans="1:50" ht="12.75">
      <c r="A492" s="27"/>
      <c r="G492" s="49"/>
      <c r="K492" s="99"/>
      <c r="L492" s="99"/>
      <c r="M492" s="99"/>
      <c r="N492" s="99"/>
      <c r="O492" s="99"/>
      <c r="P492" s="99"/>
      <c r="Q492" s="99"/>
      <c r="R492" s="99"/>
      <c r="S492" s="99"/>
      <c r="T492" s="27"/>
      <c r="U492" s="27"/>
      <c r="V492" s="27"/>
      <c r="W492" s="27"/>
      <c r="X492" s="27"/>
      <c r="Y492" s="27"/>
      <c r="Z492" s="27"/>
      <c r="AA492" s="27"/>
      <c r="AB492" s="27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</row>
    <row r="493" spans="1:50" ht="12.75">
      <c r="A493" s="27"/>
      <c r="G493" s="49"/>
      <c r="K493" s="99"/>
      <c r="L493" s="99"/>
      <c r="M493" s="99"/>
      <c r="N493" s="99"/>
      <c r="O493" s="99"/>
      <c r="P493" s="99"/>
      <c r="Q493" s="99"/>
      <c r="R493" s="99"/>
      <c r="S493" s="99"/>
      <c r="T493" s="27"/>
      <c r="U493" s="27"/>
      <c r="V493" s="27"/>
      <c r="W493" s="27"/>
      <c r="X493" s="27"/>
      <c r="Y493" s="27"/>
      <c r="Z493" s="27"/>
      <c r="AA493" s="27"/>
      <c r="AB493" s="27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</row>
    <row r="494" spans="1:50" ht="12.75">
      <c r="A494" s="27"/>
      <c r="G494" s="49"/>
      <c r="K494" s="99"/>
      <c r="L494" s="99"/>
      <c r="M494" s="99"/>
      <c r="N494" s="99"/>
      <c r="O494" s="99"/>
      <c r="P494" s="99"/>
      <c r="Q494" s="99"/>
      <c r="R494" s="99"/>
      <c r="S494" s="99"/>
      <c r="T494" s="27"/>
      <c r="U494" s="27"/>
      <c r="V494" s="27"/>
      <c r="W494" s="27"/>
      <c r="X494" s="27"/>
      <c r="Y494" s="27"/>
      <c r="Z494" s="27"/>
      <c r="AA494" s="27"/>
      <c r="AB494" s="27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</row>
    <row r="495" spans="1:50" ht="12.75">
      <c r="A495" s="27"/>
      <c r="G495" s="49"/>
      <c r="K495" s="99"/>
      <c r="L495" s="99"/>
      <c r="M495" s="99"/>
      <c r="N495" s="99"/>
      <c r="O495" s="99"/>
      <c r="P495" s="99"/>
      <c r="Q495" s="99"/>
      <c r="R495" s="99"/>
      <c r="S495" s="99"/>
      <c r="T495" s="27"/>
      <c r="U495" s="27"/>
      <c r="V495" s="27"/>
      <c r="W495" s="27"/>
      <c r="X495" s="27"/>
      <c r="Y495" s="27"/>
      <c r="Z495" s="27"/>
      <c r="AA495" s="27"/>
      <c r="AB495" s="27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</row>
    <row r="496" spans="1:50" ht="12.75">
      <c r="A496" s="27"/>
      <c r="G496" s="49"/>
      <c r="K496" s="99"/>
      <c r="L496" s="99"/>
      <c r="M496" s="99"/>
      <c r="N496" s="99"/>
      <c r="O496" s="99"/>
      <c r="P496" s="99"/>
      <c r="Q496" s="99"/>
      <c r="R496" s="99"/>
      <c r="S496" s="99"/>
      <c r="T496" s="27"/>
      <c r="U496" s="27"/>
      <c r="V496" s="27"/>
      <c r="W496" s="27"/>
      <c r="X496" s="27"/>
      <c r="Y496" s="27"/>
      <c r="Z496" s="27"/>
      <c r="AA496" s="27"/>
      <c r="AB496" s="27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</row>
    <row r="497" spans="1:50" ht="12.75">
      <c r="A497" s="27"/>
      <c r="G497" s="49"/>
      <c r="K497" s="99"/>
      <c r="L497" s="99"/>
      <c r="M497" s="99"/>
      <c r="N497" s="99"/>
      <c r="O497" s="99"/>
      <c r="P497" s="99"/>
      <c r="Q497" s="99"/>
      <c r="R497" s="99"/>
      <c r="S497" s="99"/>
      <c r="T497" s="27"/>
      <c r="U497" s="27"/>
      <c r="V497" s="27"/>
      <c r="W497" s="27"/>
      <c r="X497" s="27"/>
      <c r="Y497" s="27"/>
      <c r="Z497" s="27"/>
      <c r="AA497" s="27"/>
      <c r="AB497" s="27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</row>
    <row r="498" spans="1:50" ht="12.75">
      <c r="A498" s="27"/>
      <c r="G498" s="49"/>
      <c r="K498" s="99"/>
      <c r="L498" s="99"/>
      <c r="M498" s="99"/>
      <c r="N498" s="99"/>
      <c r="O498" s="99"/>
      <c r="P498" s="99"/>
      <c r="Q498" s="99"/>
      <c r="R498" s="99"/>
      <c r="S498" s="99"/>
      <c r="T498" s="27"/>
      <c r="U498" s="27"/>
      <c r="V498" s="27"/>
      <c r="W498" s="27"/>
      <c r="X498" s="27"/>
      <c r="Y498" s="27"/>
      <c r="Z498" s="27"/>
      <c r="AA498" s="27"/>
      <c r="AB498" s="27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</row>
    <row r="499" spans="1:50" ht="12.75">
      <c r="A499" s="27"/>
      <c r="G499" s="49"/>
      <c r="K499" s="99"/>
      <c r="L499" s="99"/>
      <c r="M499" s="99"/>
      <c r="N499" s="99"/>
      <c r="O499" s="99"/>
      <c r="P499" s="99"/>
      <c r="Q499" s="99"/>
      <c r="R499" s="99"/>
      <c r="S499" s="99"/>
      <c r="T499" s="27"/>
      <c r="U499" s="27"/>
      <c r="V499" s="27"/>
      <c r="W499" s="27"/>
      <c r="X499" s="27"/>
      <c r="Y499" s="27"/>
      <c r="Z499" s="27"/>
      <c r="AA499" s="27"/>
      <c r="AB499" s="27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</row>
    <row r="500" spans="1:50" ht="12.75">
      <c r="A500" s="27"/>
      <c r="G500" s="49"/>
      <c r="K500" s="99"/>
      <c r="L500" s="99"/>
      <c r="M500" s="99"/>
      <c r="N500" s="99"/>
      <c r="O500" s="99"/>
      <c r="P500" s="99"/>
      <c r="Q500" s="99"/>
      <c r="R500" s="99"/>
      <c r="S500" s="99"/>
      <c r="T500" s="27"/>
      <c r="U500" s="27"/>
      <c r="V500" s="27"/>
      <c r="W500" s="27"/>
      <c r="X500" s="27"/>
      <c r="Y500" s="27"/>
      <c r="Z500" s="27"/>
      <c r="AA500" s="27"/>
      <c r="AB500" s="27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</row>
    <row r="501" spans="1:50" ht="12.75">
      <c r="A501" s="27"/>
      <c r="G501" s="49"/>
      <c r="K501" s="99"/>
      <c r="L501" s="99"/>
      <c r="M501" s="99"/>
      <c r="N501" s="99"/>
      <c r="O501" s="99"/>
      <c r="P501" s="99"/>
      <c r="Q501" s="99"/>
      <c r="R501" s="99"/>
      <c r="S501" s="99"/>
      <c r="T501" s="27"/>
      <c r="U501" s="27"/>
      <c r="V501" s="27"/>
      <c r="W501" s="27"/>
      <c r="X501" s="27"/>
      <c r="Y501" s="27"/>
      <c r="Z501" s="27"/>
      <c r="AA501" s="27"/>
      <c r="AB501" s="27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</row>
    <row r="502" spans="1:50" ht="12.75">
      <c r="A502" s="27"/>
      <c r="G502" s="49"/>
      <c r="K502" s="99"/>
      <c r="L502" s="99"/>
      <c r="M502" s="99"/>
      <c r="N502" s="99"/>
      <c r="O502" s="99"/>
      <c r="P502" s="99"/>
      <c r="Q502" s="99"/>
      <c r="R502" s="99"/>
      <c r="S502" s="99"/>
      <c r="T502" s="27"/>
      <c r="U502" s="27"/>
      <c r="V502" s="27"/>
      <c r="W502" s="27"/>
      <c r="X502" s="27"/>
      <c r="Y502" s="27"/>
      <c r="Z502" s="27"/>
      <c r="AA502" s="27"/>
      <c r="AB502" s="27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</row>
    <row r="503" spans="1:50" ht="12.75">
      <c r="A503" s="27"/>
      <c r="G503" s="49"/>
      <c r="K503" s="99"/>
      <c r="L503" s="99"/>
      <c r="M503" s="99"/>
      <c r="N503" s="99"/>
      <c r="O503" s="99"/>
      <c r="P503" s="99"/>
      <c r="Q503" s="99"/>
      <c r="R503" s="99"/>
      <c r="S503" s="99"/>
      <c r="T503" s="27"/>
      <c r="U503" s="27"/>
      <c r="V503" s="27"/>
      <c r="W503" s="27"/>
      <c r="X503" s="27"/>
      <c r="Y503" s="27"/>
      <c r="Z503" s="27"/>
      <c r="AA503" s="27"/>
      <c r="AB503" s="27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</row>
    <row r="504" spans="1:50" ht="12.75">
      <c r="A504" s="27"/>
      <c r="G504" s="49"/>
      <c r="K504" s="99"/>
      <c r="L504" s="99"/>
      <c r="M504" s="99"/>
      <c r="N504" s="99"/>
      <c r="O504" s="99"/>
      <c r="P504" s="99"/>
      <c r="Q504" s="99"/>
      <c r="R504" s="99"/>
      <c r="S504" s="99"/>
      <c r="T504" s="27"/>
      <c r="U504" s="27"/>
      <c r="V504" s="27"/>
      <c r="W504" s="27"/>
      <c r="X504" s="27"/>
      <c r="Y504" s="27"/>
      <c r="Z504" s="27"/>
      <c r="AA504" s="27"/>
      <c r="AB504" s="27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</row>
    <row r="505" spans="1:50" ht="12.75">
      <c r="A505" s="27"/>
      <c r="G505" s="49"/>
      <c r="K505" s="99"/>
      <c r="L505" s="99"/>
      <c r="M505" s="99"/>
      <c r="N505" s="99"/>
      <c r="O505" s="99"/>
      <c r="P505" s="99"/>
      <c r="Q505" s="99"/>
      <c r="R505" s="99"/>
      <c r="S505" s="99"/>
      <c r="T505" s="27"/>
      <c r="U505" s="27"/>
      <c r="V505" s="27"/>
      <c r="W505" s="27"/>
      <c r="X505" s="27"/>
      <c r="Y505" s="27"/>
      <c r="Z505" s="27"/>
      <c r="AA505" s="27"/>
      <c r="AB505" s="27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</row>
    <row r="506" spans="1:50" ht="12.75">
      <c r="A506" s="27"/>
      <c r="G506" s="49"/>
      <c r="K506" s="99"/>
      <c r="L506" s="99"/>
      <c r="M506" s="99"/>
      <c r="N506" s="99"/>
      <c r="O506" s="99"/>
      <c r="P506" s="99"/>
      <c r="Q506" s="99"/>
      <c r="R506" s="99"/>
      <c r="S506" s="99"/>
      <c r="T506" s="27"/>
      <c r="U506" s="27"/>
      <c r="V506" s="27"/>
      <c r="W506" s="27"/>
      <c r="X506" s="27"/>
      <c r="Y506" s="27"/>
      <c r="Z506" s="27"/>
      <c r="AA506" s="27"/>
      <c r="AB506" s="27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</row>
    <row r="507" spans="1:50" ht="12.75">
      <c r="A507" s="27"/>
      <c r="G507" s="49"/>
      <c r="K507" s="99"/>
      <c r="L507" s="99"/>
      <c r="M507" s="99"/>
      <c r="N507" s="99"/>
      <c r="O507" s="99"/>
      <c r="P507" s="99"/>
      <c r="Q507" s="99"/>
      <c r="R507" s="99"/>
      <c r="S507" s="99"/>
      <c r="T507" s="27"/>
      <c r="U507" s="27"/>
      <c r="V507" s="27"/>
      <c r="W507" s="27"/>
      <c r="X507" s="27"/>
      <c r="Y507" s="27"/>
      <c r="Z507" s="27"/>
      <c r="AA507" s="27"/>
      <c r="AB507" s="27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</row>
    <row r="508" spans="1:50" ht="12.75">
      <c r="A508" s="27"/>
      <c r="G508" s="49"/>
      <c r="K508" s="99"/>
      <c r="L508" s="99"/>
      <c r="M508" s="99"/>
      <c r="N508" s="99"/>
      <c r="O508" s="99"/>
      <c r="P508" s="99"/>
      <c r="Q508" s="99"/>
      <c r="R508" s="99"/>
      <c r="S508" s="99"/>
      <c r="T508" s="27"/>
      <c r="U508" s="27"/>
      <c r="V508" s="27"/>
      <c r="W508" s="27"/>
      <c r="X508" s="27"/>
      <c r="Y508" s="27"/>
      <c r="Z508" s="27"/>
      <c r="AA508" s="27"/>
      <c r="AB508" s="27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</row>
    <row r="509" spans="1:50" ht="12.75">
      <c r="A509" s="27"/>
      <c r="G509" s="49"/>
      <c r="K509" s="99"/>
      <c r="L509" s="99"/>
      <c r="M509" s="99"/>
      <c r="N509" s="99"/>
      <c r="O509" s="99"/>
      <c r="P509" s="99"/>
      <c r="Q509" s="99"/>
      <c r="R509" s="99"/>
      <c r="S509" s="99"/>
      <c r="T509" s="27"/>
      <c r="U509" s="27"/>
      <c r="V509" s="27"/>
      <c r="W509" s="27"/>
      <c r="X509" s="27"/>
      <c r="Y509" s="27"/>
      <c r="Z509" s="27"/>
      <c r="AA509" s="27"/>
      <c r="AB509" s="27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</row>
    <row r="510" spans="1:50" ht="12.75">
      <c r="A510" s="27"/>
      <c r="G510" s="49"/>
      <c r="K510" s="99"/>
      <c r="L510" s="99"/>
      <c r="M510" s="99"/>
      <c r="N510" s="99"/>
      <c r="O510" s="99"/>
      <c r="P510" s="99"/>
      <c r="Q510" s="99"/>
      <c r="R510" s="99"/>
      <c r="S510" s="99"/>
      <c r="T510" s="27"/>
      <c r="U510" s="27"/>
      <c r="V510" s="27"/>
      <c r="W510" s="27"/>
      <c r="X510" s="27"/>
      <c r="Y510" s="27"/>
      <c r="Z510" s="27"/>
      <c r="AA510" s="27"/>
      <c r="AB510" s="27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</row>
    <row r="511" spans="1:50" ht="12.75">
      <c r="A511" s="27"/>
      <c r="G511" s="49"/>
      <c r="K511" s="99"/>
      <c r="L511" s="99"/>
      <c r="M511" s="99"/>
      <c r="N511" s="99"/>
      <c r="O511" s="99"/>
      <c r="P511" s="99"/>
      <c r="Q511" s="99"/>
      <c r="R511" s="99"/>
      <c r="S511" s="99"/>
      <c r="T511" s="27"/>
      <c r="U511" s="27"/>
      <c r="V511" s="27"/>
      <c r="W511" s="27"/>
      <c r="X511" s="27"/>
      <c r="Y511" s="27"/>
      <c r="Z511" s="27"/>
      <c r="AA511" s="27"/>
      <c r="AB511" s="27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</row>
    <row r="512" spans="1:50" ht="12.75">
      <c r="A512" s="27"/>
      <c r="G512" s="49"/>
      <c r="K512" s="99"/>
      <c r="L512" s="99"/>
      <c r="M512" s="99"/>
      <c r="N512" s="99"/>
      <c r="O512" s="99"/>
      <c r="P512" s="99"/>
      <c r="Q512" s="99"/>
      <c r="R512" s="99"/>
      <c r="S512" s="99"/>
      <c r="T512" s="27"/>
      <c r="U512" s="27"/>
      <c r="V512" s="27"/>
      <c r="W512" s="27"/>
      <c r="X512" s="27"/>
      <c r="Y512" s="27"/>
      <c r="Z512" s="27"/>
      <c r="AA512" s="27"/>
      <c r="AB512" s="27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</row>
    <row r="513" spans="1:50" ht="12.75">
      <c r="A513" s="27"/>
      <c r="G513" s="49"/>
      <c r="K513" s="99"/>
      <c r="L513" s="99"/>
      <c r="M513" s="99"/>
      <c r="N513" s="99"/>
      <c r="O513" s="99"/>
      <c r="P513" s="99"/>
      <c r="Q513" s="99"/>
      <c r="R513" s="99"/>
      <c r="S513" s="99"/>
      <c r="T513" s="27"/>
      <c r="U513" s="27"/>
      <c r="V513" s="27"/>
      <c r="W513" s="27"/>
      <c r="X513" s="27"/>
      <c r="Y513" s="27"/>
      <c r="Z513" s="27"/>
      <c r="AA513" s="27"/>
      <c r="AB513" s="27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</row>
    <row r="514" spans="1:50" ht="12.75">
      <c r="A514" s="27"/>
      <c r="G514" s="49"/>
      <c r="K514" s="99"/>
      <c r="L514" s="99"/>
      <c r="M514" s="99"/>
      <c r="N514" s="99"/>
      <c r="O514" s="99"/>
      <c r="P514" s="99"/>
      <c r="Q514" s="99"/>
      <c r="R514" s="99"/>
      <c r="S514" s="99"/>
      <c r="T514" s="27"/>
      <c r="U514" s="27"/>
      <c r="V514" s="27"/>
      <c r="W514" s="27"/>
      <c r="X514" s="27"/>
      <c r="Y514" s="27"/>
      <c r="Z514" s="27"/>
      <c r="AA514" s="27"/>
      <c r="AB514" s="27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</row>
    <row r="515" spans="1:50" ht="12.75">
      <c r="A515" s="27"/>
      <c r="G515" s="49"/>
      <c r="K515" s="99"/>
      <c r="L515" s="99"/>
      <c r="M515" s="99"/>
      <c r="N515" s="99"/>
      <c r="O515" s="99"/>
      <c r="P515" s="99"/>
      <c r="Q515" s="99"/>
      <c r="R515" s="99"/>
      <c r="S515" s="99"/>
      <c r="T515" s="27"/>
      <c r="U515" s="27"/>
      <c r="V515" s="27"/>
      <c r="W515" s="27"/>
      <c r="X515" s="27"/>
      <c r="Y515" s="27"/>
      <c r="Z515" s="27"/>
      <c r="AA515" s="27"/>
      <c r="AB515" s="27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</row>
    <row r="516" spans="1:50" ht="12.75">
      <c r="A516" s="27"/>
      <c r="G516" s="49"/>
      <c r="K516" s="99"/>
      <c r="L516" s="99"/>
      <c r="M516" s="99"/>
      <c r="N516" s="99"/>
      <c r="O516" s="99"/>
      <c r="P516" s="99"/>
      <c r="Q516" s="99"/>
      <c r="R516" s="99"/>
      <c r="S516" s="99"/>
      <c r="T516" s="27"/>
      <c r="U516" s="27"/>
      <c r="V516" s="27"/>
      <c r="W516" s="27"/>
      <c r="X516" s="27"/>
      <c r="Y516" s="27"/>
      <c r="Z516" s="27"/>
      <c r="AA516" s="27"/>
      <c r="AB516" s="27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</row>
    <row r="517" spans="1:50" ht="12.75">
      <c r="A517" s="27"/>
      <c r="G517" s="49"/>
      <c r="K517" s="99"/>
      <c r="L517" s="99"/>
      <c r="M517" s="99"/>
      <c r="N517" s="99"/>
      <c r="O517" s="99"/>
      <c r="P517" s="99"/>
      <c r="Q517" s="99"/>
      <c r="R517" s="99"/>
      <c r="S517" s="99"/>
      <c r="T517" s="27"/>
      <c r="U517" s="27"/>
      <c r="V517" s="27"/>
      <c r="W517" s="27"/>
      <c r="X517" s="27"/>
      <c r="Y517" s="27"/>
      <c r="Z517" s="27"/>
      <c r="AA517" s="27"/>
      <c r="AB517" s="27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</row>
    <row r="518" spans="1:50" ht="12.75">
      <c r="A518" s="27"/>
      <c r="G518" s="49"/>
      <c r="K518" s="99"/>
      <c r="L518" s="99"/>
      <c r="M518" s="99"/>
      <c r="N518" s="99"/>
      <c r="O518" s="99"/>
      <c r="P518" s="99"/>
      <c r="Q518" s="99"/>
      <c r="R518" s="99"/>
      <c r="S518" s="99"/>
      <c r="T518" s="27"/>
      <c r="U518" s="27"/>
      <c r="V518" s="27"/>
      <c r="W518" s="27"/>
      <c r="X518" s="27"/>
      <c r="Y518" s="27"/>
      <c r="Z518" s="27"/>
      <c r="AA518" s="27"/>
      <c r="AB518" s="27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</row>
    <row r="519" spans="1:50" ht="12.75">
      <c r="A519" s="27"/>
      <c r="G519" s="49"/>
      <c r="K519" s="99"/>
      <c r="L519" s="99"/>
      <c r="M519" s="99"/>
      <c r="N519" s="99"/>
      <c r="O519" s="99"/>
      <c r="P519" s="99"/>
      <c r="Q519" s="99"/>
      <c r="R519" s="99"/>
      <c r="S519" s="99"/>
      <c r="T519" s="27"/>
      <c r="U519" s="27"/>
      <c r="V519" s="27"/>
      <c r="W519" s="27"/>
      <c r="X519" s="27"/>
      <c r="Y519" s="27"/>
      <c r="Z519" s="27"/>
      <c r="AA519" s="27"/>
      <c r="AB519" s="27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</row>
    <row r="520" spans="1:50" ht="12.75">
      <c r="A520" s="27"/>
      <c r="G520" s="49"/>
      <c r="K520" s="99"/>
      <c r="L520" s="99"/>
      <c r="M520" s="99"/>
      <c r="N520" s="99"/>
      <c r="O520" s="99"/>
      <c r="P520" s="99"/>
      <c r="Q520" s="99"/>
      <c r="R520" s="99"/>
      <c r="S520" s="99"/>
      <c r="T520" s="27"/>
      <c r="U520" s="27"/>
      <c r="V520" s="27"/>
      <c r="W520" s="27"/>
      <c r="X520" s="27"/>
      <c r="Y520" s="27"/>
      <c r="Z520" s="27"/>
      <c r="AA520" s="27"/>
      <c r="AB520" s="27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</row>
    <row r="521" spans="1:50" ht="12.75">
      <c r="A521" s="27"/>
      <c r="G521" s="49"/>
      <c r="K521" s="99"/>
      <c r="L521" s="99"/>
      <c r="M521" s="99"/>
      <c r="N521" s="99"/>
      <c r="O521" s="99"/>
      <c r="P521" s="99"/>
      <c r="Q521" s="99"/>
      <c r="R521" s="99"/>
      <c r="S521" s="99"/>
      <c r="T521" s="27"/>
      <c r="U521" s="27"/>
      <c r="V521" s="27"/>
      <c r="W521" s="27"/>
      <c r="X521" s="27"/>
      <c r="Y521" s="27"/>
      <c r="Z521" s="27"/>
      <c r="AA521" s="27"/>
      <c r="AB521" s="27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</row>
    <row r="522" spans="1:50" ht="12.75">
      <c r="A522" s="27"/>
      <c r="G522" s="49"/>
      <c r="K522" s="99"/>
      <c r="L522" s="99"/>
      <c r="M522" s="99"/>
      <c r="N522" s="99"/>
      <c r="O522" s="99"/>
      <c r="P522" s="99"/>
      <c r="Q522" s="99"/>
      <c r="R522" s="99"/>
      <c r="S522" s="99"/>
      <c r="T522" s="27"/>
      <c r="U522" s="27"/>
      <c r="V522" s="27"/>
      <c r="W522" s="27"/>
      <c r="X522" s="27"/>
      <c r="Y522" s="27"/>
      <c r="Z522" s="27"/>
      <c r="AA522" s="27"/>
      <c r="AB522" s="27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</row>
    <row r="523" spans="1:50" ht="12.75">
      <c r="A523" s="27"/>
      <c r="G523" s="49"/>
      <c r="K523" s="99"/>
      <c r="L523" s="99"/>
      <c r="M523" s="99"/>
      <c r="N523" s="99"/>
      <c r="O523" s="99"/>
      <c r="P523" s="99"/>
      <c r="Q523" s="99"/>
      <c r="R523" s="99"/>
      <c r="S523" s="99"/>
      <c r="T523" s="27"/>
      <c r="U523" s="27"/>
      <c r="V523" s="27"/>
      <c r="W523" s="27"/>
      <c r="X523" s="27"/>
      <c r="Y523" s="27"/>
      <c r="Z523" s="27"/>
      <c r="AA523" s="27"/>
      <c r="AB523" s="27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</row>
    <row r="524" spans="1:50" ht="12.75">
      <c r="A524" s="27"/>
      <c r="G524" s="49"/>
      <c r="K524" s="99"/>
      <c r="L524" s="99"/>
      <c r="M524" s="99"/>
      <c r="N524" s="99"/>
      <c r="O524" s="99"/>
      <c r="P524" s="99"/>
      <c r="Q524" s="99"/>
      <c r="R524" s="99"/>
      <c r="S524" s="99"/>
      <c r="T524" s="27"/>
      <c r="U524" s="27"/>
      <c r="V524" s="27"/>
      <c r="W524" s="27"/>
      <c r="X524" s="27"/>
      <c r="Y524" s="27"/>
      <c r="Z524" s="27"/>
      <c r="AA524" s="27"/>
      <c r="AB524" s="27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</row>
    <row r="525" spans="1:50" ht="12.75">
      <c r="A525" s="27"/>
      <c r="G525" s="49"/>
      <c r="K525" s="99"/>
      <c r="L525" s="99"/>
      <c r="M525" s="99"/>
      <c r="N525" s="99"/>
      <c r="O525" s="99"/>
      <c r="P525" s="99"/>
      <c r="Q525" s="99"/>
      <c r="R525" s="99"/>
      <c r="S525" s="99"/>
      <c r="T525" s="27"/>
      <c r="U525" s="27"/>
      <c r="V525" s="27"/>
      <c r="W525" s="27"/>
      <c r="X525" s="27"/>
      <c r="Y525" s="27"/>
      <c r="Z525" s="27"/>
      <c r="AA525" s="27"/>
      <c r="AB525" s="27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</row>
    <row r="526" spans="1:50" ht="12.75">
      <c r="A526" s="27"/>
      <c r="G526" s="49"/>
      <c r="K526" s="99"/>
      <c r="L526" s="99"/>
      <c r="M526" s="99"/>
      <c r="N526" s="99"/>
      <c r="O526" s="99"/>
      <c r="P526" s="99"/>
      <c r="Q526" s="99"/>
      <c r="R526" s="99"/>
      <c r="S526" s="99"/>
      <c r="T526" s="27"/>
      <c r="U526" s="27"/>
      <c r="V526" s="27"/>
      <c r="W526" s="27"/>
      <c r="X526" s="27"/>
      <c r="Y526" s="27"/>
      <c r="Z526" s="27"/>
      <c r="AA526" s="27"/>
      <c r="AB526" s="27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</row>
    <row r="527" spans="1:50" ht="12.75">
      <c r="A527" s="27"/>
      <c r="G527" s="49"/>
      <c r="K527" s="99"/>
      <c r="L527" s="99"/>
      <c r="M527" s="99"/>
      <c r="N527" s="99"/>
      <c r="O527" s="99"/>
      <c r="P527" s="99"/>
      <c r="Q527" s="99"/>
      <c r="R527" s="99"/>
      <c r="S527" s="99"/>
      <c r="T527" s="27"/>
      <c r="U527" s="27"/>
      <c r="V527" s="27"/>
      <c r="W527" s="27"/>
      <c r="X527" s="27"/>
      <c r="Y527" s="27"/>
      <c r="Z527" s="27"/>
      <c r="AA527" s="27"/>
      <c r="AB527" s="27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</row>
    <row r="528" spans="1:50" ht="12.75">
      <c r="A528" s="27"/>
      <c r="G528" s="49"/>
      <c r="K528" s="99"/>
      <c r="L528" s="99"/>
      <c r="M528" s="99"/>
      <c r="N528" s="99"/>
      <c r="O528" s="99"/>
      <c r="P528" s="99"/>
      <c r="Q528" s="99"/>
      <c r="R528" s="99"/>
      <c r="S528" s="99"/>
      <c r="T528" s="27"/>
      <c r="U528" s="27"/>
      <c r="V528" s="27"/>
      <c r="W528" s="27"/>
      <c r="X528" s="27"/>
      <c r="Y528" s="27"/>
      <c r="Z528" s="27"/>
      <c r="AA528" s="27"/>
      <c r="AB528" s="27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</row>
    <row r="529" spans="1:50" ht="12.75">
      <c r="A529" s="27"/>
      <c r="G529" s="49"/>
      <c r="K529" s="99"/>
      <c r="L529" s="99"/>
      <c r="M529" s="99"/>
      <c r="N529" s="99"/>
      <c r="O529" s="99"/>
      <c r="P529" s="99"/>
      <c r="Q529" s="99"/>
      <c r="R529" s="99"/>
      <c r="S529" s="99"/>
      <c r="T529" s="27"/>
      <c r="U529" s="27"/>
      <c r="V529" s="27"/>
      <c r="W529" s="27"/>
      <c r="X529" s="27"/>
      <c r="Y529" s="27"/>
      <c r="Z529" s="27"/>
      <c r="AA529" s="27"/>
      <c r="AB529" s="27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</row>
    <row r="530" spans="1:50" ht="12.75">
      <c r="A530" s="27"/>
      <c r="G530" s="49"/>
      <c r="K530" s="99"/>
      <c r="L530" s="99"/>
      <c r="M530" s="99"/>
      <c r="N530" s="99"/>
      <c r="O530" s="99"/>
      <c r="P530" s="99"/>
      <c r="Q530" s="99"/>
      <c r="R530" s="99"/>
      <c r="S530" s="99"/>
      <c r="T530" s="27"/>
      <c r="U530" s="27"/>
      <c r="V530" s="27"/>
      <c r="W530" s="27"/>
      <c r="X530" s="27"/>
      <c r="Y530" s="27"/>
      <c r="Z530" s="27"/>
      <c r="AA530" s="27"/>
      <c r="AB530" s="27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</row>
    <row r="531" spans="1:50" ht="12.75">
      <c r="A531" s="27"/>
      <c r="G531" s="49"/>
      <c r="K531" s="99"/>
      <c r="L531" s="99"/>
      <c r="M531" s="99"/>
      <c r="N531" s="99"/>
      <c r="O531" s="99"/>
      <c r="P531" s="99"/>
      <c r="Q531" s="99"/>
      <c r="R531" s="99"/>
      <c r="S531" s="99"/>
      <c r="T531" s="27"/>
      <c r="U531" s="27"/>
      <c r="V531" s="27"/>
      <c r="W531" s="27"/>
      <c r="X531" s="27"/>
      <c r="Y531" s="27"/>
      <c r="Z531" s="27"/>
      <c r="AA531" s="27"/>
      <c r="AB531" s="27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</row>
    <row r="532" spans="1:50" ht="12.75">
      <c r="A532" s="27"/>
      <c r="G532" s="49"/>
      <c r="K532" s="99"/>
      <c r="L532" s="99"/>
      <c r="M532" s="99"/>
      <c r="N532" s="99"/>
      <c r="O532" s="99"/>
      <c r="P532" s="99"/>
      <c r="Q532" s="99"/>
      <c r="R532" s="99"/>
      <c r="S532" s="99"/>
      <c r="T532" s="27"/>
      <c r="U532" s="27"/>
      <c r="V532" s="27"/>
      <c r="W532" s="27"/>
      <c r="X532" s="27"/>
      <c r="Y532" s="27"/>
      <c r="Z532" s="27"/>
      <c r="AA532" s="27"/>
      <c r="AB532" s="27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</row>
    <row r="533" spans="1:50" ht="12.75">
      <c r="A533" s="27"/>
      <c r="G533" s="49"/>
      <c r="K533" s="99"/>
      <c r="L533" s="99"/>
      <c r="M533" s="99"/>
      <c r="N533" s="99"/>
      <c r="O533" s="99"/>
      <c r="P533" s="99"/>
      <c r="Q533" s="99"/>
      <c r="R533" s="99"/>
      <c r="S533" s="99"/>
      <c r="T533" s="27"/>
      <c r="U533" s="27"/>
      <c r="V533" s="27"/>
      <c r="W533" s="27"/>
      <c r="X533" s="27"/>
      <c r="Y533" s="27"/>
      <c r="Z533" s="27"/>
      <c r="AA533" s="27"/>
      <c r="AB533" s="27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</row>
    <row r="534" spans="1:50" ht="12.75">
      <c r="A534" s="27"/>
      <c r="G534" s="49"/>
      <c r="K534" s="99"/>
      <c r="L534" s="99"/>
      <c r="M534" s="99"/>
      <c r="N534" s="99"/>
      <c r="O534" s="99"/>
      <c r="P534" s="99"/>
      <c r="Q534" s="99"/>
      <c r="R534" s="99"/>
      <c r="S534" s="99"/>
      <c r="T534" s="27"/>
      <c r="U534" s="27"/>
      <c r="V534" s="27"/>
      <c r="W534" s="27"/>
      <c r="X534" s="27"/>
      <c r="Y534" s="27"/>
      <c r="Z534" s="27"/>
      <c r="AA534" s="27"/>
      <c r="AB534" s="27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</row>
    <row r="535" spans="1:50" ht="12.75">
      <c r="A535" s="27"/>
      <c r="G535" s="49"/>
      <c r="K535" s="99"/>
      <c r="L535" s="99"/>
      <c r="M535" s="99"/>
      <c r="N535" s="99"/>
      <c r="O535" s="99"/>
      <c r="P535" s="99"/>
      <c r="Q535" s="99"/>
      <c r="R535" s="99"/>
      <c r="S535" s="99"/>
      <c r="T535" s="27"/>
      <c r="U535" s="27"/>
      <c r="V535" s="27"/>
      <c r="W535" s="27"/>
      <c r="X535" s="27"/>
      <c r="Y535" s="27"/>
      <c r="Z535" s="27"/>
      <c r="AA535" s="27"/>
      <c r="AB535" s="27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</row>
    <row r="536" spans="1:50" ht="12.75">
      <c r="A536" s="27"/>
      <c r="G536" s="49"/>
      <c r="K536" s="99"/>
      <c r="L536" s="99"/>
      <c r="M536" s="99"/>
      <c r="N536" s="99"/>
      <c r="O536" s="99"/>
      <c r="P536" s="99"/>
      <c r="Q536" s="99"/>
      <c r="R536" s="99"/>
      <c r="S536" s="99"/>
      <c r="T536" s="27"/>
      <c r="U536" s="27"/>
      <c r="V536" s="27"/>
      <c r="W536" s="27"/>
      <c r="X536" s="27"/>
      <c r="Y536" s="27"/>
      <c r="Z536" s="27"/>
      <c r="AA536" s="27"/>
      <c r="AB536" s="27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</row>
    <row r="537" spans="1:50" ht="12.75">
      <c r="A537" s="27"/>
      <c r="G537" s="49"/>
      <c r="K537" s="99"/>
      <c r="L537" s="99"/>
      <c r="M537" s="99"/>
      <c r="N537" s="99"/>
      <c r="O537" s="99"/>
      <c r="P537" s="99"/>
      <c r="Q537" s="99"/>
      <c r="R537" s="99"/>
      <c r="S537" s="99"/>
      <c r="T537" s="27"/>
      <c r="U537" s="27"/>
      <c r="V537" s="27"/>
      <c r="W537" s="27"/>
      <c r="X537" s="27"/>
      <c r="Y537" s="27"/>
      <c r="Z537" s="27"/>
      <c r="AA537" s="27"/>
      <c r="AB537" s="27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</row>
    <row r="538" spans="1:50" ht="12.75">
      <c r="A538" s="27"/>
      <c r="G538" s="49"/>
      <c r="K538" s="99"/>
      <c r="L538" s="99"/>
      <c r="M538" s="99"/>
      <c r="N538" s="99"/>
      <c r="O538" s="99"/>
      <c r="P538" s="99"/>
      <c r="Q538" s="99"/>
      <c r="R538" s="99"/>
      <c r="S538" s="99"/>
      <c r="T538" s="27"/>
      <c r="U538" s="27"/>
      <c r="V538" s="27"/>
      <c r="W538" s="27"/>
      <c r="X538" s="27"/>
      <c r="Y538" s="27"/>
      <c r="Z538" s="27"/>
      <c r="AA538" s="27"/>
      <c r="AB538" s="27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</row>
    <row r="539" spans="1:50" ht="12.75">
      <c r="A539" s="27"/>
      <c r="G539" s="49"/>
      <c r="K539" s="99"/>
      <c r="L539" s="99"/>
      <c r="M539" s="99"/>
      <c r="N539" s="99"/>
      <c r="O539" s="99"/>
      <c r="P539" s="99"/>
      <c r="Q539" s="99"/>
      <c r="R539" s="99"/>
      <c r="S539" s="99"/>
      <c r="T539" s="27"/>
      <c r="U539" s="27"/>
      <c r="V539" s="27"/>
      <c r="W539" s="27"/>
      <c r="X539" s="27"/>
      <c r="Y539" s="27"/>
      <c r="Z539" s="27"/>
      <c r="AA539" s="27"/>
      <c r="AB539" s="27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</row>
    <row r="540" spans="1:50" ht="12.75">
      <c r="A540" s="27"/>
      <c r="G540" s="49"/>
      <c r="K540" s="99"/>
      <c r="L540" s="99"/>
      <c r="M540" s="99"/>
      <c r="N540" s="99"/>
      <c r="O540" s="99"/>
      <c r="P540" s="99"/>
      <c r="Q540" s="99"/>
      <c r="R540" s="99"/>
      <c r="S540" s="99"/>
      <c r="T540" s="27"/>
      <c r="U540" s="27"/>
      <c r="V540" s="27"/>
      <c r="W540" s="27"/>
      <c r="X540" s="27"/>
      <c r="Y540" s="27"/>
      <c r="Z540" s="27"/>
      <c r="AA540" s="27"/>
      <c r="AB540" s="27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</row>
    <row r="541" spans="1:50" ht="12.75">
      <c r="A541" s="27"/>
      <c r="G541" s="49"/>
      <c r="K541" s="99"/>
      <c r="L541" s="99"/>
      <c r="M541" s="99"/>
      <c r="N541" s="99"/>
      <c r="O541" s="99"/>
      <c r="P541" s="99"/>
      <c r="Q541" s="99"/>
      <c r="R541" s="99"/>
      <c r="S541" s="99"/>
      <c r="T541" s="27"/>
      <c r="U541" s="27"/>
      <c r="V541" s="27"/>
      <c r="W541" s="27"/>
      <c r="X541" s="27"/>
      <c r="Y541" s="27"/>
      <c r="Z541" s="27"/>
      <c r="AA541" s="27"/>
      <c r="AB541" s="27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</row>
    <row r="542" spans="1:50" ht="12.75">
      <c r="A542" s="27"/>
      <c r="G542" s="49"/>
      <c r="K542" s="99"/>
      <c r="L542" s="99"/>
      <c r="M542" s="99"/>
      <c r="N542" s="99"/>
      <c r="O542" s="99"/>
      <c r="P542" s="99"/>
      <c r="Q542" s="99"/>
      <c r="R542" s="99"/>
      <c r="S542" s="99"/>
      <c r="T542" s="27"/>
      <c r="U542" s="27"/>
      <c r="V542" s="27"/>
      <c r="W542" s="27"/>
      <c r="X542" s="27"/>
      <c r="Y542" s="27"/>
      <c r="Z542" s="27"/>
      <c r="AA542" s="27"/>
      <c r="AB542" s="27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</row>
    <row r="543" spans="1:50" ht="12.75">
      <c r="A543" s="27"/>
      <c r="G543" s="49"/>
      <c r="K543" s="99"/>
      <c r="L543" s="99"/>
      <c r="M543" s="99"/>
      <c r="N543" s="99"/>
      <c r="O543" s="99"/>
      <c r="P543" s="99"/>
      <c r="Q543" s="99"/>
      <c r="R543" s="99"/>
      <c r="S543" s="99"/>
      <c r="T543" s="27"/>
      <c r="U543" s="27"/>
      <c r="V543" s="27"/>
      <c r="W543" s="27"/>
      <c r="X543" s="27"/>
      <c r="Y543" s="27"/>
      <c r="Z543" s="27"/>
      <c r="AA543" s="27"/>
      <c r="AB543" s="27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</row>
    <row r="544" spans="1:50" ht="12.75">
      <c r="A544" s="27"/>
      <c r="G544" s="49"/>
      <c r="K544" s="99"/>
      <c r="L544" s="99"/>
      <c r="M544" s="99"/>
      <c r="N544" s="99"/>
      <c r="O544" s="99"/>
      <c r="P544" s="99"/>
      <c r="Q544" s="99"/>
      <c r="R544" s="99"/>
      <c r="S544" s="99"/>
      <c r="T544" s="27"/>
      <c r="U544" s="27"/>
      <c r="V544" s="27"/>
      <c r="W544" s="27"/>
      <c r="X544" s="27"/>
      <c r="Y544" s="27"/>
      <c r="Z544" s="27"/>
      <c r="AA544" s="27"/>
      <c r="AB544" s="27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</row>
    <row r="545" spans="1:50" ht="12.75">
      <c r="A545" s="27"/>
      <c r="G545" s="49"/>
      <c r="K545" s="99"/>
      <c r="L545" s="99"/>
      <c r="M545" s="99"/>
      <c r="N545" s="99"/>
      <c r="O545" s="99"/>
      <c r="P545" s="99"/>
      <c r="Q545" s="99"/>
      <c r="R545" s="99"/>
      <c r="S545" s="99"/>
      <c r="T545" s="27"/>
      <c r="U545" s="27"/>
      <c r="V545" s="27"/>
      <c r="W545" s="27"/>
      <c r="X545" s="27"/>
      <c r="Y545" s="27"/>
      <c r="Z545" s="27"/>
      <c r="AA545" s="27"/>
      <c r="AB545" s="27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</row>
    <row r="546" spans="1:50" ht="12.75">
      <c r="A546" s="27"/>
      <c r="G546" s="49"/>
      <c r="K546" s="99"/>
      <c r="L546" s="99"/>
      <c r="M546" s="99"/>
      <c r="N546" s="99"/>
      <c r="O546" s="99"/>
      <c r="P546" s="99"/>
      <c r="Q546" s="99"/>
      <c r="R546" s="99"/>
      <c r="S546" s="99"/>
      <c r="T546" s="27"/>
      <c r="U546" s="27"/>
      <c r="V546" s="27"/>
      <c r="W546" s="27"/>
      <c r="X546" s="27"/>
      <c r="Y546" s="27"/>
      <c r="Z546" s="27"/>
      <c r="AA546" s="27"/>
      <c r="AB546" s="27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</row>
    <row r="547" spans="1:50" ht="12.75">
      <c r="A547" s="27"/>
      <c r="G547" s="49"/>
      <c r="K547" s="99"/>
      <c r="L547" s="99"/>
      <c r="M547" s="99"/>
      <c r="N547" s="99"/>
      <c r="O547" s="99"/>
      <c r="P547" s="99"/>
      <c r="Q547" s="99"/>
      <c r="R547" s="99"/>
      <c r="S547" s="99"/>
      <c r="T547" s="27"/>
      <c r="U547" s="27"/>
      <c r="V547" s="27"/>
      <c r="W547" s="27"/>
      <c r="X547" s="27"/>
      <c r="Y547" s="27"/>
      <c r="Z547" s="27"/>
      <c r="AA547" s="27"/>
      <c r="AB547" s="27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</row>
    <row r="548" spans="1:50" ht="12.75">
      <c r="A548" s="27"/>
      <c r="G548" s="49"/>
      <c r="K548" s="99"/>
      <c r="L548" s="99"/>
      <c r="M548" s="99"/>
      <c r="N548" s="99"/>
      <c r="O548" s="99"/>
      <c r="P548" s="99"/>
      <c r="Q548" s="99"/>
      <c r="R548" s="99"/>
      <c r="S548" s="99"/>
      <c r="T548" s="27"/>
      <c r="U548" s="27"/>
      <c r="V548" s="27"/>
      <c r="W548" s="27"/>
      <c r="X548" s="27"/>
      <c r="Y548" s="27"/>
      <c r="Z548" s="27"/>
      <c r="AA548" s="27"/>
      <c r="AB548" s="27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</row>
    <row r="549" spans="1:50" ht="12.75">
      <c r="A549" s="27"/>
      <c r="G549" s="49"/>
      <c r="K549" s="99"/>
      <c r="L549" s="99"/>
      <c r="M549" s="99"/>
      <c r="N549" s="99"/>
      <c r="O549" s="99"/>
      <c r="P549" s="99"/>
      <c r="Q549" s="99"/>
      <c r="R549" s="99"/>
      <c r="S549" s="99"/>
      <c r="T549" s="27"/>
      <c r="U549" s="27"/>
      <c r="V549" s="27"/>
      <c r="W549" s="27"/>
      <c r="X549" s="27"/>
      <c r="Y549" s="27"/>
      <c r="Z549" s="27"/>
      <c r="AA549" s="27"/>
      <c r="AB549" s="27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</row>
    <row r="550" spans="1:50" ht="12.75">
      <c r="A550" s="27"/>
      <c r="G550" s="49"/>
      <c r="K550" s="99"/>
      <c r="L550" s="99"/>
      <c r="M550" s="99"/>
      <c r="N550" s="99"/>
      <c r="O550" s="99"/>
      <c r="P550" s="99"/>
      <c r="Q550" s="99"/>
      <c r="R550" s="99"/>
      <c r="S550" s="99"/>
      <c r="T550" s="27"/>
      <c r="U550" s="27"/>
      <c r="V550" s="27"/>
      <c r="W550" s="27"/>
      <c r="X550" s="27"/>
      <c r="Y550" s="27"/>
      <c r="Z550" s="27"/>
      <c r="AA550" s="27"/>
      <c r="AB550" s="27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</row>
    <row r="551" spans="1:50" ht="12.75">
      <c r="A551" s="27"/>
      <c r="G551" s="49"/>
      <c r="K551" s="99"/>
      <c r="L551" s="99"/>
      <c r="M551" s="99"/>
      <c r="N551" s="99"/>
      <c r="O551" s="99"/>
      <c r="P551" s="99"/>
      <c r="Q551" s="99"/>
      <c r="R551" s="99"/>
      <c r="S551" s="99"/>
      <c r="T551" s="27"/>
      <c r="U551" s="27"/>
      <c r="V551" s="27"/>
      <c r="W551" s="27"/>
      <c r="X551" s="27"/>
      <c r="Y551" s="27"/>
      <c r="Z551" s="27"/>
      <c r="AA551" s="27"/>
      <c r="AB551" s="27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</row>
    <row r="552" spans="1:50" ht="12.75">
      <c r="A552" s="27"/>
      <c r="G552" s="49"/>
      <c r="K552" s="99"/>
      <c r="L552" s="99"/>
      <c r="M552" s="99"/>
      <c r="N552" s="99"/>
      <c r="O552" s="99"/>
      <c r="P552" s="99"/>
      <c r="Q552" s="99"/>
      <c r="R552" s="99"/>
      <c r="S552" s="99"/>
      <c r="T552" s="27"/>
      <c r="U552" s="27"/>
      <c r="V552" s="27"/>
      <c r="W552" s="27"/>
      <c r="X552" s="27"/>
      <c r="Y552" s="27"/>
      <c r="Z552" s="27"/>
      <c r="AA552" s="27"/>
      <c r="AB552" s="27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</row>
    <row r="553" spans="1:50" ht="12.75">
      <c r="A553" s="27"/>
      <c r="G553" s="49"/>
      <c r="K553" s="99"/>
      <c r="L553" s="99"/>
      <c r="M553" s="99"/>
      <c r="N553" s="99"/>
      <c r="O553" s="99"/>
      <c r="P553" s="99"/>
      <c r="Q553" s="99"/>
      <c r="R553" s="99"/>
      <c r="S553" s="99"/>
      <c r="T553" s="27"/>
      <c r="U553" s="27"/>
      <c r="V553" s="27"/>
      <c r="W553" s="27"/>
      <c r="X553" s="27"/>
      <c r="Y553" s="27"/>
      <c r="Z553" s="27"/>
      <c r="AA553" s="27"/>
      <c r="AB553" s="27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</row>
    <row r="554" spans="1:50" ht="12.75">
      <c r="A554" s="27"/>
      <c r="G554" s="49"/>
      <c r="K554" s="99"/>
      <c r="L554" s="99"/>
      <c r="M554" s="99"/>
      <c r="N554" s="99"/>
      <c r="O554" s="99"/>
      <c r="P554" s="99"/>
      <c r="Q554" s="99"/>
      <c r="R554" s="99"/>
      <c r="S554" s="99"/>
      <c r="T554" s="27"/>
      <c r="U554" s="27"/>
      <c r="V554" s="27"/>
      <c r="W554" s="27"/>
      <c r="X554" s="27"/>
      <c r="Y554" s="27"/>
      <c r="Z554" s="27"/>
      <c r="AA554" s="27"/>
      <c r="AB554" s="27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</row>
    <row r="555" spans="1:50" ht="12.75">
      <c r="A555" s="27"/>
      <c r="G555" s="49"/>
      <c r="K555" s="99"/>
      <c r="L555" s="99"/>
      <c r="M555" s="99"/>
      <c r="N555" s="99"/>
      <c r="O555" s="99"/>
      <c r="P555" s="99"/>
      <c r="Q555" s="99"/>
      <c r="R555" s="99"/>
      <c r="S555" s="99"/>
      <c r="T555" s="27"/>
      <c r="U555" s="27"/>
      <c r="V555" s="27"/>
      <c r="W555" s="27"/>
      <c r="X555" s="27"/>
      <c r="Y555" s="27"/>
      <c r="Z555" s="27"/>
      <c r="AA555" s="27"/>
      <c r="AB555" s="27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</row>
    <row r="556" spans="1:50" ht="12.75">
      <c r="A556" s="27"/>
      <c r="G556" s="49"/>
      <c r="K556" s="99"/>
      <c r="L556" s="99"/>
      <c r="M556" s="99"/>
      <c r="N556" s="99"/>
      <c r="O556" s="99"/>
      <c r="P556" s="99"/>
      <c r="Q556" s="99"/>
      <c r="R556" s="99"/>
      <c r="S556" s="99"/>
      <c r="T556" s="27"/>
      <c r="U556" s="27"/>
      <c r="V556" s="27"/>
      <c r="W556" s="27"/>
      <c r="X556" s="27"/>
      <c r="Y556" s="27"/>
      <c r="Z556" s="27"/>
      <c r="AA556" s="27"/>
      <c r="AB556" s="27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</row>
    <row r="557" spans="1:50" ht="12.75">
      <c r="A557" s="27"/>
      <c r="G557" s="49"/>
      <c r="K557" s="99"/>
      <c r="L557" s="99"/>
      <c r="M557" s="99"/>
      <c r="N557" s="99"/>
      <c r="O557" s="99"/>
      <c r="P557" s="99"/>
      <c r="Q557" s="99"/>
      <c r="R557" s="99"/>
      <c r="S557" s="99"/>
      <c r="T557" s="27"/>
      <c r="U557" s="27"/>
      <c r="V557" s="27"/>
      <c r="W557" s="27"/>
      <c r="X557" s="27"/>
      <c r="Y557" s="27"/>
      <c r="Z557" s="27"/>
      <c r="AA557" s="27"/>
      <c r="AB557" s="27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</row>
    <row r="558" spans="1:50" ht="12.75">
      <c r="A558" s="27"/>
      <c r="G558" s="49"/>
      <c r="K558" s="99"/>
      <c r="L558" s="99"/>
      <c r="M558" s="99"/>
      <c r="N558" s="99"/>
      <c r="O558" s="99"/>
      <c r="P558" s="99"/>
      <c r="Q558" s="99"/>
      <c r="R558" s="99"/>
      <c r="S558" s="99"/>
      <c r="T558" s="27"/>
      <c r="U558" s="27"/>
      <c r="V558" s="27"/>
      <c r="W558" s="27"/>
      <c r="X558" s="27"/>
      <c r="Y558" s="27"/>
      <c r="Z558" s="27"/>
      <c r="AA558" s="27"/>
      <c r="AB558" s="27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</row>
    <row r="559" spans="1:50" ht="12.75">
      <c r="A559" s="27"/>
      <c r="G559" s="49"/>
      <c r="K559" s="99"/>
      <c r="L559" s="99"/>
      <c r="M559" s="99"/>
      <c r="N559" s="99"/>
      <c r="O559" s="99"/>
      <c r="P559" s="99"/>
      <c r="Q559" s="99"/>
      <c r="R559" s="99"/>
      <c r="S559" s="99"/>
      <c r="T559" s="27"/>
      <c r="U559" s="27"/>
      <c r="V559" s="27"/>
      <c r="W559" s="27"/>
      <c r="X559" s="27"/>
      <c r="Y559" s="27"/>
      <c r="Z559" s="27"/>
      <c r="AA559" s="27"/>
      <c r="AB559" s="27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</row>
    <row r="560" spans="1:50" ht="12.75">
      <c r="A560" s="27"/>
      <c r="G560" s="49"/>
      <c r="K560" s="99"/>
      <c r="L560" s="99"/>
      <c r="M560" s="99"/>
      <c r="N560" s="99"/>
      <c r="O560" s="99"/>
      <c r="P560" s="99"/>
      <c r="Q560" s="99"/>
      <c r="R560" s="99"/>
      <c r="S560" s="99"/>
      <c r="T560" s="27"/>
      <c r="U560" s="27"/>
      <c r="V560" s="27"/>
      <c r="W560" s="27"/>
      <c r="X560" s="27"/>
      <c r="Y560" s="27"/>
      <c r="Z560" s="27"/>
      <c r="AA560" s="27"/>
      <c r="AB560" s="27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</row>
    <row r="561" spans="1:50" ht="12.75">
      <c r="A561" s="27"/>
      <c r="G561" s="49"/>
      <c r="K561" s="99"/>
      <c r="L561" s="99"/>
      <c r="M561" s="99"/>
      <c r="N561" s="99"/>
      <c r="O561" s="99"/>
      <c r="P561" s="99"/>
      <c r="Q561" s="99"/>
      <c r="R561" s="99"/>
      <c r="S561" s="99"/>
      <c r="T561" s="27"/>
      <c r="U561" s="27"/>
      <c r="V561" s="27"/>
      <c r="W561" s="27"/>
      <c r="X561" s="27"/>
      <c r="Y561" s="27"/>
      <c r="Z561" s="27"/>
      <c r="AA561" s="27"/>
      <c r="AB561" s="27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</row>
    <row r="562" spans="1:50" ht="12.75">
      <c r="A562" s="27"/>
      <c r="G562" s="49"/>
      <c r="K562" s="99"/>
      <c r="L562" s="99"/>
      <c r="M562" s="99"/>
      <c r="N562" s="99"/>
      <c r="O562" s="99"/>
      <c r="P562" s="99"/>
      <c r="Q562" s="99"/>
      <c r="R562" s="99"/>
      <c r="S562" s="99"/>
      <c r="T562" s="27"/>
      <c r="U562" s="27"/>
      <c r="V562" s="27"/>
      <c r="W562" s="27"/>
      <c r="X562" s="27"/>
      <c r="Y562" s="27"/>
      <c r="Z562" s="27"/>
      <c r="AA562" s="27"/>
      <c r="AB562" s="27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</row>
    <row r="563" spans="1:50" ht="12.75">
      <c r="A563" s="27"/>
      <c r="G563" s="49"/>
      <c r="K563" s="99"/>
      <c r="L563" s="99"/>
      <c r="M563" s="99"/>
      <c r="N563" s="99"/>
      <c r="O563" s="99"/>
      <c r="P563" s="99"/>
      <c r="Q563" s="99"/>
      <c r="R563" s="99"/>
      <c r="S563" s="99"/>
      <c r="T563" s="27"/>
      <c r="U563" s="27"/>
      <c r="V563" s="27"/>
      <c r="W563" s="27"/>
      <c r="X563" s="27"/>
      <c r="Y563" s="27"/>
      <c r="Z563" s="27"/>
      <c r="AA563" s="27"/>
      <c r="AB563" s="27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</row>
    <row r="564" spans="1:50" ht="12.75">
      <c r="A564" s="27"/>
      <c r="G564" s="49"/>
      <c r="K564" s="99"/>
      <c r="L564" s="99"/>
      <c r="M564" s="99"/>
      <c r="N564" s="99"/>
      <c r="O564" s="99"/>
      <c r="P564" s="99"/>
      <c r="Q564" s="99"/>
      <c r="R564" s="99"/>
      <c r="S564" s="99"/>
      <c r="T564" s="27"/>
      <c r="U564" s="27"/>
      <c r="V564" s="27"/>
      <c r="W564" s="27"/>
      <c r="X564" s="27"/>
      <c r="Y564" s="27"/>
      <c r="Z564" s="27"/>
      <c r="AA564" s="27"/>
      <c r="AB564" s="27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</row>
    <row r="565" spans="1:50" ht="12.75">
      <c r="A565" s="27"/>
      <c r="G565" s="49"/>
      <c r="K565" s="99"/>
      <c r="L565" s="99"/>
      <c r="M565" s="99"/>
      <c r="N565" s="99"/>
      <c r="O565" s="99"/>
      <c r="P565" s="99"/>
      <c r="Q565" s="99"/>
      <c r="R565" s="99"/>
      <c r="S565" s="99"/>
      <c r="T565" s="27"/>
      <c r="U565" s="27"/>
      <c r="V565" s="27"/>
      <c r="W565" s="27"/>
      <c r="X565" s="27"/>
      <c r="Y565" s="27"/>
      <c r="Z565" s="27"/>
      <c r="AA565" s="27"/>
      <c r="AB565" s="27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</row>
    <row r="566" spans="1:50" ht="12.75">
      <c r="A566" s="27"/>
      <c r="G566" s="49"/>
      <c r="K566" s="99"/>
      <c r="L566" s="99"/>
      <c r="M566" s="99"/>
      <c r="N566" s="99"/>
      <c r="O566" s="99"/>
      <c r="P566" s="99"/>
      <c r="Q566" s="99"/>
      <c r="R566" s="99"/>
      <c r="S566" s="99"/>
      <c r="T566" s="27"/>
      <c r="U566" s="27"/>
      <c r="V566" s="27"/>
      <c r="W566" s="27"/>
      <c r="X566" s="27"/>
      <c r="Y566" s="27"/>
      <c r="Z566" s="27"/>
      <c r="AA566" s="27"/>
      <c r="AB566" s="27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</row>
    <row r="567" spans="1:50" ht="12.75">
      <c r="A567" s="27"/>
      <c r="G567" s="49"/>
      <c r="K567" s="99"/>
      <c r="L567" s="99"/>
      <c r="M567" s="99"/>
      <c r="N567" s="99"/>
      <c r="O567" s="99"/>
      <c r="P567" s="99"/>
      <c r="Q567" s="99"/>
      <c r="R567" s="99"/>
      <c r="S567" s="99"/>
      <c r="T567" s="27"/>
      <c r="U567" s="27"/>
      <c r="V567" s="27"/>
      <c r="W567" s="27"/>
      <c r="X567" s="27"/>
      <c r="Y567" s="27"/>
      <c r="Z567" s="27"/>
      <c r="AA567" s="27"/>
      <c r="AB567" s="27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</row>
    <row r="568" spans="1:50" ht="12.75">
      <c r="A568" s="27"/>
      <c r="G568" s="49"/>
      <c r="K568" s="99"/>
      <c r="L568" s="99"/>
      <c r="M568" s="99"/>
      <c r="N568" s="99"/>
      <c r="O568" s="99"/>
      <c r="P568" s="99"/>
      <c r="Q568" s="99"/>
      <c r="R568" s="99"/>
      <c r="S568" s="99"/>
      <c r="T568" s="27"/>
      <c r="U568" s="27"/>
      <c r="V568" s="27"/>
      <c r="W568" s="27"/>
      <c r="X568" s="27"/>
      <c r="Y568" s="27"/>
      <c r="Z568" s="27"/>
      <c r="AA568" s="27"/>
      <c r="AB568" s="27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</row>
    <row r="569" spans="1:50" ht="12.75">
      <c r="A569" s="27"/>
      <c r="G569" s="49"/>
      <c r="K569" s="99"/>
      <c r="L569" s="99"/>
      <c r="M569" s="99"/>
      <c r="N569" s="99"/>
      <c r="O569" s="99"/>
      <c r="P569" s="99"/>
      <c r="Q569" s="99"/>
      <c r="R569" s="99"/>
      <c r="S569" s="99"/>
      <c r="T569" s="27"/>
      <c r="U569" s="27"/>
      <c r="V569" s="27"/>
      <c r="W569" s="27"/>
      <c r="X569" s="27"/>
      <c r="Y569" s="27"/>
      <c r="Z569" s="27"/>
      <c r="AA569" s="27"/>
      <c r="AB569" s="27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</row>
    <row r="570" spans="1:50" ht="12.75">
      <c r="A570" s="27"/>
      <c r="G570" s="49"/>
      <c r="K570" s="99"/>
      <c r="L570" s="99"/>
      <c r="M570" s="99"/>
      <c r="N570" s="99"/>
      <c r="O570" s="99"/>
      <c r="P570" s="99"/>
      <c r="Q570" s="99"/>
      <c r="R570" s="99"/>
      <c r="S570" s="99"/>
      <c r="T570" s="27"/>
      <c r="U570" s="27"/>
      <c r="V570" s="27"/>
      <c r="W570" s="27"/>
      <c r="X570" s="27"/>
      <c r="Y570" s="27"/>
      <c r="Z570" s="27"/>
      <c r="AA570" s="27"/>
      <c r="AB570" s="27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</row>
    <row r="571" spans="1:50" ht="12.75">
      <c r="A571" s="27"/>
      <c r="G571" s="49"/>
      <c r="K571" s="99"/>
      <c r="L571" s="99"/>
      <c r="M571" s="99"/>
      <c r="N571" s="99"/>
      <c r="O571" s="99"/>
      <c r="P571" s="99"/>
      <c r="Q571" s="99"/>
      <c r="R571" s="99"/>
      <c r="S571" s="99"/>
      <c r="T571" s="27"/>
      <c r="U571" s="27"/>
      <c r="V571" s="27"/>
      <c r="W571" s="27"/>
      <c r="X571" s="27"/>
      <c r="Y571" s="27"/>
      <c r="Z571" s="27"/>
      <c r="AA571" s="27"/>
      <c r="AB571" s="27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</row>
    <row r="572" spans="1:50" ht="12.75">
      <c r="A572" s="27"/>
      <c r="G572" s="49"/>
      <c r="K572" s="99"/>
      <c r="L572" s="99"/>
      <c r="M572" s="99"/>
      <c r="N572" s="99"/>
      <c r="O572" s="99"/>
      <c r="P572" s="99"/>
      <c r="Q572" s="99"/>
      <c r="R572" s="99"/>
      <c r="S572" s="99"/>
      <c r="T572" s="27"/>
      <c r="U572" s="27"/>
      <c r="V572" s="27"/>
      <c r="W572" s="27"/>
      <c r="X572" s="27"/>
      <c r="Y572" s="27"/>
      <c r="Z572" s="27"/>
      <c r="AA572" s="27"/>
      <c r="AB572" s="27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</row>
    <row r="573" spans="1:50" ht="12.75">
      <c r="A573" s="27"/>
      <c r="G573" s="49"/>
      <c r="K573" s="99"/>
      <c r="L573" s="99"/>
      <c r="M573" s="99"/>
      <c r="N573" s="99"/>
      <c r="O573" s="99"/>
      <c r="P573" s="99"/>
      <c r="Q573" s="99"/>
      <c r="R573" s="99"/>
      <c r="S573" s="99"/>
      <c r="T573" s="27"/>
      <c r="U573" s="27"/>
      <c r="V573" s="27"/>
      <c r="W573" s="27"/>
      <c r="X573" s="27"/>
      <c r="Y573" s="27"/>
      <c r="Z573" s="27"/>
      <c r="AA573" s="27"/>
      <c r="AB573" s="27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</row>
    <row r="574" spans="1:50" ht="12.75">
      <c r="A574" s="27"/>
      <c r="G574" s="49"/>
      <c r="K574" s="99"/>
      <c r="L574" s="99"/>
      <c r="M574" s="99"/>
      <c r="N574" s="99"/>
      <c r="O574" s="99"/>
      <c r="P574" s="99"/>
      <c r="Q574" s="99"/>
      <c r="R574" s="99"/>
      <c r="S574" s="99"/>
      <c r="T574" s="27"/>
      <c r="U574" s="27"/>
      <c r="V574" s="27"/>
      <c r="W574" s="27"/>
      <c r="X574" s="27"/>
      <c r="Y574" s="27"/>
      <c r="Z574" s="27"/>
      <c r="AA574" s="27"/>
      <c r="AB574" s="27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</row>
    <row r="575" spans="1:50" ht="12.75">
      <c r="A575" s="27"/>
      <c r="G575" s="49"/>
      <c r="K575" s="99"/>
      <c r="L575" s="99"/>
      <c r="M575" s="99"/>
      <c r="N575" s="99"/>
      <c r="O575" s="99"/>
      <c r="P575" s="99"/>
      <c r="Q575" s="99"/>
      <c r="R575" s="99"/>
      <c r="S575" s="99"/>
      <c r="T575" s="27"/>
      <c r="U575" s="27"/>
      <c r="V575" s="27"/>
      <c r="W575" s="27"/>
      <c r="X575" s="27"/>
      <c r="Y575" s="27"/>
      <c r="Z575" s="27"/>
      <c r="AA575" s="27"/>
      <c r="AB575" s="27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</row>
    <row r="576" spans="1:50" ht="12.75">
      <c r="A576" s="27"/>
      <c r="G576" s="49"/>
      <c r="K576" s="99"/>
      <c r="L576" s="99"/>
      <c r="M576" s="99"/>
      <c r="N576" s="99"/>
      <c r="O576" s="99"/>
      <c r="P576" s="99"/>
      <c r="Q576" s="99"/>
      <c r="R576" s="99"/>
      <c r="S576" s="99"/>
      <c r="T576" s="27"/>
      <c r="U576" s="27"/>
      <c r="V576" s="27"/>
      <c r="W576" s="27"/>
      <c r="X576" s="27"/>
      <c r="Y576" s="27"/>
      <c r="Z576" s="27"/>
      <c r="AA576" s="27"/>
      <c r="AB576" s="27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</row>
    <row r="577" spans="1:50" ht="12.75">
      <c r="A577" s="27"/>
      <c r="G577" s="49"/>
      <c r="K577" s="99"/>
      <c r="L577" s="99"/>
      <c r="M577" s="99"/>
      <c r="N577" s="99"/>
      <c r="O577" s="99"/>
      <c r="P577" s="99"/>
      <c r="Q577" s="99"/>
      <c r="R577" s="99"/>
      <c r="S577" s="99"/>
      <c r="T577" s="27"/>
      <c r="U577" s="27"/>
      <c r="V577" s="27"/>
      <c r="W577" s="27"/>
      <c r="X577" s="27"/>
      <c r="Y577" s="27"/>
      <c r="Z577" s="27"/>
      <c r="AA577" s="27"/>
      <c r="AB577" s="27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</row>
    <row r="578" spans="1:50" ht="12.75">
      <c r="A578" s="27"/>
      <c r="G578" s="49"/>
      <c r="K578" s="99"/>
      <c r="L578" s="99"/>
      <c r="M578" s="99"/>
      <c r="N578" s="99"/>
      <c r="O578" s="99"/>
      <c r="P578" s="99"/>
      <c r="Q578" s="99"/>
      <c r="R578" s="99"/>
      <c r="S578" s="99"/>
      <c r="T578" s="27"/>
      <c r="U578" s="27"/>
      <c r="V578" s="27"/>
      <c r="W578" s="27"/>
      <c r="X578" s="27"/>
      <c r="Y578" s="27"/>
      <c r="Z578" s="27"/>
      <c r="AA578" s="27"/>
      <c r="AB578" s="27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</row>
    <row r="579" spans="1:50" ht="12.75">
      <c r="A579" s="27"/>
      <c r="G579" s="49"/>
      <c r="K579" s="99"/>
      <c r="L579" s="99"/>
      <c r="M579" s="99"/>
      <c r="N579" s="99"/>
      <c r="O579" s="99"/>
      <c r="P579" s="99"/>
      <c r="Q579" s="99"/>
      <c r="R579" s="99"/>
      <c r="S579" s="99"/>
      <c r="T579" s="27"/>
      <c r="U579" s="27"/>
      <c r="V579" s="27"/>
      <c r="W579" s="27"/>
      <c r="X579" s="27"/>
      <c r="Y579" s="27"/>
      <c r="Z579" s="27"/>
      <c r="AA579" s="27"/>
      <c r="AB579" s="27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</row>
    <row r="580" spans="1:50" ht="12.75">
      <c r="A580" s="27"/>
      <c r="G580" s="49"/>
      <c r="K580" s="99"/>
      <c r="L580" s="99"/>
      <c r="M580" s="99"/>
      <c r="N580" s="99"/>
      <c r="O580" s="99"/>
      <c r="P580" s="99"/>
      <c r="Q580" s="99"/>
      <c r="R580" s="99"/>
      <c r="S580" s="99"/>
      <c r="T580" s="27"/>
      <c r="U580" s="27"/>
      <c r="V580" s="27"/>
      <c r="W580" s="27"/>
      <c r="X580" s="27"/>
      <c r="Y580" s="27"/>
      <c r="Z580" s="27"/>
      <c r="AA580" s="27"/>
      <c r="AB580" s="27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</row>
    <row r="581" spans="1:50" ht="12.75">
      <c r="A581" s="27"/>
      <c r="G581" s="49"/>
      <c r="K581" s="99"/>
      <c r="L581" s="99"/>
      <c r="M581" s="99"/>
      <c r="N581" s="99"/>
      <c r="O581" s="99"/>
      <c r="P581" s="99"/>
      <c r="Q581" s="99"/>
      <c r="R581" s="99"/>
      <c r="S581" s="99"/>
      <c r="T581" s="27"/>
      <c r="U581" s="27"/>
      <c r="V581" s="27"/>
      <c r="W581" s="27"/>
      <c r="X581" s="27"/>
      <c r="Y581" s="27"/>
      <c r="Z581" s="27"/>
      <c r="AA581" s="27"/>
      <c r="AB581" s="27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</row>
    <row r="582" spans="1:50" ht="12.75">
      <c r="A582" s="27"/>
      <c r="G582" s="49"/>
      <c r="K582" s="99"/>
      <c r="L582" s="99"/>
      <c r="M582" s="99"/>
      <c r="N582" s="99"/>
      <c r="O582" s="99"/>
      <c r="P582" s="99"/>
      <c r="Q582" s="99"/>
      <c r="R582" s="99"/>
      <c r="S582" s="99"/>
      <c r="T582" s="27"/>
      <c r="U582" s="27"/>
      <c r="V582" s="27"/>
      <c r="W582" s="27"/>
      <c r="X582" s="27"/>
      <c r="Y582" s="27"/>
      <c r="Z582" s="27"/>
      <c r="AA582" s="27"/>
      <c r="AB582" s="27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</row>
    <row r="583" spans="1:50" ht="12.75">
      <c r="A583" s="27"/>
      <c r="G583" s="49"/>
      <c r="K583" s="99"/>
      <c r="L583" s="99"/>
      <c r="M583" s="99"/>
      <c r="N583" s="99"/>
      <c r="O583" s="99"/>
      <c r="P583" s="99"/>
      <c r="Q583" s="99"/>
      <c r="R583" s="99"/>
      <c r="S583" s="99"/>
      <c r="T583" s="27"/>
      <c r="U583" s="27"/>
      <c r="V583" s="27"/>
      <c r="W583" s="27"/>
      <c r="X583" s="27"/>
      <c r="Y583" s="27"/>
      <c r="Z583" s="27"/>
      <c r="AA583" s="27"/>
      <c r="AB583" s="27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</row>
    <row r="584" spans="1:50" ht="12.75">
      <c r="A584" s="27"/>
      <c r="G584" s="49"/>
      <c r="K584" s="99"/>
      <c r="L584" s="99"/>
      <c r="M584" s="99"/>
      <c r="N584" s="99"/>
      <c r="O584" s="99"/>
      <c r="P584" s="99"/>
      <c r="Q584" s="99"/>
      <c r="R584" s="99"/>
      <c r="S584" s="99"/>
      <c r="T584" s="27"/>
      <c r="U584" s="27"/>
      <c r="V584" s="27"/>
      <c r="W584" s="27"/>
      <c r="X584" s="27"/>
      <c r="Y584" s="27"/>
      <c r="Z584" s="27"/>
      <c r="AA584" s="27"/>
      <c r="AB584" s="27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</row>
    <row r="585" spans="1:50" ht="12.75">
      <c r="A585" s="27"/>
      <c r="G585" s="49"/>
      <c r="K585" s="99"/>
      <c r="L585" s="99"/>
      <c r="M585" s="99"/>
      <c r="N585" s="99"/>
      <c r="O585" s="99"/>
      <c r="P585" s="99"/>
      <c r="Q585" s="99"/>
      <c r="R585" s="99"/>
      <c r="S585" s="99"/>
      <c r="T585" s="27"/>
      <c r="U585" s="27"/>
      <c r="V585" s="27"/>
      <c r="W585" s="27"/>
      <c r="X585" s="27"/>
      <c r="Y585" s="27"/>
      <c r="Z585" s="27"/>
      <c r="AA585" s="27"/>
      <c r="AB585" s="27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</row>
    <row r="586" spans="1:50" ht="12.75">
      <c r="A586" s="27"/>
      <c r="G586" s="49"/>
      <c r="K586" s="99"/>
      <c r="L586" s="99"/>
      <c r="M586" s="99"/>
      <c r="N586" s="99"/>
      <c r="O586" s="99"/>
      <c r="P586" s="99"/>
      <c r="Q586" s="99"/>
      <c r="R586" s="99"/>
      <c r="S586" s="99"/>
      <c r="T586" s="27"/>
      <c r="U586" s="27"/>
      <c r="V586" s="27"/>
      <c r="W586" s="27"/>
      <c r="X586" s="27"/>
      <c r="Y586" s="27"/>
      <c r="Z586" s="27"/>
      <c r="AA586" s="27"/>
      <c r="AB586" s="27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</row>
    <row r="587" spans="1:50" ht="12.75">
      <c r="A587" s="27"/>
      <c r="G587" s="49"/>
      <c r="K587" s="99"/>
      <c r="L587" s="99"/>
      <c r="M587" s="99"/>
      <c r="N587" s="99"/>
      <c r="O587" s="99"/>
      <c r="P587" s="99"/>
      <c r="Q587" s="99"/>
      <c r="R587" s="99"/>
      <c r="S587" s="99"/>
      <c r="T587" s="27"/>
      <c r="U587" s="27"/>
      <c r="V587" s="27"/>
      <c r="W587" s="27"/>
      <c r="X587" s="27"/>
      <c r="Y587" s="27"/>
      <c r="Z587" s="27"/>
      <c r="AA587" s="27"/>
      <c r="AB587" s="27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</row>
    <row r="588" spans="1:50" ht="12.75">
      <c r="A588" s="27"/>
      <c r="G588" s="49"/>
      <c r="K588" s="99"/>
      <c r="L588" s="99"/>
      <c r="M588" s="99"/>
      <c r="N588" s="99"/>
      <c r="O588" s="99"/>
      <c r="P588" s="99"/>
      <c r="Q588" s="99"/>
      <c r="R588" s="99"/>
      <c r="S588" s="99"/>
      <c r="T588" s="27"/>
      <c r="U588" s="27"/>
      <c r="V588" s="27"/>
      <c r="W588" s="27"/>
      <c r="X588" s="27"/>
      <c r="Y588" s="27"/>
      <c r="Z588" s="27"/>
      <c r="AA588" s="27"/>
      <c r="AB588" s="27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</row>
    <row r="589" spans="1:50" ht="12.75">
      <c r="A589" s="27"/>
      <c r="G589" s="49"/>
      <c r="K589" s="99"/>
      <c r="L589" s="99"/>
      <c r="M589" s="99"/>
      <c r="N589" s="99"/>
      <c r="O589" s="99"/>
      <c r="P589" s="99"/>
      <c r="Q589" s="99"/>
      <c r="R589" s="99"/>
      <c r="S589" s="99"/>
      <c r="T589" s="27"/>
      <c r="U589" s="27"/>
      <c r="V589" s="27"/>
      <c r="W589" s="27"/>
      <c r="X589" s="27"/>
      <c r="Y589" s="27"/>
      <c r="Z589" s="27"/>
      <c r="AA589" s="27"/>
      <c r="AB589" s="27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</row>
    <row r="590" spans="1:50" ht="12.75">
      <c r="A590" s="27"/>
      <c r="G590" s="49"/>
      <c r="K590" s="99"/>
      <c r="L590" s="99"/>
      <c r="M590" s="99"/>
      <c r="N590" s="99"/>
      <c r="O590" s="99"/>
      <c r="P590" s="99"/>
      <c r="Q590" s="99"/>
      <c r="R590" s="99"/>
      <c r="S590" s="99"/>
      <c r="T590" s="27"/>
      <c r="U590" s="27"/>
      <c r="V590" s="27"/>
      <c r="W590" s="27"/>
      <c r="X590" s="27"/>
      <c r="Y590" s="27"/>
      <c r="Z590" s="27"/>
      <c r="AA590" s="27"/>
      <c r="AB590" s="27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</row>
    <row r="591" spans="1:50" ht="12.75">
      <c r="A591" s="27"/>
      <c r="G591" s="49"/>
      <c r="K591" s="99"/>
      <c r="L591" s="99"/>
      <c r="M591" s="99"/>
      <c r="N591" s="99"/>
      <c r="O591" s="99"/>
      <c r="P591" s="99"/>
      <c r="Q591" s="99"/>
      <c r="R591" s="99"/>
      <c r="S591" s="99"/>
      <c r="T591" s="27"/>
      <c r="U591" s="27"/>
      <c r="V591" s="27"/>
      <c r="W591" s="27"/>
      <c r="X591" s="27"/>
      <c r="Y591" s="27"/>
      <c r="Z591" s="27"/>
      <c r="AA591" s="27"/>
      <c r="AB591" s="27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</row>
    <row r="592" spans="1:50" ht="12.75">
      <c r="A592" s="27"/>
      <c r="G592" s="49"/>
      <c r="K592" s="99"/>
      <c r="L592" s="99"/>
      <c r="M592" s="99"/>
      <c r="N592" s="99"/>
      <c r="O592" s="99"/>
      <c r="P592" s="99"/>
      <c r="Q592" s="99"/>
      <c r="R592" s="99"/>
      <c r="S592" s="99"/>
      <c r="T592" s="27"/>
      <c r="U592" s="27"/>
      <c r="V592" s="27"/>
      <c r="W592" s="27"/>
      <c r="X592" s="27"/>
      <c r="Y592" s="27"/>
      <c r="Z592" s="27"/>
      <c r="AA592" s="27"/>
      <c r="AB592" s="27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</row>
    <row r="593" spans="1:50" ht="12.75">
      <c r="A593" s="27"/>
      <c r="G593" s="49"/>
      <c r="K593" s="99"/>
      <c r="L593" s="99"/>
      <c r="M593" s="99"/>
      <c r="N593" s="99"/>
      <c r="O593" s="99"/>
      <c r="P593" s="99"/>
      <c r="Q593" s="99"/>
      <c r="R593" s="99"/>
      <c r="S593" s="99"/>
      <c r="T593" s="27"/>
      <c r="U593" s="27"/>
      <c r="V593" s="27"/>
      <c r="W593" s="27"/>
      <c r="X593" s="27"/>
      <c r="Y593" s="27"/>
      <c r="Z593" s="27"/>
      <c r="AA593" s="27"/>
      <c r="AB593" s="27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</row>
    <row r="594" spans="1:50" ht="12.75">
      <c r="A594" s="27"/>
      <c r="G594" s="49"/>
      <c r="K594" s="99"/>
      <c r="L594" s="99"/>
      <c r="M594" s="99"/>
      <c r="N594" s="99"/>
      <c r="O594" s="99"/>
      <c r="P594" s="99"/>
      <c r="Q594" s="99"/>
      <c r="R594" s="99"/>
      <c r="S594" s="99"/>
      <c r="T594" s="27"/>
      <c r="U594" s="27"/>
      <c r="V594" s="27"/>
      <c r="W594" s="27"/>
      <c r="X594" s="27"/>
      <c r="Y594" s="27"/>
      <c r="Z594" s="27"/>
      <c r="AA594" s="27"/>
      <c r="AB594" s="27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</row>
    <row r="595" spans="1:50" ht="12.75">
      <c r="A595" s="27"/>
      <c r="G595" s="49"/>
      <c r="K595" s="99"/>
      <c r="L595" s="99"/>
      <c r="M595" s="99"/>
      <c r="N595" s="99"/>
      <c r="O595" s="99"/>
      <c r="P595" s="99"/>
      <c r="Q595" s="99"/>
      <c r="R595" s="99"/>
      <c r="S595" s="99"/>
      <c r="T595" s="27"/>
      <c r="U595" s="27"/>
      <c r="V595" s="27"/>
      <c r="W595" s="27"/>
      <c r="X595" s="27"/>
      <c r="Y595" s="27"/>
      <c r="Z595" s="27"/>
      <c r="AA595" s="27"/>
      <c r="AB595" s="27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</row>
    <row r="596" spans="1:50" ht="12.75">
      <c r="A596" s="27"/>
      <c r="G596" s="49"/>
      <c r="K596" s="99"/>
      <c r="L596" s="99"/>
      <c r="M596" s="99"/>
      <c r="N596" s="99"/>
      <c r="O596" s="99"/>
      <c r="P596" s="99"/>
      <c r="Q596" s="99"/>
      <c r="R596" s="99"/>
      <c r="S596" s="99"/>
      <c r="T596" s="27"/>
      <c r="U596" s="27"/>
      <c r="V596" s="27"/>
      <c r="W596" s="27"/>
      <c r="X596" s="27"/>
      <c r="Y596" s="27"/>
      <c r="Z596" s="27"/>
      <c r="AA596" s="27"/>
      <c r="AB596" s="27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</row>
    <row r="597" spans="1:50" ht="12.75">
      <c r="A597" s="27"/>
      <c r="G597" s="49"/>
      <c r="K597" s="99"/>
      <c r="L597" s="99"/>
      <c r="M597" s="99"/>
      <c r="N597" s="99"/>
      <c r="O597" s="99"/>
      <c r="P597" s="99"/>
      <c r="Q597" s="99"/>
      <c r="R597" s="99"/>
      <c r="S597" s="99"/>
      <c r="T597" s="27"/>
      <c r="U597" s="27"/>
      <c r="V597" s="27"/>
      <c r="W597" s="27"/>
      <c r="X597" s="27"/>
      <c r="Y597" s="27"/>
      <c r="Z597" s="27"/>
      <c r="AA597" s="27"/>
      <c r="AB597" s="27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</row>
    <row r="598" spans="1:50" ht="12.75">
      <c r="A598" s="27"/>
      <c r="G598" s="49"/>
      <c r="K598" s="99"/>
      <c r="L598" s="99"/>
      <c r="M598" s="99"/>
      <c r="N598" s="99"/>
      <c r="O598" s="99"/>
      <c r="P598" s="99"/>
      <c r="Q598" s="99"/>
      <c r="R598" s="99"/>
      <c r="S598" s="99"/>
      <c r="T598" s="27"/>
      <c r="U598" s="27"/>
      <c r="V598" s="27"/>
      <c r="W598" s="27"/>
      <c r="X598" s="27"/>
      <c r="Y598" s="27"/>
      <c r="Z598" s="27"/>
      <c r="AA598" s="27"/>
      <c r="AB598" s="27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</row>
    <row r="599" spans="1:50" ht="12.75">
      <c r="A599" s="27"/>
      <c r="G599" s="49"/>
      <c r="K599" s="99"/>
      <c r="L599" s="99"/>
      <c r="M599" s="99"/>
      <c r="N599" s="99"/>
      <c r="O599" s="99"/>
      <c r="P599" s="99"/>
      <c r="Q599" s="99"/>
      <c r="R599" s="99"/>
      <c r="S599" s="99"/>
      <c r="T599" s="27"/>
      <c r="U599" s="27"/>
      <c r="V599" s="27"/>
      <c r="W599" s="27"/>
      <c r="X599" s="27"/>
      <c r="Y599" s="27"/>
      <c r="Z599" s="27"/>
      <c r="AA599" s="27"/>
      <c r="AB599" s="27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</row>
    <row r="600" spans="1:50" ht="12.75">
      <c r="A600" s="27"/>
      <c r="G600" s="49"/>
      <c r="K600" s="99"/>
      <c r="L600" s="99"/>
      <c r="M600" s="99"/>
      <c r="N600" s="99"/>
      <c r="O600" s="99"/>
      <c r="P600" s="99"/>
      <c r="Q600" s="99"/>
      <c r="R600" s="99"/>
      <c r="S600" s="99"/>
      <c r="T600" s="27"/>
      <c r="U600" s="27"/>
      <c r="V600" s="27"/>
      <c r="W600" s="27"/>
      <c r="X600" s="27"/>
      <c r="Y600" s="27"/>
      <c r="Z600" s="27"/>
      <c r="AA600" s="27"/>
      <c r="AB600" s="27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</row>
    <row r="601" spans="1:50" ht="12.75">
      <c r="A601" s="27"/>
      <c r="G601" s="49"/>
      <c r="K601" s="99"/>
      <c r="L601" s="99"/>
      <c r="M601" s="99"/>
      <c r="N601" s="99"/>
      <c r="O601" s="99"/>
      <c r="P601" s="99"/>
      <c r="Q601" s="99"/>
      <c r="R601" s="99"/>
      <c r="S601" s="99"/>
      <c r="T601" s="27"/>
      <c r="U601" s="27"/>
      <c r="V601" s="27"/>
      <c r="W601" s="27"/>
      <c r="X601" s="27"/>
      <c r="Y601" s="27"/>
      <c r="Z601" s="27"/>
      <c r="AA601" s="27"/>
      <c r="AB601" s="27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</row>
    <row r="602" spans="1:50" ht="12.75">
      <c r="A602" s="27"/>
      <c r="G602" s="49"/>
      <c r="K602" s="99"/>
      <c r="L602" s="99"/>
      <c r="M602" s="99"/>
      <c r="N602" s="99"/>
      <c r="O602" s="99"/>
      <c r="P602" s="99"/>
      <c r="Q602" s="99"/>
      <c r="R602" s="99"/>
      <c r="S602" s="99"/>
      <c r="T602" s="27"/>
      <c r="U602" s="27"/>
      <c r="V602" s="27"/>
      <c r="W602" s="27"/>
      <c r="X602" s="27"/>
      <c r="Y602" s="27"/>
      <c r="Z602" s="27"/>
      <c r="AA602" s="27"/>
      <c r="AB602" s="27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</row>
    <row r="603" spans="1:50" ht="12.75">
      <c r="A603" s="27"/>
      <c r="G603" s="49"/>
      <c r="K603" s="99"/>
      <c r="L603" s="99"/>
      <c r="M603" s="99"/>
      <c r="N603" s="99"/>
      <c r="O603" s="99"/>
      <c r="P603" s="99"/>
      <c r="Q603" s="99"/>
      <c r="R603" s="99"/>
      <c r="S603" s="99"/>
      <c r="T603" s="27"/>
      <c r="U603" s="27"/>
      <c r="V603" s="27"/>
      <c r="W603" s="27"/>
      <c r="X603" s="27"/>
      <c r="Y603" s="27"/>
      <c r="Z603" s="27"/>
      <c r="AA603" s="27"/>
      <c r="AB603" s="27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25"/>
    </row>
    <row r="604" spans="1:50" ht="12.75">
      <c r="A604" s="27"/>
      <c r="G604" s="49"/>
      <c r="K604" s="99"/>
      <c r="L604" s="99"/>
      <c r="M604" s="99"/>
      <c r="N604" s="99"/>
      <c r="O604" s="99"/>
      <c r="P604" s="99"/>
      <c r="Q604" s="99"/>
      <c r="R604" s="99"/>
      <c r="S604" s="99"/>
      <c r="T604" s="27"/>
      <c r="U604" s="27"/>
      <c r="V604" s="27"/>
      <c r="W604" s="27"/>
      <c r="X604" s="27"/>
      <c r="Y604" s="27"/>
      <c r="Z604" s="27"/>
      <c r="AA604" s="27"/>
      <c r="AB604" s="27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</row>
    <row r="605" spans="1:50" ht="12.75">
      <c r="A605" s="27"/>
      <c r="G605" s="49"/>
      <c r="K605" s="99"/>
      <c r="L605" s="99"/>
      <c r="M605" s="99"/>
      <c r="N605" s="99"/>
      <c r="O605" s="99"/>
      <c r="P605" s="99"/>
      <c r="Q605" s="99"/>
      <c r="R605" s="99"/>
      <c r="S605" s="99"/>
      <c r="T605" s="27"/>
      <c r="U605" s="27"/>
      <c r="V605" s="27"/>
      <c r="W605" s="27"/>
      <c r="X605" s="27"/>
      <c r="Y605" s="27"/>
      <c r="Z605" s="27"/>
      <c r="AA605" s="27"/>
      <c r="AB605" s="27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</row>
    <row r="606" spans="1:50" ht="12.75">
      <c r="A606" s="27"/>
      <c r="G606" s="49"/>
      <c r="K606" s="99"/>
      <c r="L606" s="99"/>
      <c r="M606" s="99"/>
      <c r="N606" s="99"/>
      <c r="O606" s="99"/>
      <c r="P606" s="99"/>
      <c r="Q606" s="99"/>
      <c r="R606" s="99"/>
      <c r="S606" s="99"/>
      <c r="T606" s="27"/>
      <c r="U606" s="27"/>
      <c r="V606" s="27"/>
      <c r="W606" s="27"/>
      <c r="X606" s="27"/>
      <c r="Y606" s="27"/>
      <c r="Z606" s="27"/>
      <c r="AA606" s="27"/>
      <c r="AB606" s="27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  <c r="AW606" s="25"/>
      <c r="AX606" s="25"/>
    </row>
    <row r="607" spans="1:50" ht="12.75">
      <c r="A607" s="27"/>
      <c r="G607" s="49"/>
      <c r="K607" s="99"/>
      <c r="L607" s="99"/>
      <c r="M607" s="99"/>
      <c r="N607" s="99"/>
      <c r="O607" s="99"/>
      <c r="P607" s="99"/>
      <c r="Q607" s="99"/>
      <c r="R607" s="99"/>
      <c r="S607" s="99"/>
      <c r="T607" s="27"/>
      <c r="U607" s="27"/>
      <c r="V607" s="27"/>
      <c r="W607" s="27"/>
      <c r="X607" s="27"/>
      <c r="Y607" s="27"/>
      <c r="Z607" s="27"/>
      <c r="AA607" s="27"/>
      <c r="AB607" s="27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  <c r="AW607" s="25"/>
      <c r="AX607" s="25"/>
    </row>
    <row r="608" spans="1:50" ht="12.75">
      <c r="A608" s="27"/>
      <c r="G608" s="49"/>
      <c r="K608" s="99"/>
      <c r="L608" s="99"/>
      <c r="M608" s="99"/>
      <c r="N608" s="99"/>
      <c r="O608" s="99"/>
      <c r="P608" s="99"/>
      <c r="Q608" s="99"/>
      <c r="R608" s="99"/>
      <c r="S608" s="99"/>
      <c r="T608" s="27"/>
      <c r="U608" s="27"/>
      <c r="V608" s="27"/>
      <c r="W608" s="27"/>
      <c r="X608" s="27"/>
      <c r="Y608" s="27"/>
      <c r="Z608" s="27"/>
      <c r="AA608" s="27"/>
      <c r="AB608" s="27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25"/>
    </row>
    <row r="609" spans="1:50" ht="12.75">
      <c r="A609" s="27"/>
      <c r="G609" s="49"/>
      <c r="K609" s="99"/>
      <c r="L609" s="99"/>
      <c r="M609" s="99"/>
      <c r="N609" s="99"/>
      <c r="O609" s="99"/>
      <c r="P609" s="99"/>
      <c r="Q609" s="99"/>
      <c r="R609" s="99"/>
      <c r="S609" s="99"/>
      <c r="T609" s="27"/>
      <c r="U609" s="27"/>
      <c r="V609" s="27"/>
      <c r="W609" s="27"/>
      <c r="X609" s="27"/>
      <c r="Y609" s="27"/>
      <c r="Z609" s="27"/>
      <c r="AA609" s="27"/>
      <c r="AB609" s="27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25"/>
    </row>
    <row r="610" spans="1:50" ht="12.75">
      <c r="A610" s="27"/>
      <c r="G610" s="49"/>
      <c r="K610" s="99"/>
      <c r="L610" s="99"/>
      <c r="M610" s="99"/>
      <c r="N610" s="99"/>
      <c r="O610" s="99"/>
      <c r="P610" s="99"/>
      <c r="Q610" s="99"/>
      <c r="R610" s="99"/>
      <c r="S610" s="99"/>
      <c r="T610" s="27"/>
      <c r="U610" s="27"/>
      <c r="V610" s="27"/>
      <c r="W610" s="27"/>
      <c r="X610" s="27"/>
      <c r="Y610" s="27"/>
      <c r="Z610" s="27"/>
      <c r="AA610" s="27"/>
      <c r="AB610" s="27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  <c r="AV610" s="25"/>
      <c r="AW610" s="25"/>
      <c r="AX610" s="25"/>
    </row>
    <row r="611" spans="1:50" ht="12.75">
      <c r="A611" s="27"/>
      <c r="G611" s="49"/>
      <c r="K611" s="99"/>
      <c r="L611" s="99"/>
      <c r="M611" s="99"/>
      <c r="N611" s="99"/>
      <c r="O611" s="99"/>
      <c r="P611" s="99"/>
      <c r="Q611" s="99"/>
      <c r="R611" s="99"/>
      <c r="S611" s="99"/>
      <c r="T611" s="27"/>
      <c r="U611" s="27"/>
      <c r="V611" s="27"/>
      <c r="W611" s="27"/>
      <c r="X611" s="27"/>
      <c r="Y611" s="27"/>
      <c r="Z611" s="27"/>
      <c r="AA611" s="27"/>
      <c r="AB611" s="27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25"/>
    </row>
    <row r="612" spans="1:50" ht="12.75">
      <c r="A612" s="27"/>
      <c r="G612" s="49"/>
      <c r="K612" s="99"/>
      <c r="L612" s="99"/>
      <c r="M612" s="99"/>
      <c r="N612" s="99"/>
      <c r="O612" s="99"/>
      <c r="P612" s="99"/>
      <c r="Q612" s="99"/>
      <c r="R612" s="99"/>
      <c r="S612" s="99"/>
      <c r="T612" s="27"/>
      <c r="U612" s="27"/>
      <c r="V612" s="27"/>
      <c r="W612" s="27"/>
      <c r="X612" s="27"/>
      <c r="Y612" s="27"/>
      <c r="Z612" s="27"/>
      <c r="AA612" s="27"/>
      <c r="AB612" s="27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  <c r="AW612" s="25"/>
      <c r="AX612" s="25"/>
    </row>
    <row r="613" spans="1:50" ht="12.75">
      <c r="A613" s="27"/>
      <c r="G613" s="49"/>
      <c r="K613" s="99"/>
      <c r="L613" s="99"/>
      <c r="M613" s="99"/>
      <c r="N613" s="99"/>
      <c r="O613" s="99"/>
      <c r="P613" s="99"/>
      <c r="Q613" s="99"/>
      <c r="R613" s="99"/>
      <c r="S613" s="99"/>
      <c r="T613" s="27"/>
      <c r="U613" s="27"/>
      <c r="V613" s="27"/>
      <c r="W613" s="27"/>
      <c r="X613" s="27"/>
      <c r="Y613" s="27"/>
      <c r="Z613" s="27"/>
      <c r="AA613" s="27"/>
      <c r="AB613" s="27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  <c r="AV613" s="25"/>
      <c r="AW613" s="25"/>
      <c r="AX613" s="25"/>
    </row>
    <row r="614" spans="1:50" ht="12.75">
      <c r="A614" s="27"/>
      <c r="G614" s="49"/>
      <c r="K614" s="99"/>
      <c r="L614" s="99"/>
      <c r="M614" s="99"/>
      <c r="N614" s="99"/>
      <c r="O614" s="99"/>
      <c r="P614" s="99"/>
      <c r="Q614" s="99"/>
      <c r="R614" s="99"/>
      <c r="S614" s="99"/>
      <c r="T614" s="27"/>
      <c r="U614" s="27"/>
      <c r="V614" s="27"/>
      <c r="W614" s="27"/>
      <c r="X614" s="27"/>
      <c r="Y614" s="27"/>
      <c r="Z614" s="27"/>
      <c r="AA614" s="27"/>
      <c r="AB614" s="27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5"/>
      <c r="AV614" s="25"/>
      <c r="AW614" s="25"/>
      <c r="AX614" s="25"/>
    </row>
    <row r="615" spans="1:50" ht="12.75">
      <c r="A615" s="27"/>
      <c r="G615" s="49"/>
      <c r="K615" s="99"/>
      <c r="L615" s="99"/>
      <c r="M615" s="99"/>
      <c r="N615" s="99"/>
      <c r="O615" s="99"/>
      <c r="P615" s="99"/>
      <c r="Q615" s="99"/>
      <c r="R615" s="99"/>
      <c r="S615" s="99"/>
      <c r="T615" s="27"/>
      <c r="U615" s="27"/>
      <c r="V615" s="27"/>
      <c r="W615" s="27"/>
      <c r="X615" s="27"/>
      <c r="Y615" s="27"/>
      <c r="Z615" s="27"/>
      <c r="AA615" s="27"/>
      <c r="AB615" s="27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  <c r="AW615" s="25"/>
      <c r="AX615" s="25"/>
    </row>
    <row r="616" spans="1:50" ht="12.75">
      <c r="A616" s="27"/>
      <c r="G616" s="49"/>
      <c r="K616" s="99"/>
      <c r="L616" s="99"/>
      <c r="M616" s="99"/>
      <c r="N616" s="99"/>
      <c r="O616" s="99"/>
      <c r="P616" s="99"/>
      <c r="Q616" s="99"/>
      <c r="R616" s="99"/>
      <c r="S616" s="99"/>
      <c r="T616" s="27"/>
      <c r="U616" s="27"/>
      <c r="V616" s="27"/>
      <c r="W616" s="27"/>
      <c r="X616" s="27"/>
      <c r="Y616" s="27"/>
      <c r="Z616" s="27"/>
      <c r="AA616" s="27"/>
      <c r="AB616" s="27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25"/>
      <c r="AX616" s="25"/>
    </row>
    <row r="617" spans="1:50" ht="12.75">
      <c r="A617" s="27"/>
      <c r="G617" s="49"/>
      <c r="K617" s="99"/>
      <c r="L617" s="99"/>
      <c r="M617" s="99"/>
      <c r="N617" s="99"/>
      <c r="O617" s="99"/>
      <c r="P617" s="99"/>
      <c r="Q617" s="99"/>
      <c r="R617" s="99"/>
      <c r="S617" s="99"/>
      <c r="T617" s="27"/>
      <c r="U617" s="27"/>
      <c r="V617" s="27"/>
      <c r="W617" s="27"/>
      <c r="X617" s="27"/>
      <c r="Y617" s="27"/>
      <c r="Z617" s="27"/>
      <c r="AA617" s="27"/>
      <c r="AB617" s="27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  <c r="AV617" s="25"/>
      <c r="AW617" s="25"/>
      <c r="AX617" s="25"/>
    </row>
    <row r="618" spans="1:50" ht="12.75">
      <c r="A618" s="27"/>
      <c r="G618" s="49"/>
      <c r="K618" s="99"/>
      <c r="L618" s="99"/>
      <c r="M618" s="99"/>
      <c r="N618" s="99"/>
      <c r="O618" s="99"/>
      <c r="P618" s="99"/>
      <c r="Q618" s="99"/>
      <c r="R618" s="99"/>
      <c r="S618" s="99"/>
      <c r="T618" s="27"/>
      <c r="U618" s="27"/>
      <c r="V618" s="27"/>
      <c r="W618" s="27"/>
      <c r="X618" s="27"/>
      <c r="Y618" s="27"/>
      <c r="Z618" s="27"/>
      <c r="AA618" s="27"/>
      <c r="AB618" s="27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5"/>
      <c r="AV618" s="25"/>
      <c r="AW618" s="25"/>
      <c r="AX618" s="25"/>
    </row>
    <row r="619" spans="1:50" ht="12.75">
      <c r="A619" s="27"/>
      <c r="G619" s="49"/>
      <c r="K619" s="99"/>
      <c r="L619" s="99"/>
      <c r="M619" s="99"/>
      <c r="N619" s="99"/>
      <c r="O619" s="99"/>
      <c r="P619" s="99"/>
      <c r="Q619" s="99"/>
      <c r="R619" s="99"/>
      <c r="S619" s="99"/>
      <c r="T619" s="27"/>
      <c r="U619" s="27"/>
      <c r="V619" s="27"/>
      <c r="W619" s="27"/>
      <c r="X619" s="27"/>
      <c r="Y619" s="27"/>
      <c r="Z619" s="27"/>
      <c r="AA619" s="27"/>
      <c r="AB619" s="27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5"/>
      <c r="AV619" s="25"/>
      <c r="AW619" s="25"/>
      <c r="AX619" s="25"/>
    </row>
    <row r="620" spans="1:50" ht="12.75">
      <c r="A620" s="27"/>
      <c r="G620" s="49"/>
      <c r="K620" s="99"/>
      <c r="L620" s="99"/>
      <c r="M620" s="99"/>
      <c r="N620" s="99"/>
      <c r="O620" s="99"/>
      <c r="P620" s="99"/>
      <c r="Q620" s="99"/>
      <c r="R620" s="99"/>
      <c r="S620" s="99"/>
      <c r="T620" s="27"/>
      <c r="U620" s="27"/>
      <c r="V620" s="27"/>
      <c r="W620" s="27"/>
      <c r="X620" s="27"/>
      <c r="Y620" s="27"/>
      <c r="Z620" s="27"/>
      <c r="AA620" s="27"/>
      <c r="AB620" s="27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  <c r="AW620" s="25"/>
      <c r="AX620" s="25"/>
    </row>
    <row r="621" spans="1:50" ht="12.75">
      <c r="A621" s="27"/>
      <c r="G621" s="49"/>
      <c r="K621" s="99"/>
      <c r="L621" s="99"/>
      <c r="M621" s="99"/>
      <c r="N621" s="99"/>
      <c r="O621" s="99"/>
      <c r="P621" s="99"/>
      <c r="Q621" s="99"/>
      <c r="R621" s="99"/>
      <c r="S621" s="99"/>
      <c r="T621" s="27"/>
      <c r="U621" s="27"/>
      <c r="V621" s="27"/>
      <c r="W621" s="27"/>
      <c r="X621" s="27"/>
      <c r="Y621" s="27"/>
      <c r="Z621" s="27"/>
      <c r="AA621" s="27"/>
      <c r="AB621" s="27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5"/>
      <c r="AV621" s="25"/>
      <c r="AW621" s="25"/>
      <c r="AX621" s="25"/>
    </row>
    <row r="622" spans="1:50" ht="12.75">
      <c r="A622" s="27"/>
      <c r="G622" s="49"/>
      <c r="K622" s="99"/>
      <c r="L622" s="99"/>
      <c r="M622" s="99"/>
      <c r="N622" s="99"/>
      <c r="O622" s="99"/>
      <c r="P622" s="99"/>
      <c r="Q622" s="99"/>
      <c r="R622" s="99"/>
      <c r="S622" s="99"/>
      <c r="T622" s="27"/>
      <c r="U622" s="27"/>
      <c r="V622" s="27"/>
      <c r="W622" s="27"/>
      <c r="X622" s="27"/>
      <c r="Y622" s="27"/>
      <c r="Z622" s="27"/>
      <c r="AA622" s="27"/>
      <c r="AB622" s="27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5"/>
      <c r="AV622" s="25"/>
      <c r="AW622" s="25"/>
      <c r="AX622" s="25"/>
    </row>
    <row r="623" spans="1:50" ht="12.75">
      <c r="A623" s="27"/>
      <c r="G623" s="49"/>
      <c r="K623" s="99"/>
      <c r="L623" s="99"/>
      <c r="M623" s="99"/>
      <c r="N623" s="99"/>
      <c r="O623" s="99"/>
      <c r="P623" s="99"/>
      <c r="Q623" s="99"/>
      <c r="R623" s="99"/>
      <c r="S623" s="99"/>
      <c r="T623" s="27"/>
      <c r="U623" s="27"/>
      <c r="V623" s="27"/>
      <c r="W623" s="27"/>
      <c r="X623" s="27"/>
      <c r="Y623" s="27"/>
      <c r="Z623" s="27"/>
      <c r="AA623" s="27"/>
      <c r="AB623" s="27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  <c r="AV623" s="25"/>
      <c r="AW623" s="25"/>
      <c r="AX623" s="25"/>
    </row>
    <row r="624" spans="1:50" ht="12.75">
      <c r="A624" s="27"/>
      <c r="G624" s="49"/>
      <c r="K624" s="99"/>
      <c r="L624" s="99"/>
      <c r="M624" s="99"/>
      <c r="N624" s="99"/>
      <c r="O624" s="99"/>
      <c r="P624" s="99"/>
      <c r="Q624" s="99"/>
      <c r="R624" s="99"/>
      <c r="S624" s="99"/>
      <c r="T624" s="27"/>
      <c r="U624" s="27"/>
      <c r="V624" s="27"/>
      <c r="W624" s="27"/>
      <c r="X624" s="27"/>
      <c r="Y624" s="27"/>
      <c r="Z624" s="27"/>
      <c r="AA624" s="27"/>
      <c r="AB624" s="27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5"/>
      <c r="AV624" s="25"/>
      <c r="AW624" s="25"/>
      <c r="AX624" s="25"/>
    </row>
    <row r="625" spans="1:50" ht="12.75">
      <c r="A625" s="27"/>
      <c r="G625" s="49"/>
      <c r="K625" s="99"/>
      <c r="L625" s="99"/>
      <c r="M625" s="99"/>
      <c r="N625" s="99"/>
      <c r="O625" s="99"/>
      <c r="P625" s="99"/>
      <c r="Q625" s="99"/>
      <c r="R625" s="99"/>
      <c r="S625" s="99"/>
      <c r="T625" s="27"/>
      <c r="U625" s="27"/>
      <c r="V625" s="27"/>
      <c r="W625" s="27"/>
      <c r="X625" s="27"/>
      <c r="Y625" s="27"/>
      <c r="Z625" s="27"/>
      <c r="AA625" s="27"/>
      <c r="AB625" s="27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5"/>
      <c r="AV625" s="25"/>
      <c r="AW625" s="25"/>
      <c r="AX625" s="25"/>
    </row>
    <row r="626" spans="1:50" ht="12.75">
      <c r="A626" s="27"/>
      <c r="G626" s="49"/>
      <c r="K626" s="99"/>
      <c r="L626" s="99"/>
      <c r="M626" s="99"/>
      <c r="N626" s="99"/>
      <c r="O626" s="99"/>
      <c r="P626" s="99"/>
      <c r="Q626" s="99"/>
      <c r="R626" s="99"/>
      <c r="S626" s="99"/>
      <c r="T626" s="27"/>
      <c r="U626" s="27"/>
      <c r="V626" s="27"/>
      <c r="W626" s="27"/>
      <c r="X626" s="27"/>
      <c r="Y626" s="27"/>
      <c r="Z626" s="27"/>
      <c r="AA626" s="27"/>
      <c r="AB626" s="27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5"/>
      <c r="AV626" s="25"/>
      <c r="AW626" s="25"/>
      <c r="AX626" s="25"/>
    </row>
    <row r="627" spans="1:50" ht="12.75">
      <c r="A627" s="27"/>
      <c r="G627" s="49"/>
      <c r="K627" s="99"/>
      <c r="L627" s="99"/>
      <c r="M627" s="99"/>
      <c r="N627" s="99"/>
      <c r="O627" s="99"/>
      <c r="P627" s="99"/>
      <c r="Q627" s="99"/>
      <c r="R627" s="99"/>
      <c r="S627" s="99"/>
      <c r="T627" s="27"/>
      <c r="U627" s="27"/>
      <c r="V627" s="27"/>
      <c r="W627" s="27"/>
      <c r="X627" s="27"/>
      <c r="Y627" s="27"/>
      <c r="Z627" s="27"/>
      <c r="AA627" s="27"/>
      <c r="AB627" s="27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  <c r="AV627" s="25"/>
      <c r="AW627" s="25"/>
      <c r="AX627" s="25"/>
    </row>
    <row r="628" spans="1:50" ht="12.75">
      <c r="A628" s="27"/>
      <c r="G628" s="49"/>
      <c r="K628" s="99"/>
      <c r="L628" s="99"/>
      <c r="M628" s="99"/>
      <c r="N628" s="99"/>
      <c r="O628" s="99"/>
      <c r="P628" s="99"/>
      <c r="Q628" s="99"/>
      <c r="R628" s="99"/>
      <c r="S628" s="99"/>
      <c r="T628" s="27"/>
      <c r="U628" s="27"/>
      <c r="V628" s="27"/>
      <c r="W628" s="27"/>
      <c r="X628" s="27"/>
      <c r="Y628" s="27"/>
      <c r="Z628" s="27"/>
      <c r="AA628" s="27"/>
      <c r="AB628" s="27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25"/>
      <c r="AX628" s="25"/>
    </row>
    <row r="629" spans="1:50" ht="12.75">
      <c r="A629" s="27"/>
      <c r="G629" s="49"/>
      <c r="K629" s="99"/>
      <c r="L629" s="99"/>
      <c r="M629" s="99"/>
      <c r="N629" s="99"/>
      <c r="O629" s="99"/>
      <c r="P629" s="99"/>
      <c r="Q629" s="99"/>
      <c r="R629" s="99"/>
      <c r="S629" s="99"/>
      <c r="T629" s="27"/>
      <c r="U629" s="27"/>
      <c r="V629" s="27"/>
      <c r="W629" s="27"/>
      <c r="X629" s="27"/>
      <c r="Y629" s="27"/>
      <c r="Z629" s="27"/>
      <c r="AA629" s="27"/>
      <c r="AB629" s="27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  <c r="AW629" s="25"/>
      <c r="AX629" s="25"/>
    </row>
    <row r="630" spans="1:50" ht="12.75">
      <c r="A630" s="27"/>
      <c r="G630" s="49"/>
      <c r="K630" s="99"/>
      <c r="L630" s="99"/>
      <c r="M630" s="99"/>
      <c r="N630" s="99"/>
      <c r="O630" s="99"/>
      <c r="P630" s="99"/>
      <c r="Q630" s="99"/>
      <c r="R630" s="99"/>
      <c r="S630" s="99"/>
      <c r="T630" s="27"/>
      <c r="U630" s="27"/>
      <c r="V630" s="27"/>
      <c r="W630" s="27"/>
      <c r="X630" s="27"/>
      <c r="Y630" s="27"/>
      <c r="Z630" s="27"/>
      <c r="AA630" s="27"/>
      <c r="AB630" s="27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25"/>
      <c r="AX630" s="25"/>
    </row>
    <row r="631" spans="1:50" ht="12.75">
      <c r="A631" s="27"/>
      <c r="G631" s="49"/>
      <c r="K631" s="99"/>
      <c r="L631" s="99"/>
      <c r="M631" s="99"/>
      <c r="N631" s="99"/>
      <c r="O631" s="99"/>
      <c r="P631" s="99"/>
      <c r="Q631" s="99"/>
      <c r="R631" s="99"/>
      <c r="S631" s="99"/>
      <c r="T631" s="27"/>
      <c r="U631" s="27"/>
      <c r="V631" s="27"/>
      <c r="W631" s="27"/>
      <c r="X631" s="27"/>
      <c r="Y631" s="27"/>
      <c r="Z631" s="27"/>
      <c r="AA631" s="27"/>
      <c r="AB631" s="27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  <c r="AV631" s="25"/>
      <c r="AW631" s="25"/>
      <c r="AX631" s="25"/>
    </row>
    <row r="632" spans="1:50" ht="12.75">
      <c r="A632" s="27"/>
      <c r="G632" s="49"/>
      <c r="K632" s="99"/>
      <c r="L632" s="99"/>
      <c r="M632" s="99"/>
      <c r="N632" s="99"/>
      <c r="O632" s="99"/>
      <c r="P632" s="99"/>
      <c r="Q632" s="99"/>
      <c r="R632" s="99"/>
      <c r="S632" s="99"/>
      <c r="T632" s="27"/>
      <c r="U632" s="27"/>
      <c r="V632" s="27"/>
      <c r="W632" s="27"/>
      <c r="X632" s="27"/>
      <c r="Y632" s="27"/>
      <c r="Z632" s="27"/>
      <c r="AA632" s="27"/>
      <c r="AB632" s="27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  <c r="AV632" s="25"/>
      <c r="AW632" s="25"/>
      <c r="AX632" s="25"/>
    </row>
    <row r="633" spans="1:50" ht="12.75">
      <c r="A633" s="27"/>
      <c r="G633" s="49"/>
      <c r="K633" s="99"/>
      <c r="L633" s="99"/>
      <c r="M633" s="99"/>
      <c r="N633" s="99"/>
      <c r="O633" s="99"/>
      <c r="P633" s="99"/>
      <c r="Q633" s="99"/>
      <c r="R633" s="99"/>
      <c r="S633" s="99"/>
      <c r="T633" s="27"/>
      <c r="U633" s="27"/>
      <c r="V633" s="27"/>
      <c r="W633" s="27"/>
      <c r="X633" s="27"/>
      <c r="Y633" s="27"/>
      <c r="Z633" s="27"/>
      <c r="AA633" s="27"/>
      <c r="AB633" s="27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  <c r="AV633" s="25"/>
      <c r="AW633" s="25"/>
      <c r="AX633" s="25"/>
    </row>
    <row r="634" spans="1:50" ht="12.75">
      <c r="A634" s="27"/>
      <c r="G634" s="49"/>
      <c r="K634" s="99"/>
      <c r="L634" s="99"/>
      <c r="M634" s="99"/>
      <c r="N634" s="99"/>
      <c r="O634" s="99"/>
      <c r="P634" s="99"/>
      <c r="Q634" s="99"/>
      <c r="R634" s="99"/>
      <c r="S634" s="99"/>
      <c r="T634" s="27"/>
      <c r="U634" s="27"/>
      <c r="V634" s="27"/>
      <c r="W634" s="27"/>
      <c r="X634" s="27"/>
      <c r="Y634" s="27"/>
      <c r="Z634" s="27"/>
      <c r="AA634" s="27"/>
      <c r="AB634" s="27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25"/>
    </row>
    <row r="635" spans="1:50" ht="12.75">
      <c r="A635" s="27"/>
      <c r="G635" s="49"/>
      <c r="K635" s="99"/>
      <c r="L635" s="99"/>
      <c r="M635" s="99"/>
      <c r="N635" s="99"/>
      <c r="O635" s="99"/>
      <c r="P635" s="99"/>
      <c r="Q635" s="99"/>
      <c r="R635" s="99"/>
      <c r="S635" s="99"/>
      <c r="T635" s="27"/>
      <c r="U635" s="27"/>
      <c r="V635" s="27"/>
      <c r="W635" s="27"/>
      <c r="X635" s="27"/>
      <c r="Y635" s="27"/>
      <c r="Z635" s="27"/>
      <c r="AA635" s="27"/>
      <c r="AB635" s="27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5"/>
      <c r="AV635" s="25"/>
      <c r="AW635" s="25"/>
      <c r="AX635" s="25"/>
    </row>
    <row r="636" spans="1:50" ht="12.75">
      <c r="A636" s="27"/>
      <c r="G636" s="49"/>
      <c r="K636" s="99"/>
      <c r="L636" s="99"/>
      <c r="M636" s="99"/>
      <c r="N636" s="99"/>
      <c r="O636" s="99"/>
      <c r="P636" s="99"/>
      <c r="Q636" s="99"/>
      <c r="R636" s="99"/>
      <c r="S636" s="99"/>
      <c r="T636" s="27"/>
      <c r="U636" s="27"/>
      <c r="V636" s="27"/>
      <c r="W636" s="27"/>
      <c r="X636" s="27"/>
      <c r="Y636" s="27"/>
      <c r="Z636" s="27"/>
      <c r="AA636" s="27"/>
      <c r="AB636" s="27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5"/>
      <c r="AV636" s="25"/>
      <c r="AW636" s="25"/>
      <c r="AX636" s="25"/>
    </row>
    <row r="637" spans="1:50" ht="12.75">
      <c r="A637" s="27"/>
      <c r="G637" s="49"/>
      <c r="K637" s="99"/>
      <c r="L637" s="99"/>
      <c r="M637" s="99"/>
      <c r="N637" s="99"/>
      <c r="O637" s="99"/>
      <c r="P637" s="99"/>
      <c r="Q637" s="99"/>
      <c r="R637" s="99"/>
      <c r="S637" s="99"/>
      <c r="T637" s="27"/>
      <c r="U637" s="27"/>
      <c r="V637" s="27"/>
      <c r="W637" s="27"/>
      <c r="X637" s="27"/>
      <c r="Y637" s="27"/>
      <c r="Z637" s="27"/>
      <c r="AA637" s="27"/>
      <c r="AB637" s="27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  <c r="AV637" s="25"/>
      <c r="AW637" s="25"/>
      <c r="AX637" s="25"/>
    </row>
    <row r="638" spans="1:50" ht="12.75">
      <c r="A638" s="27"/>
      <c r="G638" s="49"/>
      <c r="K638" s="99"/>
      <c r="L638" s="99"/>
      <c r="M638" s="99"/>
      <c r="N638" s="99"/>
      <c r="O638" s="99"/>
      <c r="P638" s="99"/>
      <c r="Q638" s="99"/>
      <c r="R638" s="99"/>
      <c r="S638" s="99"/>
      <c r="T638" s="27"/>
      <c r="U638" s="27"/>
      <c r="V638" s="27"/>
      <c r="W638" s="27"/>
      <c r="X638" s="27"/>
      <c r="Y638" s="27"/>
      <c r="Z638" s="27"/>
      <c r="AA638" s="27"/>
      <c r="AB638" s="27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5"/>
      <c r="AV638" s="25"/>
      <c r="AW638" s="25"/>
      <c r="AX638" s="25"/>
    </row>
    <row r="639" spans="1:50" ht="12.75">
      <c r="A639" s="27"/>
      <c r="G639" s="49"/>
      <c r="K639" s="99"/>
      <c r="L639" s="99"/>
      <c r="M639" s="99"/>
      <c r="N639" s="99"/>
      <c r="O639" s="99"/>
      <c r="P639" s="99"/>
      <c r="Q639" s="99"/>
      <c r="R639" s="99"/>
      <c r="S639" s="99"/>
      <c r="T639" s="27"/>
      <c r="U639" s="27"/>
      <c r="V639" s="27"/>
      <c r="W639" s="27"/>
      <c r="X639" s="27"/>
      <c r="Y639" s="27"/>
      <c r="Z639" s="27"/>
      <c r="AA639" s="27"/>
      <c r="AB639" s="27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  <c r="AW639" s="25"/>
      <c r="AX639" s="25"/>
    </row>
    <row r="640" spans="1:50" ht="12.75">
      <c r="A640" s="27"/>
      <c r="G640" s="49"/>
      <c r="K640" s="99"/>
      <c r="L640" s="99"/>
      <c r="M640" s="99"/>
      <c r="N640" s="99"/>
      <c r="O640" s="99"/>
      <c r="P640" s="99"/>
      <c r="Q640" s="99"/>
      <c r="R640" s="99"/>
      <c r="S640" s="99"/>
      <c r="T640" s="27"/>
      <c r="U640" s="27"/>
      <c r="V640" s="27"/>
      <c r="W640" s="27"/>
      <c r="X640" s="27"/>
      <c r="Y640" s="27"/>
      <c r="Z640" s="27"/>
      <c r="AA640" s="27"/>
      <c r="AB640" s="27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5"/>
      <c r="AV640" s="25"/>
      <c r="AW640" s="25"/>
      <c r="AX640" s="25"/>
    </row>
    <row r="641" spans="1:50" ht="12.75">
      <c r="A641" s="27"/>
      <c r="G641" s="49"/>
      <c r="K641" s="99"/>
      <c r="L641" s="99"/>
      <c r="M641" s="99"/>
      <c r="N641" s="99"/>
      <c r="O641" s="99"/>
      <c r="P641" s="99"/>
      <c r="Q641" s="99"/>
      <c r="R641" s="99"/>
      <c r="S641" s="99"/>
      <c r="T641" s="27"/>
      <c r="U641" s="27"/>
      <c r="V641" s="27"/>
      <c r="W641" s="27"/>
      <c r="X641" s="27"/>
      <c r="Y641" s="27"/>
      <c r="Z641" s="27"/>
      <c r="AA641" s="27"/>
      <c r="AB641" s="27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5"/>
      <c r="AV641" s="25"/>
      <c r="AW641" s="25"/>
      <c r="AX641" s="25"/>
    </row>
    <row r="642" spans="1:50" ht="12.75">
      <c r="A642" s="27"/>
      <c r="G642" s="49"/>
      <c r="K642" s="99"/>
      <c r="L642" s="99"/>
      <c r="M642" s="99"/>
      <c r="N642" s="99"/>
      <c r="O642" s="99"/>
      <c r="P642" s="99"/>
      <c r="Q642" s="99"/>
      <c r="R642" s="99"/>
      <c r="S642" s="99"/>
      <c r="T642" s="27"/>
      <c r="U642" s="27"/>
      <c r="V642" s="27"/>
      <c r="W642" s="27"/>
      <c r="X642" s="27"/>
      <c r="Y642" s="27"/>
      <c r="Z642" s="27"/>
      <c r="AA642" s="27"/>
      <c r="AB642" s="27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5"/>
      <c r="AV642" s="25"/>
      <c r="AW642" s="25"/>
      <c r="AX642" s="25"/>
    </row>
    <row r="643" spans="1:50" ht="12.75">
      <c r="A643" s="27"/>
      <c r="G643" s="49"/>
      <c r="K643" s="99"/>
      <c r="L643" s="99"/>
      <c r="M643" s="99"/>
      <c r="N643" s="99"/>
      <c r="O643" s="99"/>
      <c r="P643" s="99"/>
      <c r="Q643" s="99"/>
      <c r="R643" s="99"/>
      <c r="S643" s="99"/>
      <c r="T643" s="27"/>
      <c r="U643" s="27"/>
      <c r="V643" s="27"/>
      <c r="W643" s="27"/>
      <c r="X643" s="27"/>
      <c r="Y643" s="27"/>
      <c r="Z643" s="27"/>
      <c r="AA643" s="27"/>
      <c r="AB643" s="27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5"/>
      <c r="AV643" s="25"/>
      <c r="AW643" s="25"/>
      <c r="AX643" s="25"/>
    </row>
    <row r="644" spans="1:50" ht="12.75">
      <c r="A644" s="27"/>
      <c r="G644" s="49"/>
      <c r="K644" s="99"/>
      <c r="L644" s="99"/>
      <c r="M644" s="99"/>
      <c r="N644" s="99"/>
      <c r="O644" s="99"/>
      <c r="P644" s="99"/>
      <c r="Q644" s="99"/>
      <c r="R644" s="99"/>
      <c r="S644" s="99"/>
      <c r="T644" s="27"/>
      <c r="U644" s="27"/>
      <c r="V644" s="27"/>
      <c r="W644" s="27"/>
      <c r="X644" s="27"/>
      <c r="Y644" s="27"/>
      <c r="Z644" s="27"/>
      <c r="AA644" s="27"/>
      <c r="AB644" s="27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5"/>
      <c r="AV644" s="25"/>
      <c r="AW644" s="25"/>
      <c r="AX644" s="25"/>
    </row>
    <row r="645" spans="1:50" ht="12.75">
      <c r="A645" s="27"/>
      <c r="G645" s="49"/>
      <c r="K645" s="99"/>
      <c r="L645" s="99"/>
      <c r="M645" s="99"/>
      <c r="N645" s="99"/>
      <c r="O645" s="99"/>
      <c r="P645" s="99"/>
      <c r="Q645" s="99"/>
      <c r="R645" s="99"/>
      <c r="S645" s="99"/>
      <c r="T645" s="27"/>
      <c r="U645" s="27"/>
      <c r="V645" s="27"/>
      <c r="W645" s="27"/>
      <c r="X645" s="27"/>
      <c r="Y645" s="27"/>
      <c r="Z645" s="27"/>
      <c r="AA645" s="27"/>
      <c r="AB645" s="27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5"/>
      <c r="AV645" s="25"/>
      <c r="AW645" s="25"/>
      <c r="AX645" s="25"/>
    </row>
    <row r="646" spans="1:50" ht="12.75">
      <c r="A646" s="27"/>
      <c r="G646" s="49"/>
      <c r="K646" s="99"/>
      <c r="L646" s="99"/>
      <c r="M646" s="99"/>
      <c r="N646" s="99"/>
      <c r="O646" s="99"/>
      <c r="P646" s="99"/>
      <c r="Q646" s="99"/>
      <c r="R646" s="99"/>
      <c r="S646" s="99"/>
      <c r="T646" s="27"/>
      <c r="U646" s="27"/>
      <c r="V646" s="27"/>
      <c r="W646" s="27"/>
      <c r="X646" s="27"/>
      <c r="Y646" s="27"/>
      <c r="Z646" s="27"/>
      <c r="AA646" s="27"/>
      <c r="AB646" s="27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25"/>
      <c r="AV646" s="25"/>
      <c r="AW646" s="25"/>
      <c r="AX646" s="25"/>
    </row>
    <row r="647" spans="1:50" ht="12.75">
      <c r="A647" s="27"/>
      <c r="G647" s="49"/>
      <c r="K647" s="99"/>
      <c r="L647" s="99"/>
      <c r="M647" s="99"/>
      <c r="N647" s="99"/>
      <c r="O647" s="99"/>
      <c r="P647" s="99"/>
      <c r="Q647" s="99"/>
      <c r="R647" s="99"/>
      <c r="S647" s="99"/>
      <c r="T647" s="27"/>
      <c r="U647" s="27"/>
      <c r="V647" s="27"/>
      <c r="W647" s="27"/>
      <c r="X647" s="27"/>
      <c r="Y647" s="27"/>
      <c r="Z647" s="27"/>
      <c r="AA647" s="27"/>
      <c r="AB647" s="27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5"/>
      <c r="AV647" s="25"/>
      <c r="AW647" s="25"/>
      <c r="AX647" s="25"/>
    </row>
    <row r="648" spans="1:50" ht="12.75">
      <c r="A648" s="27"/>
      <c r="G648" s="49"/>
      <c r="K648" s="99"/>
      <c r="L648" s="99"/>
      <c r="M648" s="99"/>
      <c r="N648" s="99"/>
      <c r="O648" s="99"/>
      <c r="P648" s="99"/>
      <c r="Q648" s="99"/>
      <c r="R648" s="99"/>
      <c r="S648" s="99"/>
      <c r="T648" s="27"/>
      <c r="U648" s="27"/>
      <c r="V648" s="27"/>
      <c r="W648" s="27"/>
      <c r="X648" s="27"/>
      <c r="Y648" s="27"/>
      <c r="Z648" s="27"/>
      <c r="AA648" s="27"/>
      <c r="AB648" s="27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5"/>
      <c r="AV648" s="25"/>
      <c r="AW648" s="25"/>
      <c r="AX648" s="25"/>
    </row>
    <row r="649" spans="1:50" ht="12.75">
      <c r="A649" s="27"/>
      <c r="G649" s="49"/>
      <c r="K649" s="99"/>
      <c r="L649" s="99"/>
      <c r="M649" s="99"/>
      <c r="N649" s="99"/>
      <c r="O649" s="99"/>
      <c r="P649" s="99"/>
      <c r="Q649" s="99"/>
      <c r="R649" s="99"/>
      <c r="S649" s="99"/>
      <c r="T649" s="27"/>
      <c r="U649" s="27"/>
      <c r="V649" s="27"/>
      <c r="W649" s="27"/>
      <c r="X649" s="27"/>
      <c r="Y649" s="27"/>
      <c r="Z649" s="27"/>
      <c r="AA649" s="27"/>
      <c r="AB649" s="27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  <c r="AV649" s="25"/>
      <c r="AW649" s="25"/>
      <c r="AX649" s="25"/>
    </row>
    <row r="650" spans="1:50" ht="12.75">
      <c r="A650" s="27"/>
      <c r="G650" s="49"/>
      <c r="K650" s="99"/>
      <c r="L650" s="99"/>
      <c r="M650" s="99"/>
      <c r="N650" s="99"/>
      <c r="O650" s="99"/>
      <c r="P650" s="99"/>
      <c r="Q650" s="99"/>
      <c r="R650" s="99"/>
      <c r="S650" s="99"/>
      <c r="T650" s="27"/>
      <c r="U650" s="27"/>
      <c r="V650" s="27"/>
      <c r="W650" s="27"/>
      <c r="X650" s="27"/>
      <c r="Y650" s="27"/>
      <c r="Z650" s="27"/>
      <c r="AA650" s="27"/>
      <c r="AB650" s="27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5"/>
      <c r="AV650" s="25"/>
      <c r="AW650" s="25"/>
      <c r="AX650" s="25"/>
    </row>
    <row r="651" spans="1:50" ht="12.75">
      <c r="A651" s="27"/>
      <c r="G651" s="49"/>
      <c r="K651" s="99"/>
      <c r="L651" s="99"/>
      <c r="M651" s="99"/>
      <c r="N651" s="99"/>
      <c r="O651" s="99"/>
      <c r="P651" s="99"/>
      <c r="Q651" s="99"/>
      <c r="R651" s="99"/>
      <c r="S651" s="99"/>
      <c r="T651" s="27"/>
      <c r="U651" s="27"/>
      <c r="V651" s="27"/>
      <c r="W651" s="27"/>
      <c r="X651" s="27"/>
      <c r="Y651" s="27"/>
      <c r="Z651" s="27"/>
      <c r="AA651" s="27"/>
      <c r="AB651" s="27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  <c r="AW651" s="25"/>
      <c r="AX651" s="25"/>
    </row>
    <row r="652" spans="1:50" ht="12.75">
      <c r="A652" s="27"/>
      <c r="G652" s="49"/>
      <c r="K652" s="99"/>
      <c r="L652" s="99"/>
      <c r="M652" s="99"/>
      <c r="N652" s="99"/>
      <c r="O652" s="99"/>
      <c r="P652" s="99"/>
      <c r="Q652" s="99"/>
      <c r="R652" s="99"/>
      <c r="S652" s="99"/>
      <c r="T652" s="27"/>
      <c r="U652" s="27"/>
      <c r="V652" s="27"/>
      <c r="W652" s="27"/>
      <c r="X652" s="27"/>
      <c r="Y652" s="27"/>
      <c r="Z652" s="27"/>
      <c r="AA652" s="27"/>
      <c r="AB652" s="27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5"/>
      <c r="AV652" s="25"/>
      <c r="AW652" s="25"/>
      <c r="AX652" s="25"/>
    </row>
    <row r="653" spans="1:50" ht="12.75">
      <c r="A653" s="27"/>
      <c r="G653" s="49"/>
      <c r="K653" s="99"/>
      <c r="L653" s="99"/>
      <c r="M653" s="99"/>
      <c r="N653" s="99"/>
      <c r="O653" s="99"/>
      <c r="P653" s="99"/>
      <c r="Q653" s="99"/>
      <c r="R653" s="99"/>
      <c r="S653" s="99"/>
      <c r="T653" s="27"/>
      <c r="U653" s="27"/>
      <c r="V653" s="27"/>
      <c r="W653" s="27"/>
      <c r="X653" s="27"/>
      <c r="Y653" s="27"/>
      <c r="Z653" s="27"/>
      <c r="AA653" s="27"/>
      <c r="AB653" s="27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5"/>
      <c r="AV653" s="25"/>
      <c r="AW653" s="25"/>
      <c r="AX653" s="25"/>
    </row>
    <row r="654" spans="1:50" ht="12.75">
      <c r="A654" s="27"/>
      <c r="G654" s="49"/>
      <c r="K654" s="99"/>
      <c r="L654" s="99"/>
      <c r="M654" s="99"/>
      <c r="N654" s="99"/>
      <c r="O654" s="99"/>
      <c r="P654" s="99"/>
      <c r="Q654" s="99"/>
      <c r="R654" s="99"/>
      <c r="S654" s="99"/>
      <c r="T654" s="27"/>
      <c r="U654" s="27"/>
      <c r="V654" s="27"/>
      <c r="W654" s="27"/>
      <c r="X654" s="27"/>
      <c r="Y654" s="27"/>
      <c r="Z654" s="27"/>
      <c r="AA654" s="27"/>
      <c r="AB654" s="27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25"/>
      <c r="AV654" s="25"/>
      <c r="AW654" s="25"/>
      <c r="AX654" s="25"/>
    </row>
    <row r="655" spans="1:50" ht="12.75">
      <c r="A655" s="27"/>
      <c r="G655" s="49"/>
      <c r="K655" s="99"/>
      <c r="L655" s="99"/>
      <c r="M655" s="99"/>
      <c r="N655" s="99"/>
      <c r="O655" s="99"/>
      <c r="P655" s="99"/>
      <c r="Q655" s="99"/>
      <c r="R655" s="99"/>
      <c r="S655" s="99"/>
      <c r="T655" s="27"/>
      <c r="U655" s="27"/>
      <c r="V655" s="27"/>
      <c r="W655" s="27"/>
      <c r="X655" s="27"/>
      <c r="Y655" s="27"/>
      <c r="Z655" s="27"/>
      <c r="AA655" s="27"/>
      <c r="AB655" s="27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5"/>
      <c r="AV655" s="25"/>
      <c r="AW655" s="25"/>
      <c r="AX655" s="25"/>
    </row>
    <row r="656" spans="1:50" ht="12.75">
      <c r="A656" s="27"/>
      <c r="G656" s="49"/>
      <c r="K656" s="99"/>
      <c r="L656" s="99"/>
      <c r="M656" s="99"/>
      <c r="N656" s="99"/>
      <c r="O656" s="99"/>
      <c r="P656" s="99"/>
      <c r="Q656" s="99"/>
      <c r="R656" s="99"/>
      <c r="S656" s="99"/>
      <c r="T656" s="27"/>
      <c r="U656" s="27"/>
      <c r="V656" s="27"/>
      <c r="W656" s="27"/>
      <c r="X656" s="27"/>
      <c r="Y656" s="27"/>
      <c r="Z656" s="27"/>
      <c r="AA656" s="27"/>
      <c r="AB656" s="27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25"/>
      <c r="AV656" s="25"/>
      <c r="AW656" s="25"/>
      <c r="AX656" s="25"/>
    </row>
    <row r="657" spans="1:50" ht="12.75">
      <c r="A657" s="27"/>
      <c r="G657" s="49"/>
      <c r="K657" s="99"/>
      <c r="L657" s="99"/>
      <c r="M657" s="99"/>
      <c r="N657" s="99"/>
      <c r="O657" s="99"/>
      <c r="P657" s="99"/>
      <c r="Q657" s="99"/>
      <c r="R657" s="99"/>
      <c r="S657" s="99"/>
      <c r="T657" s="27"/>
      <c r="U657" s="27"/>
      <c r="V657" s="27"/>
      <c r="W657" s="27"/>
      <c r="X657" s="27"/>
      <c r="Y657" s="27"/>
      <c r="Z657" s="27"/>
      <c r="AA657" s="27"/>
      <c r="AB657" s="27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25"/>
      <c r="AV657" s="25"/>
      <c r="AW657" s="25"/>
      <c r="AX657" s="25"/>
    </row>
    <row r="658" spans="1:50" ht="12.75">
      <c r="A658" s="27"/>
      <c r="G658" s="49"/>
      <c r="K658" s="99"/>
      <c r="L658" s="99"/>
      <c r="M658" s="99"/>
      <c r="N658" s="99"/>
      <c r="O658" s="99"/>
      <c r="P658" s="99"/>
      <c r="Q658" s="99"/>
      <c r="R658" s="99"/>
      <c r="S658" s="99"/>
      <c r="T658" s="27"/>
      <c r="U658" s="27"/>
      <c r="V658" s="27"/>
      <c r="W658" s="27"/>
      <c r="X658" s="27"/>
      <c r="Y658" s="27"/>
      <c r="Z658" s="27"/>
      <c r="AA658" s="27"/>
      <c r="AB658" s="27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  <c r="AW658" s="25"/>
      <c r="AX658" s="25"/>
    </row>
    <row r="659" spans="1:50" ht="12.75">
      <c r="A659" s="27"/>
      <c r="G659" s="49"/>
      <c r="K659" s="99"/>
      <c r="L659" s="99"/>
      <c r="M659" s="99"/>
      <c r="N659" s="99"/>
      <c r="O659" s="99"/>
      <c r="P659" s="99"/>
      <c r="Q659" s="99"/>
      <c r="R659" s="99"/>
      <c r="S659" s="99"/>
      <c r="T659" s="27"/>
      <c r="U659" s="27"/>
      <c r="V659" s="27"/>
      <c r="W659" s="27"/>
      <c r="X659" s="27"/>
      <c r="Y659" s="27"/>
      <c r="Z659" s="27"/>
      <c r="AA659" s="27"/>
      <c r="AB659" s="27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5"/>
      <c r="AV659" s="25"/>
      <c r="AW659" s="25"/>
      <c r="AX659" s="25"/>
    </row>
    <row r="660" spans="1:50" ht="12.75">
      <c r="A660" s="27"/>
      <c r="G660" s="49"/>
      <c r="K660" s="99"/>
      <c r="L660" s="99"/>
      <c r="M660" s="99"/>
      <c r="N660" s="99"/>
      <c r="O660" s="99"/>
      <c r="P660" s="99"/>
      <c r="Q660" s="99"/>
      <c r="R660" s="99"/>
      <c r="S660" s="99"/>
      <c r="T660" s="27"/>
      <c r="U660" s="27"/>
      <c r="V660" s="27"/>
      <c r="W660" s="27"/>
      <c r="X660" s="27"/>
      <c r="Y660" s="27"/>
      <c r="Z660" s="27"/>
      <c r="AA660" s="27"/>
      <c r="AB660" s="27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5"/>
      <c r="AV660" s="25"/>
      <c r="AW660" s="25"/>
      <c r="AX660" s="25"/>
    </row>
    <row r="661" spans="1:50" ht="12.75">
      <c r="A661" s="27"/>
      <c r="G661" s="49"/>
      <c r="K661" s="99"/>
      <c r="L661" s="99"/>
      <c r="M661" s="99"/>
      <c r="N661" s="99"/>
      <c r="O661" s="99"/>
      <c r="P661" s="99"/>
      <c r="Q661" s="99"/>
      <c r="R661" s="99"/>
      <c r="S661" s="99"/>
      <c r="T661" s="27"/>
      <c r="U661" s="27"/>
      <c r="V661" s="27"/>
      <c r="W661" s="27"/>
      <c r="X661" s="27"/>
      <c r="Y661" s="27"/>
      <c r="Z661" s="27"/>
      <c r="AA661" s="27"/>
      <c r="AB661" s="27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5"/>
      <c r="AV661" s="25"/>
      <c r="AW661" s="25"/>
      <c r="AX661" s="25"/>
    </row>
    <row r="662" spans="1:50" ht="12.75">
      <c r="A662" s="27"/>
      <c r="G662" s="49"/>
      <c r="K662" s="99"/>
      <c r="L662" s="99"/>
      <c r="M662" s="99"/>
      <c r="N662" s="99"/>
      <c r="O662" s="99"/>
      <c r="P662" s="99"/>
      <c r="Q662" s="99"/>
      <c r="R662" s="99"/>
      <c r="S662" s="99"/>
      <c r="T662" s="27"/>
      <c r="U662" s="27"/>
      <c r="V662" s="27"/>
      <c r="W662" s="27"/>
      <c r="X662" s="27"/>
      <c r="Y662" s="27"/>
      <c r="Z662" s="27"/>
      <c r="AA662" s="27"/>
      <c r="AB662" s="27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5"/>
      <c r="AV662" s="25"/>
      <c r="AW662" s="25"/>
      <c r="AX662" s="25"/>
    </row>
    <row r="663" spans="1:50" ht="12.75">
      <c r="A663" s="27"/>
      <c r="G663" s="49"/>
      <c r="K663" s="99"/>
      <c r="L663" s="99"/>
      <c r="M663" s="99"/>
      <c r="N663" s="99"/>
      <c r="O663" s="99"/>
      <c r="P663" s="99"/>
      <c r="Q663" s="99"/>
      <c r="R663" s="99"/>
      <c r="S663" s="99"/>
      <c r="T663" s="27"/>
      <c r="U663" s="27"/>
      <c r="V663" s="27"/>
      <c r="W663" s="27"/>
      <c r="X663" s="27"/>
      <c r="Y663" s="27"/>
      <c r="Z663" s="27"/>
      <c r="AA663" s="27"/>
      <c r="AB663" s="27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5"/>
      <c r="AV663" s="25"/>
      <c r="AW663" s="25"/>
      <c r="AX663" s="25"/>
    </row>
    <row r="664" spans="1:50" ht="12.75">
      <c r="A664" s="27"/>
      <c r="G664" s="49"/>
      <c r="K664" s="99"/>
      <c r="L664" s="99"/>
      <c r="M664" s="99"/>
      <c r="N664" s="99"/>
      <c r="O664" s="99"/>
      <c r="P664" s="99"/>
      <c r="Q664" s="99"/>
      <c r="R664" s="99"/>
      <c r="S664" s="99"/>
      <c r="T664" s="27"/>
      <c r="U664" s="27"/>
      <c r="V664" s="27"/>
      <c r="W664" s="27"/>
      <c r="X664" s="27"/>
      <c r="Y664" s="27"/>
      <c r="Z664" s="27"/>
      <c r="AA664" s="27"/>
      <c r="AB664" s="27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5"/>
      <c r="AV664" s="25"/>
      <c r="AW664" s="25"/>
      <c r="AX664" s="25"/>
    </row>
    <row r="665" spans="1:50" ht="12.75">
      <c r="A665" s="27"/>
      <c r="G665" s="49"/>
      <c r="K665" s="99"/>
      <c r="L665" s="99"/>
      <c r="M665" s="99"/>
      <c r="N665" s="99"/>
      <c r="O665" s="99"/>
      <c r="P665" s="99"/>
      <c r="Q665" s="99"/>
      <c r="R665" s="99"/>
      <c r="S665" s="99"/>
      <c r="T665" s="27"/>
      <c r="U665" s="27"/>
      <c r="V665" s="27"/>
      <c r="W665" s="27"/>
      <c r="X665" s="27"/>
      <c r="Y665" s="27"/>
      <c r="Z665" s="27"/>
      <c r="AA665" s="27"/>
      <c r="AB665" s="27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5"/>
      <c r="AV665" s="25"/>
      <c r="AW665" s="25"/>
      <c r="AX665" s="25"/>
    </row>
    <row r="666" spans="1:50" ht="12.75">
      <c r="A666" s="27"/>
      <c r="G666" s="49"/>
      <c r="K666" s="99"/>
      <c r="L666" s="99"/>
      <c r="M666" s="99"/>
      <c r="N666" s="99"/>
      <c r="O666" s="99"/>
      <c r="P666" s="99"/>
      <c r="Q666" s="99"/>
      <c r="R666" s="99"/>
      <c r="S666" s="99"/>
      <c r="T666" s="27"/>
      <c r="U666" s="27"/>
      <c r="V666" s="27"/>
      <c r="W666" s="27"/>
      <c r="X666" s="27"/>
      <c r="Y666" s="27"/>
      <c r="Z666" s="27"/>
      <c r="AA666" s="27"/>
      <c r="AB666" s="27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25"/>
      <c r="AV666" s="25"/>
      <c r="AW666" s="25"/>
      <c r="AX666" s="25"/>
    </row>
    <row r="667" spans="1:50" ht="12.75">
      <c r="A667" s="27"/>
      <c r="G667" s="49"/>
      <c r="K667" s="99"/>
      <c r="L667" s="99"/>
      <c r="M667" s="99"/>
      <c r="N667" s="99"/>
      <c r="O667" s="99"/>
      <c r="P667" s="99"/>
      <c r="Q667" s="99"/>
      <c r="R667" s="99"/>
      <c r="S667" s="99"/>
      <c r="T667" s="27"/>
      <c r="U667" s="27"/>
      <c r="V667" s="27"/>
      <c r="W667" s="27"/>
      <c r="X667" s="27"/>
      <c r="Y667" s="27"/>
      <c r="Z667" s="27"/>
      <c r="AA667" s="27"/>
      <c r="AB667" s="27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25"/>
      <c r="AV667" s="25"/>
      <c r="AW667" s="25"/>
      <c r="AX667" s="25"/>
    </row>
    <row r="668" spans="1:50" ht="12.75">
      <c r="A668" s="27"/>
      <c r="G668" s="49"/>
      <c r="K668" s="99"/>
      <c r="L668" s="99"/>
      <c r="M668" s="99"/>
      <c r="N668" s="99"/>
      <c r="O668" s="99"/>
      <c r="P668" s="99"/>
      <c r="Q668" s="99"/>
      <c r="R668" s="99"/>
      <c r="S668" s="99"/>
      <c r="T668" s="27"/>
      <c r="U668" s="27"/>
      <c r="V668" s="27"/>
      <c r="W668" s="27"/>
      <c r="X668" s="27"/>
      <c r="Y668" s="27"/>
      <c r="Z668" s="27"/>
      <c r="AA668" s="27"/>
      <c r="AB668" s="27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25"/>
      <c r="AV668" s="25"/>
      <c r="AW668" s="25"/>
      <c r="AX668" s="25"/>
    </row>
    <row r="669" spans="1:50" ht="12.75">
      <c r="A669" s="27"/>
      <c r="G669" s="49"/>
      <c r="K669" s="99"/>
      <c r="L669" s="99"/>
      <c r="M669" s="99"/>
      <c r="N669" s="99"/>
      <c r="O669" s="99"/>
      <c r="P669" s="99"/>
      <c r="Q669" s="99"/>
      <c r="R669" s="99"/>
      <c r="S669" s="99"/>
      <c r="T669" s="27"/>
      <c r="U669" s="27"/>
      <c r="V669" s="27"/>
      <c r="W669" s="27"/>
      <c r="X669" s="27"/>
      <c r="Y669" s="27"/>
      <c r="Z669" s="27"/>
      <c r="AA669" s="27"/>
      <c r="AB669" s="27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5"/>
      <c r="AV669" s="25"/>
      <c r="AW669" s="25"/>
      <c r="AX669" s="25"/>
    </row>
    <row r="670" spans="1:50" ht="12.75">
      <c r="A670" s="27"/>
      <c r="G670" s="49"/>
      <c r="K670" s="99"/>
      <c r="L670" s="99"/>
      <c r="M670" s="99"/>
      <c r="N670" s="99"/>
      <c r="O670" s="99"/>
      <c r="P670" s="99"/>
      <c r="Q670" s="99"/>
      <c r="R670" s="99"/>
      <c r="S670" s="99"/>
      <c r="T670" s="27"/>
      <c r="U670" s="27"/>
      <c r="V670" s="27"/>
      <c r="W670" s="27"/>
      <c r="X670" s="27"/>
      <c r="Y670" s="27"/>
      <c r="Z670" s="27"/>
      <c r="AA670" s="27"/>
      <c r="AB670" s="27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25"/>
      <c r="AV670" s="25"/>
      <c r="AW670" s="25"/>
      <c r="AX670" s="25"/>
    </row>
    <row r="671" spans="1:50" ht="12.75">
      <c r="A671" s="27"/>
      <c r="G671" s="49"/>
      <c r="K671" s="99"/>
      <c r="L671" s="99"/>
      <c r="M671" s="99"/>
      <c r="N671" s="99"/>
      <c r="O671" s="99"/>
      <c r="P671" s="99"/>
      <c r="Q671" s="99"/>
      <c r="R671" s="99"/>
      <c r="S671" s="99"/>
      <c r="T671" s="27"/>
      <c r="U671" s="27"/>
      <c r="V671" s="27"/>
      <c r="W671" s="27"/>
      <c r="X671" s="27"/>
      <c r="Y671" s="27"/>
      <c r="Z671" s="27"/>
      <c r="AA671" s="27"/>
      <c r="AB671" s="27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5"/>
      <c r="AV671" s="25"/>
      <c r="AW671" s="25"/>
      <c r="AX671" s="25"/>
    </row>
    <row r="672" spans="1:50" ht="12.75">
      <c r="A672" s="27"/>
      <c r="G672" s="49"/>
      <c r="K672" s="99"/>
      <c r="L672" s="99"/>
      <c r="M672" s="99"/>
      <c r="N672" s="99"/>
      <c r="O672" s="99"/>
      <c r="P672" s="99"/>
      <c r="Q672" s="99"/>
      <c r="R672" s="99"/>
      <c r="S672" s="99"/>
      <c r="T672" s="27"/>
      <c r="U672" s="27"/>
      <c r="V672" s="27"/>
      <c r="W672" s="27"/>
      <c r="X672" s="27"/>
      <c r="Y672" s="27"/>
      <c r="Z672" s="27"/>
      <c r="AA672" s="27"/>
      <c r="AB672" s="27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  <c r="AW672" s="25"/>
      <c r="AX672" s="25"/>
    </row>
    <row r="673" spans="1:50" ht="12.75">
      <c r="A673" s="27"/>
      <c r="G673" s="49"/>
      <c r="K673" s="99"/>
      <c r="L673" s="99"/>
      <c r="M673" s="99"/>
      <c r="N673" s="99"/>
      <c r="O673" s="99"/>
      <c r="P673" s="99"/>
      <c r="Q673" s="99"/>
      <c r="R673" s="99"/>
      <c r="S673" s="99"/>
      <c r="T673" s="27"/>
      <c r="U673" s="27"/>
      <c r="V673" s="27"/>
      <c r="W673" s="27"/>
      <c r="X673" s="27"/>
      <c r="Y673" s="27"/>
      <c r="Z673" s="27"/>
      <c r="AA673" s="27"/>
      <c r="AB673" s="27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5"/>
      <c r="AV673" s="25"/>
      <c r="AW673" s="25"/>
      <c r="AX673" s="25"/>
    </row>
    <row r="674" spans="1:50" ht="12.75">
      <c r="A674" s="27"/>
      <c r="G674" s="49"/>
      <c r="K674" s="99"/>
      <c r="L674" s="99"/>
      <c r="M674" s="99"/>
      <c r="N674" s="99"/>
      <c r="O674" s="99"/>
      <c r="P674" s="99"/>
      <c r="Q674" s="99"/>
      <c r="R674" s="99"/>
      <c r="S674" s="99"/>
      <c r="T674" s="27"/>
      <c r="U674" s="27"/>
      <c r="V674" s="27"/>
      <c r="W674" s="27"/>
      <c r="X674" s="27"/>
      <c r="Y674" s="27"/>
      <c r="Z674" s="27"/>
      <c r="AA674" s="27"/>
      <c r="AB674" s="27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5"/>
      <c r="AV674" s="25"/>
      <c r="AW674" s="25"/>
      <c r="AX674" s="25"/>
    </row>
    <row r="675" spans="1:50" ht="12.75">
      <c r="A675" s="27"/>
      <c r="G675" s="49"/>
      <c r="K675" s="99"/>
      <c r="L675" s="99"/>
      <c r="M675" s="99"/>
      <c r="N675" s="99"/>
      <c r="O675" s="99"/>
      <c r="P675" s="99"/>
      <c r="Q675" s="99"/>
      <c r="R675" s="99"/>
      <c r="S675" s="99"/>
      <c r="T675" s="27"/>
      <c r="U675" s="27"/>
      <c r="V675" s="27"/>
      <c r="W675" s="27"/>
      <c r="X675" s="27"/>
      <c r="Y675" s="27"/>
      <c r="Z675" s="27"/>
      <c r="AA675" s="27"/>
      <c r="AB675" s="27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5"/>
      <c r="AV675" s="25"/>
      <c r="AW675" s="25"/>
      <c r="AX675" s="25"/>
    </row>
    <row r="676" spans="1:50" ht="12.75">
      <c r="A676" s="27"/>
      <c r="G676" s="49"/>
      <c r="K676" s="99"/>
      <c r="L676" s="99"/>
      <c r="M676" s="99"/>
      <c r="N676" s="99"/>
      <c r="O676" s="99"/>
      <c r="P676" s="99"/>
      <c r="Q676" s="99"/>
      <c r="R676" s="99"/>
      <c r="S676" s="99"/>
      <c r="T676" s="27"/>
      <c r="U676" s="27"/>
      <c r="V676" s="27"/>
      <c r="W676" s="27"/>
      <c r="X676" s="27"/>
      <c r="Y676" s="27"/>
      <c r="Z676" s="27"/>
      <c r="AA676" s="27"/>
      <c r="AB676" s="27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25"/>
      <c r="AV676" s="25"/>
      <c r="AW676" s="25"/>
      <c r="AX676" s="25"/>
    </row>
    <row r="677" spans="1:50" ht="12.75">
      <c r="A677" s="27"/>
      <c r="G677" s="49"/>
      <c r="K677" s="99"/>
      <c r="L677" s="99"/>
      <c r="M677" s="99"/>
      <c r="N677" s="99"/>
      <c r="O677" s="99"/>
      <c r="P677" s="99"/>
      <c r="Q677" s="99"/>
      <c r="R677" s="99"/>
      <c r="S677" s="99"/>
      <c r="T677" s="27"/>
      <c r="U677" s="27"/>
      <c r="V677" s="27"/>
      <c r="W677" s="27"/>
      <c r="X677" s="27"/>
      <c r="Y677" s="27"/>
      <c r="Z677" s="27"/>
      <c r="AA677" s="27"/>
      <c r="AB677" s="27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5"/>
      <c r="AV677" s="25"/>
      <c r="AW677" s="25"/>
      <c r="AX677" s="25"/>
    </row>
    <row r="678" spans="1:50" ht="12.75">
      <c r="A678" s="27"/>
      <c r="G678" s="49"/>
      <c r="K678" s="99"/>
      <c r="L678" s="99"/>
      <c r="M678" s="99"/>
      <c r="N678" s="99"/>
      <c r="O678" s="99"/>
      <c r="P678" s="99"/>
      <c r="Q678" s="99"/>
      <c r="R678" s="99"/>
      <c r="S678" s="99"/>
      <c r="T678" s="27"/>
      <c r="U678" s="27"/>
      <c r="V678" s="27"/>
      <c r="W678" s="27"/>
      <c r="X678" s="27"/>
      <c r="Y678" s="27"/>
      <c r="Z678" s="27"/>
      <c r="AA678" s="27"/>
      <c r="AB678" s="27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25"/>
      <c r="AV678" s="25"/>
      <c r="AW678" s="25"/>
      <c r="AX678" s="25"/>
    </row>
    <row r="679" spans="1:50" ht="12.75">
      <c r="A679" s="27"/>
      <c r="G679" s="49"/>
      <c r="K679" s="99"/>
      <c r="L679" s="99"/>
      <c r="M679" s="99"/>
      <c r="N679" s="99"/>
      <c r="O679" s="99"/>
      <c r="P679" s="99"/>
      <c r="Q679" s="99"/>
      <c r="R679" s="99"/>
      <c r="S679" s="99"/>
      <c r="T679" s="27"/>
      <c r="U679" s="27"/>
      <c r="V679" s="27"/>
      <c r="W679" s="27"/>
      <c r="X679" s="27"/>
      <c r="Y679" s="27"/>
      <c r="Z679" s="27"/>
      <c r="AA679" s="27"/>
      <c r="AB679" s="27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5"/>
      <c r="AV679" s="25"/>
      <c r="AW679" s="25"/>
      <c r="AX679" s="25"/>
    </row>
    <row r="680" spans="1:50" ht="12.75">
      <c r="A680" s="27"/>
      <c r="G680" s="49"/>
      <c r="K680" s="99"/>
      <c r="L680" s="99"/>
      <c r="M680" s="99"/>
      <c r="N680" s="99"/>
      <c r="O680" s="99"/>
      <c r="P680" s="99"/>
      <c r="Q680" s="99"/>
      <c r="R680" s="99"/>
      <c r="S680" s="99"/>
      <c r="T680" s="27"/>
      <c r="U680" s="27"/>
      <c r="V680" s="27"/>
      <c r="W680" s="27"/>
      <c r="X680" s="27"/>
      <c r="Y680" s="27"/>
      <c r="Z680" s="27"/>
      <c r="AA680" s="27"/>
      <c r="AB680" s="27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5"/>
      <c r="AV680" s="25"/>
      <c r="AW680" s="25"/>
      <c r="AX680" s="25"/>
    </row>
    <row r="681" spans="1:50" ht="12.75">
      <c r="A681" s="27"/>
      <c r="G681" s="49"/>
      <c r="K681" s="99"/>
      <c r="L681" s="99"/>
      <c r="M681" s="99"/>
      <c r="N681" s="99"/>
      <c r="O681" s="99"/>
      <c r="P681" s="99"/>
      <c r="Q681" s="99"/>
      <c r="R681" s="99"/>
      <c r="S681" s="99"/>
      <c r="T681" s="27"/>
      <c r="U681" s="27"/>
      <c r="V681" s="27"/>
      <c r="W681" s="27"/>
      <c r="X681" s="27"/>
      <c r="Y681" s="27"/>
      <c r="Z681" s="27"/>
      <c r="AA681" s="27"/>
      <c r="AB681" s="27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5"/>
      <c r="AV681" s="25"/>
      <c r="AW681" s="25"/>
      <c r="AX681" s="25"/>
    </row>
    <row r="682" spans="1:50" ht="12.75">
      <c r="A682" s="27"/>
      <c r="G682" s="49"/>
      <c r="K682" s="99"/>
      <c r="L682" s="99"/>
      <c r="M682" s="99"/>
      <c r="N682" s="99"/>
      <c r="O682" s="99"/>
      <c r="P682" s="99"/>
      <c r="Q682" s="99"/>
      <c r="R682" s="99"/>
      <c r="S682" s="99"/>
      <c r="T682" s="27"/>
      <c r="U682" s="27"/>
      <c r="V682" s="27"/>
      <c r="W682" s="27"/>
      <c r="X682" s="27"/>
      <c r="Y682" s="27"/>
      <c r="Z682" s="27"/>
      <c r="AA682" s="27"/>
      <c r="AB682" s="27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5"/>
      <c r="AV682" s="25"/>
      <c r="AW682" s="25"/>
      <c r="AX682" s="25"/>
    </row>
    <row r="683" spans="1:50" ht="12.75">
      <c r="A683" s="27"/>
      <c r="G683" s="49"/>
      <c r="K683" s="99"/>
      <c r="L683" s="99"/>
      <c r="M683" s="99"/>
      <c r="N683" s="99"/>
      <c r="O683" s="99"/>
      <c r="P683" s="99"/>
      <c r="Q683" s="99"/>
      <c r="R683" s="99"/>
      <c r="S683" s="99"/>
      <c r="T683" s="27"/>
      <c r="U683" s="27"/>
      <c r="V683" s="27"/>
      <c r="W683" s="27"/>
      <c r="X683" s="27"/>
      <c r="Y683" s="27"/>
      <c r="Z683" s="27"/>
      <c r="AA683" s="27"/>
      <c r="AB683" s="27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  <c r="AV683" s="25"/>
      <c r="AW683" s="25"/>
      <c r="AX683" s="25"/>
    </row>
    <row r="684" spans="1:50" ht="12.75">
      <c r="A684" s="27"/>
      <c r="G684" s="49"/>
      <c r="K684" s="99"/>
      <c r="L684" s="99"/>
      <c r="M684" s="99"/>
      <c r="N684" s="99"/>
      <c r="O684" s="99"/>
      <c r="P684" s="99"/>
      <c r="Q684" s="99"/>
      <c r="R684" s="99"/>
      <c r="S684" s="99"/>
      <c r="T684" s="27"/>
      <c r="U684" s="27"/>
      <c r="V684" s="27"/>
      <c r="W684" s="27"/>
      <c r="X684" s="27"/>
      <c r="Y684" s="27"/>
      <c r="Z684" s="27"/>
      <c r="AA684" s="27"/>
      <c r="AB684" s="27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5"/>
      <c r="AV684" s="25"/>
      <c r="AW684" s="25"/>
      <c r="AX684" s="25"/>
    </row>
    <row r="685" spans="1:50" ht="12.75">
      <c r="A685" s="27"/>
      <c r="G685" s="49"/>
      <c r="K685" s="99"/>
      <c r="L685" s="99"/>
      <c r="M685" s="99"/>
      <c r="N685" s="99"/>
      <c r="O685" s="99"/>
      <c r="P685" s="99"/>
      <c r="Q685" s="99"/>
      <c r="R685" s="99"/>
      <c r="S685" s="99"/>
      <c r="T685" s="27"/>
      <c r="U685" s="27"/>
      <c r="V685" s="27"/>
      <c r="W685" s="27"/>
      <c r="X685" s="27"/>
      <c r="Y685" s="27"/>
      <c r="Z685" s="27"/>
      <c r="AA685" s="27"/>
      <c r="AB685" s="27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  <c r="AW685" s="25"/>
      <c r="AX685" s="25"/>
    </row>
    <row r="686" spans="1:50" ht="12.75">
      <c r="A686" s="27"/>
      <c r="G686" s="49"/>
      <c r="K686" s="99"/>
      <c r="L686" s="99"/>
      <c r="M686" s="99"/>
      <c r="N686" s="99"/>
      <c r="O686" s="99"/>
      <c r="P686" s="99"/>
      <c r="Q686" s="99"/>
      <c r="R686" s="99"/>
      <c r="S686" s="99"/>
      <c r="T686" s="27"/>
      <c r="U686" s="27"/>
      <c r="V686" s="27"/>
      <c r="W686" s="27"/>
      <c r="X686" s="27"/>
      <c r="Y686" s="27"/>
      <c r="Z686" s="27"/>
      <c r="AA686" s="27"/>
      <c r="AB686" s="27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5"/>
      <c r="AV686" s="25"/>
      <c r="AW686" s="25"/>
      <c r="AX686" s="25"/>
    </row>
    <row r="687" spans="1:50" ht="12.75">
      <c r="A687" s="27"/>
      <c r="G687" s="49"/>
      <c r="K687" s="99"/>
      <c r="L687" s="99"/>
      <c r="M687" s="99"/>
      <c r="N687" s="99"/>
      <c r="O687" s="99"/>
      <c r="P687" s="99"/>
      <c r="Q687" s="99"/>
      <c r="R687" s="99"/>
      <c r="S687" s="99"/>
      <c r="T687" s="27"/>
      <c r="U687" s="27"/>
      <c r="V687" s="27"/>
      <c r="W687" s="27"/>
      <c r="X687" s="27"/>
      <c r="Y687" s="27"/>
      <c r="Z687" s="27"/>
      <c r="AA687" s="27"/>
      <c r="AB687" s="27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5"/>
      <c r="AV687" s="25"/>
      <c r="AW687" s="25"/>
      <c r="AX687" s="25"/>
    </row>
    <row r="688" spans="1:50" ht="12.75">
      <c r="A688" s="27"/>
      <c r="G688" s="49"/>
      <c r="K688" s="99"/>
      <c r="L688" s="99"/>
      <c r="M688" s="99"/>
      <c r="N688" s="99"/>
      <c r="O688" s="99"/>
      <c r="P688" s="99"/>
      <c r="Q688" s="99"/>
      <c r="R688" s="99"/>
      <c r="S688" s="99"/>
      <c r="T688" s="27"/>
      <c r="U688" s="27"/>
      <c r="V688" s="27"/>
      <c r="W688" s="27"/>
      <c r="X688" s="27"/>
      <c r="Y688" s="27"/>
      <c r="Z688" s="27"/>
      <c r="AA688" s="27"/>
      <c r="AB688" s="27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5"/>
      <c r="AV688" s="25"/>
      <c r="AW688" s="25"/>
      <c r="AX688" s="25"/>
    </row>
    <row r="689" spans="1:50" ht="12.75">
      <c r="A689" s="27"/>
      <c r="G689" s="49"/>
      <c r="K689" s="99"/>
      <c r="L689" s="99"/>
      <c r="M689" s="99"/>
      <c r="N689" s="99"/>
      <c r="O689" s="99"/>
      <c r="P689" s="99"/>
      <c r="Q689" s="99"/>
      <c r="R689" s="99"/>
      <c r="S689" s="99"/>
      <c r="T689" s="27"/>
      <c r="U689" s="27"/>
      <c r="V689" s="27"/>
      <c r="W689" s="27"/>
      <c r="X689" s="27"/>
      <c r="Y689" s="27"/>
      <c r="Z689" s="27"/>
      <c r="AA689" s="27"/>
      <c r="AB689" s="27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5"/>
      <c r="AV689" s="25"/>
      <c r="AW689" s="25"/>
      <c r="AX689" s="25"/>
    </row>
    <row r="690" spans="1:50" ht="12.75">
      <c r="A690" s="27"/>
      <c r="G690" s="49"/>
      <c r="K690" s="99"/>
      <c r="L690" s="99"/>
      <c r="M690" s="99"/>
      <c r="N690" s="99"/>
      <c r="O690" s="99"/>
      <c r="P690" s="99"/>
      <c r="Q690" s="99"/>
      <c r="R690" s="99"/>
      <c r="S690" s="99"/>
      <c r="T690" s="27"/>
      <c r="U690" s="27"/>
      <c r="V690" s="27"/>
      <c r="W690" s="27"/>
      <c r="X690" s="27"/>
      <c r="Y690" s="27"/>
      <c r="Z690" s="27"/>
      <c r="AA690" s="27"/>
      <c r="AB690" s="27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5"/>
      <c r="AV690" s="25"/>
      <c r="AW690" s="25"/>
      <c r="AX690" s="25"/>
    </row>
    <row r="691" spans="1:50" ht="12.75">
      <c r="A691" s="27"/>
      <c r="G691" s="49"/>
      <c r="K691" s="99"/>
      <c r="L691" s="99"/>
      <c r="M691" s="99"/>
      <c r="N691" s="99"/>
      <c r="O691" s="99"/>
      <c r="P691" s="99"/>
      <c r="Q691" s="99"/>
      <c r="R691" s="99"/>
      <c r="S691" s="99"/>
      <c r="T691" s="27"/>
      <c r="U691" s="27"/>
      <c r="V691" s="27"/>
      <c r="W691" s="27"/>
      <c r="X691" s="27"/>
      <c r="Y691" s="27"/>
      <c r="Z691" s="27"/>
      <c r="AA691" s="27"/>
      <c r="AB691" s="27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5"/>
      <c r="AV691" s="25"/>
      <c r="AW691" s="25"/>
      <c r="AX691" s="25"/>
    </row>
    <row r="692" spans="1:50" ht="12.75">
      <c r="A692" s="27"/>
      <c r="G692" s="49"/>
      <c r="K692" s="99"/>
      <c r="L692" s="99"/>
      <c r="M692" s="99"/>
      <c r="N692" s="99"/>
      <c r="O692" s="99"/>
      <c r="P692" s="99"/>
      <c r="Q692" s="99"/>
      <c r="R692" s="99"/>
      <c r="S692" s="99"/>
      <c r="T692" s="27"/>
      <c r="U692" s="27"/>
      <c r="V692" s="27"/>
      <c r="W692" s="27"/>
      <c r="X692" s="27"/>
      <c r="Y692" s="27"/>
      <c r="Z692" s="27"/>
      <c r="AA692" s="27"/>
      <c r="AB692" s="27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5"/>
      <c r="AV692" s="25"/>
      <c r="AW692" s="25"/>
      <c r="AX692" s="25"/>
    </row>
    <row r="693" spans="1:50" ht="12.75">
      <c r="A693" s="27"/>
      <c r="G693" s="49"/>
      <c r="K693" s="99"/>
      <c r="L693" s="99"/>
      <c r="M693" s="99"/>
      <c r="N693" s="99"/>
      <c r="O693" s="99"/>
      <c r="P693" s="99"/>
      <c r="Q693" s="99"/>
      <c r="R693" s="99"/>
      <c r="S693" s="99"/>
      <c r="T693" s="27"/>
      <c r="U693" s="27"/>
      <c r="V693" s="27"/>
      <c r="W693" s="27"/>
      <c r="X693" s="27"/>
      <c r="Y693" s="27"/>
      <c r="Z693" s="27"/>
      <c r="AA693" s="27"/>
      <c r="AB693" s="27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5"/>
      <c r="AV693" s="25"/>
      <c r="AW693" s="25"/>
      <c r="AX693" s="25"/>
    </row>
    <row r="694" spans="1:50" ht="12.75">
      <c r="A694" s="27"/>
      <c r="G694" s="49"/>
      <c r="K694" s="99"/>
      <c r="L694" s="99"/>
      <c r="M694" s="99"/>
      <c r="N694" s="99"/>
      <c r="O694" s="99"/>
      <c r="P694" s="99"/>
      <c r="Q694" s="99"/>
      <c r="R694" s="99"/>
      <c r="S694" s="99"/>
      <c r="T694" s="27"/>
      <c r="U694" s="27"/>
      <c r="V694" s="27"/>
      <c r="W694" s="27"/>
      <c r="X694" s="27"/>
      <c r="Y694" s="27"/>
      <c r="Z694" s="27"/>
      <c r="AA694" s="27"/>
      <c r="AB694" s="27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5"/>
      <c r="AV694" s="25"/>
      <c r="AW694" s="25"/>
      <c r="AX694" s="25"/>
    </row>
    <row r="695" spans="1:50" ht="12.75">
      <c r="A695" s="27"/>
      <c r="G695" s="49"/>
      <c r="K695" s="99"/>
      <c r="L695" s="99"/>
      <c r="M695" s="99"/>
      <c r="N695" s="99"/>
      <c r="O695" s="99"/>
      <c r="P695" s="99"/>
      <c r="Q695" s="99"/>
      <c r="R695" s="99"/>
      <c r="S695" s="99"/>
      <c r="T695" s="27"/>
      <c r="U695" s="27"/>
      <c r="V695" s="27"/>
      <c r="W695" s="27"/>
      <c r="X695" s="27"/>
      <c r="Y695" s="27"/>
      <c r="Z695" s="27"/>
      <c r="AA695" s="27"/>
      <c r="AB695" s="27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5"/>
      <c r="AV695" s="25"/>
      <c r="AW695" s="25"/>
      <c r="AX695" s="25"/>
    </row>
    <row r="696" spans="1:50" ht="12.75">
      <c r="A696" s="27"/>
      <c r="G696" s="49"/>
      <c r="K696" s="99"/>
      <c r="L696" s="99"/>
      <c r="M696" s="99"/>
      <c r="N696" s="99"/>
      <c r="O696" s="99"/>
      <c r="P696" s="99"/>
      <c r="Q696" s="99"/>
      <c r="R696" s="99"/>
      <c r="S696" s="99"/>
      <c r="T696" s="27"/>
      <c r="U696" s="27"/>
      <c r="V696" s="27"/>
      <c r="W696" s="27"/>
      <c r="X696" s="27"/>
      <c r="Y696" s="27"/>
      <c r="Z696" s="27"/>
      <c r="AA696" s="27"/>
      <c r="AB696" s="27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5"/>
      <c r="AV696" s="25"/>
      <c r="AW696" s="25"/>
      <c r="AX696" s="25"/>
    </row>
    <row r="697" spans="1:50" ht="12.75">
      <c r="A697" s="27"/>
      <c r="G697" s="49"/>
      <c r="K697" s="99"/>
      <c r="L697" s="99"/>
      <c r="M697" s="99"/>
      <c r="N697" s="99"/>
      <c r="O697" s="99"/>
      <c r="P697" s="99"/>
      <c r="Q697" s="99"/>
      <c r="R697" s="99"/>
      <c r="S697" s="99"/>
      <c r="T697" s="27"/>
      <c r="U697" s="27"/>
      <c r="V697" s="27"/>
      <c r="W697" s="27"/>
      <c r="X697" s="27"/>
      <c r="Y697" s="27"/>
      <c r="Z697" s="27"/>
      <c r="AA697" s="27"/>
      <c r="AB697" s="27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5"/>
      <c r="AV697" s="25"/>
      <c r="AW697" s="25"/>
      <c r="AX697" s="25"/>
    </row>
    <row r="698" spans="1:50" ht="12.75">
      <c r="A698" s="27"/>
      <c r="G698" s="49"/>
      <c r="K698" s="99"/>
      <c r="L698" s="99"/>
      <c r="M698" s="99"/>
      <c r="N698" s="99"/>
      <c r="O698" s="99"/>
      <c r="P698" s="99"/>
      <c r="Q698" s="99"/>
      <c r="R698" s="99"/>
      <c r="S698" s="99"/>
      <c r="T698" s="27"/>
      <c r="U698" s="27"/>
      <c r="V698" s="27"/>
      <c r="W698" s="27"/>
      <c r="X698" s="27"/>
      <c r="Y698" s="27"/>
      <c r="Z698" s="27"/>
      <c r="AA698" s="27"/>
      <c r="AB698" s="27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5"/>
      <c r="AV698" s="25"/>
      <c r="AW698" s="25"/>
      <c r="AX698" s="25"/>
    </row>
    <row r="699" spans="1:50" ht="12.75">
      <c r="A699" s="27"/>
      <c r="G699" s="49"/>
      <c r="K699" s="99"/>
      <c r="L699" s="99"/>
      <c r="M699" s="99"/>
      <c r="N699" s="99"/>
      <c r="O699" s="99"/>
      <c r="P699" s="99"/>
      <c r="Q699" s="99"/>
      <c r="R699" s="99"/>
      <c r="S699" s="99"/>
      <c r="T699" s="27"/>
      <c r="U699" s="27"/>
      <c r="V699" s="27"/>
      <c r="W699" s="27"/>
      <c r="X699" s="27"/>
      <c r="Y699" s="27"/>
      <c r="Z699" s="27"/>
      <c r="AA699" s="27"/>
      <c r="AB699" s="27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5"/>
      <c r="AV699" s="25"/>
      <c r="AW699" s="25"/>
      <c r="AX699" s="25"/>
    </row>
    <row r="700" spans="1:50" ht="12.75">
      <c r="A700" s="27"/>
      <c r="G700" s="49"/>
      <c r="K700" s="99"/>
      <c r="L700" s="99"/>
      <c r="M700" s="99"/>
      <c r="N700" s="99"/>
      <c r="O700" s="99"/>
      <c r="P700" s="99"/>
      <c r="Q700" s="99"/>
      <c r="R700" s="99"/>
      <c r="S700" s="99"/>
      <c r="T700" s="27"/>
      <c r="U700" s="27"/>
      <c r="V700" s="27"/>
      <c r="W700" s="27"/>
      <c r="X700" s="27"/>
      <c r="Y700" s="27"/>
      <c r="Z700" s="27"/>
      <c r="AA700" s="27"/>
      <c r="AB700" s="27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5"/>
      <c r="AV700" s="25"/>
      <c r="AW700" s="25"/>
      <c r="AX700" s="25"/>
    </row>
    <row r="701" spans="1:50" ht="12.75">
      <c r="A701" s="27"/>
      <c r="G701" s="49"/>
      <c r="K701" s="99"/>
      <c r="L701" s="99"/>
      <c r="M701" s="99"/>
      <c r="N701" s="99"/>
      <c r="O701" s="99"/>
      <c r="P701" s="99"/>
      <c r="Q701" s="99"/>
      <c r="R701" s="99"/>
      <c r="S701" s="99"/>
      <c r="T701" s="27"/>
      <c r="U701" s="27"/>
      <c r="V701" s="27"/>
      <c r="W701" s="27"/>
      <c r="X701" s="27"/>
      <c r="Y701" s="27"/>
      <c r="Z701" s="27"/>
      <c r="AA701" s="27"/>
      <c r="AB701" s="27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5"/>
      <c r="AV701" s="25"/>
      <c r="AW701" s="25"/>
      <c r="AX701" s="25"/>
    </row>
    <row r="702" spans="1:50" ht="12.75">
      <c r="A702" s="27"/>
      <c r="G702" s="49"/>
      <c r="K702" s="99"/>
      <c r="L702" s="99"/>
      <c r="M702" s="99"/>
      <c r="N702" s="99"/>
      <c r="O702" s="99"/>
      <c r="P702" s="99"/>
      <c r="Q702" s="99"/>
      <c r="R702" s="99"/>
      <c r="S702" s="99"/>
      <c r="T702" s="27"/>
      <c r="U702" s="27"/>
      <c r="V702" s="27"/>
      <c r="W702" s="27"/>
      <c r="X702" s="27"/>
      <c r="Y702" s="27"/>
      <c r="Z702" s="27"/>
      <c r="AA702" s="27"/>
      <c r="AB702" s="27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5"/>
      <c r="AV702" s="25"/>
      <c r="AW702" s="25"/>
      <c r="AX702" s="25"/>
    </row>
    <row r="703" spans="1:50" ht="12.75">
      <c r="A703" s="27"/>
      <c r="G703" s="49"/>
      <c r="K703" s="99"/>
      <c r="L703" s="99"/>
      <c r="M703" s="99"/>
      <c r="N703" s="99"/>
      <c r="O703" s="99"/>
      <c r="P703" s="99"/>
      <c r="Q703" s="99"/>
      <c r="R703" s="99"/>
      <c r="S703" s="99"/>
      <c r="T703" s="27"/>
      <c r="U703" s="27"/>
      <c r="V703" s="27"/>
      <c r="W703" s="27"/>
      <c r="X703" s="27"/>
      <c r="Y703" s="27"/>
      <c r="Z703" s="27"/>
      <c r="AA703" s="27"/>
      <c r="AB703" s="27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5"/>
      <c r="AV703" s="25"/>
      <c r="AW703" s="25"/>
      <c r="AX703" s="25"/>
    </row>
    <row r="704" spans="1:50" ht="12.75">
      <c r="A704" s="27"/>
      <c r="G704" s="49"/>
      <c r="K704" s="99"/>
      <c r="L704" s="99"/>
      <c r="M704" s="99"/>
      <c r="N704" s="99"/>
      <c r="O704" s="99"/>
      <c r="P704" s="99"/>
      <c r="Q704" s="99"/>
      <c r="R704" s="99"/>
      <c r="S704" s="99"/>
      <c r="T704" s="27"/>
      <c r="U704" s="27"/>
      <c r="V704" s="27"/>
      <c r="W704" s="27"/>
      <c r="X704" s="27"/>
      <c r="Y704" s="27"/>
      <c r="Z704" s="27"/>
      <c r="AA704" s="27"/>
      <c r="AB704" s="27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5"/>
      <c r="AV704" s="25"/>
      <c r="AW704" s="25"/>
      <c r="AX704" s="25"/>
    </row>
    <row r="705" spans="1:50" ht="12.75">
      <c r="A705" s="27"/>
      <c r="G705" s="49"/>
      <c r="K705" s="99"/>
      <c r="L705" s="99"/>
      <c r="M705" s="99"/>
      <c r="N705" s="99"/>
      <c r="O705" s="99"/>
      <c r="P705" s="99"/>
      <c r="Q705" s="99"/>
      <c r="R705" s="99"/>
      <c r="S705" s="99"/>
      <c r="T705" s="27"/>
      <c r="U705" s="27"/>
      <c r="V705" s="27"/>
      <c r="W705" s="27"/>
      <c r="X705" s="27"/>
      <c r="Y705" s="27"/>
      <c r="Z705" s="27"/>
      <c r="AA705" s="27"/>
      <c r="AB705" s="27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5"/>
      <c r="AV705" s="25"/>
      <c r="AW705" s="25"/>
      <c r="AX705" s="25"/>
    </row>
    <row r="706" spans="1:50" ht="12.75">
      <c r="A706" s="27"/>
      <c r="G706" s="49"/>
      <c r="K706" s="99"/>
      <c r="L706" s="99"/>
      <c r="M706" s="99"/>
      <c r="N706" s="99"/>
      <c r="O706" s="99"/>
      <c r="P706" s="99"/>
      <c r="Q706" s="99"/>
      <c r="R706" s="99"/>
      <c r="S706" s="99"/>
      <c r="T706" s="27"/>
      <c r="U706" s="27"/>
      <c r="V706" s="27"/>
      <c r="W706" s="27"/>
      <c r="X706" s="27"/>
      <c r="Y706" s="27"/>
      <c r="Z706" s="27"/>
      <c r="AA706" s="27"/>
      <c r="AB706" s="27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25"/>
      <c r="AV706" s="25"/>
      <c r="AW706" s="25"/>
      <c r="AX706" s="25"/>
    </row>
    <row r="707" spans="1:50" ht="12.75">
      <c r="A707" s="27"/>
      <c r="G707" s="49"/>
      <c r="K707" s="99"/>
      <c r="L707" s="99"/>
      <c r="M707" s="99"/>
      <c r="N707" s="99"/>
      <c r="O707" s="99"/>
      <c r="P707" s="99"/>
      <c r="Q707" s="99"/>
      <c r="R707" s="99"/>
      <c r="S707" s="99"/>
      <c r="T707" s="27"/>
      <c r="U707" s="27"/>
      <c r="V707" s="27"/>
      <c r="W707" s="27"/>
      <c r="X707" s="27"/>
      <c r="Y707" s="27"/>
      <c r="Z707" s="27"/>
      <c r="AA707" s="27"/>
      <c r="AB707" s="27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  <c r="AV707" s="25"/>
      <c r="AW707" s="25"/>
      <c r="AX707" s="25"/>
    </row>
    <row r="708" spans="1:50" ht="12.75">
      <c r="A708" s="27"/>
      <c r="G708" s="49"/>
      <c r="K708" s="99"/>
      <c r="L708" s="99"/>
      <c r="M708" s="99"/>
      <c r="N708" s="99"/>
      <c r="O708" s="99"/>
      <c r="P708" s="99"/>
      <c r="Q708" s="99"/>
      <c r="R708" s="99"/>
      <c r="S708" s="99"/>
      <c r="T708" s="27"/>
      <c r="U708" s="27"/>
      <c r="V708" s="27"/>
      <c r="W708" s="27"/>
      <c r="X708" s="27"/>
      <c r="Y708" s="27"/>
      <c r="Z708" s="27"/>
      <c r="AA708" s="27"/>
      <c r="AB708" s="27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25"/>
      <c r="AV708" s="25"/>
      <c r="AW708" s="25"/>
      <c r="AX708" s="25"/>
    </row>
    <row r="709" spans="1:50" ht="12.75">
      <c r="A709" s="27"/>
      <c r="G709" s="49"/>
      <c r="K709" s="99"/>
      <c r="L709" s="99"/>
      <c r="M709" s="99"/>
      <c r="N709" s="99"/>
      <c r="O709" s="99"/>
      <c r="P709" s="99"/>
      <c r="Q709" s="99"/>
      <c r="R709" s="99"/>
      <c r="S709" s="99"/>
      <c r="T709" s="27"/>
      <c r="U709" s="27"/>
      <c r="V709" s="27"/>
      <c r="W709" s="27"/>
      <c r="X709" s="27"/>
      <c r="Y709" s="27"/>
      <c r="Z709" s="27"/>
      <c r="AA709" s="27"/>
      <c r="AB709" s="27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25"/>
      <c r="AV709" s="25"/>
      <c r="AW709" s="25"/>
      <c r="AX709" s="25"/>
    </row>
    <row r="710" spans="1:50" ht="12.75">
      <c r="A710" s="27"/>
      <c r="G710" s="49"/>
      <c r="K710" s="99"/>
      <c r="L710" s="99"/>
      <c r="M710" s="99"/>
      <c r="N710" s="99"/>
      <c r="O710" s="99"/>
      <c r="P710" s="99"/>
      <c r="Q710" s="99"/>
      <c r="R710" s="99"/>
      <c r="S710" s="99"/>
      <c r="T710" s="27"/>
      <c r="U710" s="27"/>
      <c r="V710" s="27"/>
      <c r="W710" s="27"/>
      <c r="X710" s="27"/>
      <c r="Y710" s="27"/>
      <c r="Z710" s="27"/>
      <c r="AA710" s="27"/>
      <c r="AB710" s="27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5"/>
      <c r="AV710" s="25"/>
      <c r="AW710" s="25"/>
      <c r="AX710" s="25"/>
    </row>
    <row r="711" spans="1:50" ht="12.75">
      <c r="A711" s="27"/>
      <c r="G711" s="49"/>
      <c r="K711" s="99"/>
      <c r="L711" s="99"/>
      <c r="M711" s="99"/>
      <c r="N711" s="99"/>
      <c r="O711" s="99"/>
      <c r="P711" s="99"/>
      <c r="Q711" s="99"/>
      <c r="R711" s="99"/>
      <c r="S711" s="99"/>
      <c r="T711" s="27"/>
      <c r="U711" s="27"/>
      <c r="V711" s="27"/>
      <c r="W711" s="27"/>
      <c r="X711" s="27"/>
      <c r="Y711" s="27"/>
      <c r="Z711" s="27"/>
      <c r="AA711" s="27"/>
      <c r="AB711" s="27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5"/>
      <c r="AV711" s="25"/>
      <c r="AW711" s="25"/>
      <c r="AX711" s="25"/>
    </row>
    <row r="712" spans="1:50" ht="12.75">
      <c r="A712" s="27"/>
      <c r="G712" s="49"/>
      <c r="K712" s="99"/>
      <c r="L712" s="99"/>
      <c r="M712" s="99"/>
      <c r="N712" s="99"/>
      <c r="O712" s="99"/>
      <c r="P712" s="99"/>
      <c r="Q712" s="99"/>
      <c r="R712" s="99"/>
      <c r="S712" s="99"/>
      <c r="T712" s="27"/>
      <c r="U712" s="27"/>
      <c r="V712" s="27"/>
      <c r="W712" s="27"/>
      <c r="X712" s="27"/>
      <c r="Y712" s="27"/>
      <c r="Z712" s="27"/>
      <c r="AA712" s="27"/>
      <c r="AB712" s="27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25"/>
      <c r="AV712" s="25"/>
      <c r="AW712" s="25"/>
      <c r="AX712" s="25"/>
    </row>
    <row r="713" spans="1:50" ht="12.75">
      <c r="A713" s="27"/>
      <c r="G713" s="49"/>
      <c r="K713" s="99"/>
      <c r="L713" s="99"/>
      <c r="M713" s="99"/>
      <c r="N713" s="99"/>
      <c r="O713" s="99"/>
      <c r="P713" s="99"/>
      <c r="Q713" s="99"/>
      <c r="R713" s="99"/>
      <c r="S713" s="99"/>
      <c r="T713" s="27"/>
      <c r="U713" s="27"/>
      <c r="V713" s="27"/>
      <c r="W713" s="27"/>
      <c r="X713" s="27"/>
      <c r="Y713" s="27"/>
      <c r="Z713" s="27"/>
      <c r="AA713" s="27"/>
      <c r="AB713" s="27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5"/>
      <c r="AV713" s="25"/>
      <c r="AW713" s="25"/>
      <c r="AX713" s="25"/>
    </row>
    <row r="714" spans="1:50" ht="12.75">
      <c r="A714" s="27"/>
      <c r="G714" s="49"/>
      <c r="K714" s="99"/>
      <c r="L714" s="99"/>
      <c r="M714" s="99"/>
      <c r="N714" s="99"/>
      <c r="O714" s="99"/>
      <c r="P714" s="99"/>
      <c r="Q714" s="99"/>
      <c r="R714" s="99"/>
      <c r="S714" s="99"/>
      <c r="T714" s="27"/>
      <c r="U714" s="27"/>
      <c r="V714" s="27"/>
      <c r="W714" s="27"/>
      <c r="X714" s="27"/>
      <c r="Y714" s="27"/>
      <c r="Z714" s="27"/>
      <c r="AA714" s="27"/>
      <c r="AB714" s="27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5"/>
      <c r="AV714" s="25"/>
      <c r="AW714" s="25"/>
      <c r="AX714" s="25"/>
    </row>
    <row r="715" spans="1:50" ht="12.75">
      <c r="A715" s="27"/>
      <c r="G715" s="49"/>
      <c r="K715" s="99"/>
      <c r="L715" s="99"/>
      <c r="M715" s="99"/>
      <c r="N715" s="99"/>
      <c r="O715" s="99"/>
      <c r="P715" s="99"/>
      <c r="Q715" s="99"/>
      <c r="R715" s="99"/>
      <c r="S715" s="99"/>
      <c r="T715" s="27"/>
      <c r="U715" s="27"/>
      <c r="V715" s="27"/>
      <c r="W715" s="27"/>
      <c r="X715" s="27"/>
      <c r="Y715" s="27"/>
      <c r="Z715" s="27"/>
      <c r="AA715" s="27"/>
      <c r="AB715" s="27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25"/>
      <c r="AV715" s="25"/>
      <c r="AW715" s="25"/>
      <c r="AX715" s="25"/>
    </row>
    <row r="716" spans="1:50" ht="12.75">
      <c r="A716" s="27"/>
      <c r="G716" s="49"/>
      <c r="K716" s="99"/>
      <c r="L716" s="99"/>
      <c r="M716" s="99"/>
      <c r="N716" s="99"/>
      <c r="O716" s="99"/>
      <c r="P716" s="99"/>
      <c r="Q716" s="99"/>
      <c r="R716" s="99"/>
      <c r="S716" s="99"/>
      <c r="T716" s="27"/>
      <c r="U716" s="27"/>
      <c r="V716" s="27"/>
      <c r="W716" s="27"/>
      <c r="X716" s="27"/>
      <c r="Y716" s="27"/>
      <c r="Z716" s="27"/>
      <c r="AA716" s="27"/>
      <c r="AB716" s="27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25"/>
      <c r="AV716" s="25"/>
      <c r="AW716" s="25"/>
      <c r="AX716" s="25"/>
    </row>
    <row r="717" spans="1:50" ht="12.75">
      <c r="A717" s="27"/>
      <c r="G717" s="49"/>
      <c r="K717" s="99"/>
      <c r="L717" s="99"/>
      <c r="M717" s="99"/>
      <c r="N717" s="99"/>
      <c r="O717" s="99"/>
      <c r="P717" s="99"/>
      <c r="Q717" s="99"/>
      <c r="R717" s="99"/>
      <c r="S717" s="99"/>
      <c r="T717" s="27"/>
      <c r="U717" s="27"/>
      <c r="V717" s="27"/>
      <c r="W717" s="27"/>
      <c r="X717" s="27"/>
      <c r="Y717" s="27"/>
      <c r="Z717" s="27"/>
      <c r="AA717" s="27"/>
      <c r="AB717" s="27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25"/>
      <c r="AV717" s="25"/>
      <c r="AW717" s="25"/>
      <c r="AX717" s="25"/>
    </row>
    <row r="718" spans="1:50" ht="12.75">
      <c r="A718" s="27"/>
      <c r="G718" s="49"/>
      <c r="K718" s="99"/>
      <c r="L718" s="99"/>
      <c r="M718" s="99"/>
      <c r="N718" s="99"/>
      <c r="O718" s="99"/>
      <c r="P718" s="99"/>
      <c r="Q718" s="99"/>
      <c r="R718" s="99"/>
      <c r="S718" s="99"/>
      <c r="T718" s="27"/>
      <c r="U718" s="27"/>
      <c r="V718" s="27"/>
      <c r="W718" s="27"/>
      <c r="X718" s="27"/>
      <c r="Y718" s="27"/>
      <c r="Z718" s="27"/>
      <c r="AA718" s="27"/>
      <c r="AB718" s="27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25"/>
      <c r="AV718" s="25"/>
      <c r="AW718" s="25"/>
      <c r="AX718" s="25"/>
    </row>
    <row r="719" spans="1:50" ht="12.75">
      <c r="A719" s="27"/>
      <c r="G719" s="49"/>
      <c r="K719" s="99"/>
      <c r="L719" s="99"/>
      <c r="M719" s="99"/>
      <c r="N719" s="99"/>
      <c r="O719" s="99"/>
      <c r="P719" s="99"/>
      <c r="Q719" s="99"/>
      <c r="R719" s="99"/>
      <c r="S719" s="99"/>
      <c r="T719" s="27"/>
      <c r="U719" s="27"/>
      <c r="V719" s="27"/>
      <c r="W719" s="27"/>
      <c r="X719" s="27"/>
      <c r="Y719" s="27"/>
      <c r="Z719" s="27"/>
      <c r="AA719" s="27"/>
      <c r="AB719" s="27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25"/>
      <c r="AV719" s="25"/>
      <c r="AW719" s="25"/>
      <c r="AX719" s="25"/>
    </row>
    <row r="720" spans="1:50" ht="12.75">
      <c r="A720" s="27"/>
      <c r="G720" s="49"/>
      <c r="K720" s="99"/>
      <c r="L720" s="99"/>
      <c r="M720" s="99"/>
      <c r="N720" s="99"/>
      <c r="O720" s="99"/>
      <c r="P720" s="99"/>
      <c r="Q720" s="99"/>
      <c r="R720" s="99"/>
      <c r="S720" s="99"/>
      <c r="T720" s="27"/>
      <c r="U720" s="27"/>
      <c r="V720" s="27"/>
      <c r="W720" s="27"/>
      <c r="X720" s="27"/>
      <c r="Y720" s="27"/>
      <c r="Z720" s="27"/>
      <c r="AA720" s="27"/>
      <c r="AB720" s="27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25"/>
      <c r="AV720" s="25"/>
      <c r="AW720" s="25"/>
      <c r="AX720" s="25"/>
    </row>
    <row r="721" spans="1:50" ht="12.75">
      <c r="A721" s="27"/>
      <c r="G721" s="49"/>
      <c r="K721" s="99"/>
      <c r="L721" s="99"/>
      <c r="M721" s="99"/>
      <c r="N721" s="99"/>
      <c r="O721" s="99"/>
      <c r="P721" s="99"/>
      <c r="Q721" s="99"/>
      <c r="R721" s="99"/>
      <c r="S721" s="99"/>
      <c r="T721" s="27"/>
      <c r="U721" s="27"/>
      <c r="V721" s="27"/>
      <c r="W721" s="27"/>
      <c r="X721" s="27"/>
      <c r="Y721" s="27"/>
      <c r="Z721" s="27"/>
      <c r="AA721" s="27"/>
      <c r="AB721" s="27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5"/>
      <c r="AV721" s="25"/>
      <c r="AW721" s="25"/>
      <c r="AX721" s="25"/>
    </row>
    <row r="722" spans="1:50" ht="12.75">
      <c r="A722" s="27"/>
      <c r="G722" s="49"/>
      <c r="K722" s="99"/>
      <c r="L722" s="99"/>
      <c r="M722" s="99"/>
      <c r="N722" s="99"/>
      <c r="O722" s="99"/>
      <c r="P722" s="99"/>
      <c r="Q722" s="99"/>
      <c r="R722" s="99"/>
      <c r="S722" s="99"/>
      <c r="T722" s="27"/>
      <c r="U722" s="27"/>
      <c r="V722" s="27"/>
      <c r="W722" s="27"/>
      <c r="X722" s="27"/>
      <c r="Y722" s="27"/>
      <c r="Z722" s="27"/>
      <c r="AA722" s="27"/>
      <c r="AB722" s="27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5"/>
      <c r="AV722" s="25"/>
      <c r="AW722" s="25"/>
      <c r="AX722" s="25"/>
    </row>
    <row r="723" spans="1:50" ht="12.75">
      <c r="A723" s="27"/>
      <c r="G723" s="49"/>
      <c r="K723" s="99"/>
      <c r="L723" s="99"/>
      <c r="M723" s="99"/>
      <c r="N723" s="99"/>
      <c r="O723" s="99"/>
      <c r="P723" s="99"/>
      <c r="Q723" s="99"/>
      <c r="R723" s="99"/>
      <c r="S723" s="99"/>
      <c r="T723" s="27"/>
      <c r="U723" s="27"/>
      <c r="V723" s="27"/>
      <c r="W723" s="27"/>
      <c r="X723" s="27"/>
      <c r="Y723" s="27"/>
      <c r="Z723" s="27"/>
      <c r="AA723" s="27"/>
      <c r="AB723" s="27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5"/>
      <c r="AV723" s="25"/>
      <c r="AW723" s="25"/>
      <c r="AX723" s="25"/>
    </row>
    <row r="724" spans="1:50" ht="12.75">
      <c r="A724" s="27"/>
      <c r="G724" s="49"/>
      <c r="K724" s="99"/>
      <c r="L724" s="99"/>
      <c r="M724" s="99"/>
      <c r="N724" s="99"/>
      <c r="O724" s="99"/>
      <c r="P724" s="99"/>
      <c r="Q724" s="99"/>
      <c r="R724" s="99"/>
      <c r="S724" s="99"/>
      <c r="T724" s="27"/>
      <c r="U724" s="27"/>
      <c r="V724" s="27"/>
      <c r="W724" s="27"/>
      <c r="X724" s="27"/>
      <c r="Y724" s="27"/>
      <c r="Z724" s="27"/>
      <c r="AA724" s="27"/>
      <c r="AB724" s="27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5"/>
      <c r="AV724" s="25"/>
      <c r="AW724" s="25"/>
      <c r="AX724" s="25"/>
    </row>
    <row r="725" spans="1:50" ht="12.75">
      <c r="A725" s="27"/>
      <c r="G725" s="49"/>
      <c r="K725" s="99"/>
      <c r="L725" s="99"/>
      <c r="M725" s="99"/>
      <c r="N725" s="99"/>
      <c r="O725" s="99"/>
      <c r="P725" s="99"/>
      <c r="Q725" s="99"/>
      <c r="R725" s="99"/>
      <c r="S725" s="99"/>
      <c r="T725" s="27"/>
      <c r="U725" s="27"/>
      <c r="V725" s="27"/>
      <c r="W725" s="27"/>
      <c r="X725" s="27"/>
      <c r="Y725" s="27"/>
      <c r="Z725" s="27"/>
      <c r="AA725" s="27"/>
      <c r="AB725" s="27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25"/>
      <c r="AV725" s="25"/>
      <c r="AW725" s="25"/>
      <c r="AX725" s="25"/>
    </row>
    <row r="726" spans="1:50" ht="12.75">
      <c r="A726" s="27"/>
      <c r="G726" s="49"/>
      <c r="K726" s="99"/>
      <c r="L726" s="99"/>
      <c r="M726" s="99"/>
      <c r="N726" s="99"/>
      <c r="O726" s="99"/>
      <c r="P726" s="99"/>
      <c r="Q726" s="99"/>
      <c r="R726" s="99"/>
      <c r="S726" s="99"/>
      <c r="T726" s="27"/>
      <c r="U726" s="27"/>
      <c r="V726" s="27"/>
      <c r="W726" s="27"/>
      <c r="X726" s="27"/>
      <c r="Y726" s="27"/>
      <c r="Z726" s="27"/>
      <c r="AA726" s="27"/>
      <c r="AB726" s="27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5"/>
      <c r="AV726" s="25"/>
      <c r="AW726" s="25"/>
      <c r="AX726" s="25"/>
    </row>
    <row r="727" spans="1:50" ht="12.75">
      <c r="A727" s="27"/>
      <c r="G727" s="49"/>
      <c r="K727" s="99"/>
      <c r="L727" s="99"/>
      <c r="M727" s="99"/>
      <c r="N727" s="99"/>
      <c r="O727" s="99"/>
      <c r="P727" s="99"/>
      <c r="Q727" s="99"/>
      <c r="R727" s="99"/>
      <c r="S727" s="99"/>
      <c r="T727" s="27"/>
      <c r="U727" s="27"/>
      <c r="V727" s="27"/>
      <c r="W727" s="27"/>
      <c r="X727" s="27"/>
      <c r="Y727" s="27"/>
      <c r="Z727" s="27"/>
      <c r="AA727" s="27"/>
      <c r="AB727" s="27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25"/>
      <c r="AV727" s="25"/>
      <c r="AW727" s="25"/>
      <c r="AX727" s="25"/>
    </row>
    <row r="728" spans="1:50" ht="12.75">
      <c r="A728" s="27"/>
      <c r="G728" s="49"/>
      <c r="K728" s="99"/>
      <c r="L728" s="99"/>
      <c r="M728" s="99"/>
      <c r="N728" s="99"/>
      <c r="O728" s="99"/>
      <c r="P728" s="99"/>
      <c r="Q728" s="99"/>
      <c r="R728" s="99"/>
      <c r="S728" s="99"/>
      <c r="T728" s="27"/>
      <c r="U728" s="27"/>
      <c r="V728" s="27"/>
      <c r="W728" s="27"/>
      <c r="X728" s="27"/>
      <c r="Y728" s="27"/>
      <c r="Z728" s="27"/>
      <c r="AA728" s="27"/>
      <c r="AB728" s="27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25"/>
      <c r="AV728" s="25"/>
      <c r="AW728" s="25"/>
      <c r="AX728" s="25"/>
    </row>
    <row r="729" spans="1:50" ht="12.75">
      <c r="A729" s="27"/>
      <c r="G729" s="49"/>
      <c r="K729" s="99"/>
      <c r="L729" s="99"/>
      <c r="M729" s="99"/>
      <c r="N729" s="99"/>
      <c r="O729" s="99"/>
      <c r="P729" s="99"/>
      <c r="Q729" s="99"/>
      <c r="R729" s="99"/>
      <c r="S729" s="99"/>
      <c r="T729" s="27"/>
      <c r="U729" s="27"/>
      <c r="V729" s="27"/>
      <c r="W729" s="27"/>
      <c r="X729" s="27"/>
      <c r="Y729" s="27"/>
      <c r="Z729" s="27"/>
      <c r="AA729" s="27"/>
      <c r="AB729" s="27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5"/>
      <c r="AV729" s="25"/>
      <c r="AW729" s="25"/>
      <c r="AX729" s="25"/>
    </row>
    <row r="730" spans="1:50" ht="12.75">
      <c r="A730" s="27"/>
      <c r="G730" s="49"/>
      <c r="K730" s="99"/>
      <c r="L730" s="99"/>
      <c r="M730" s="99"/>
      <c r="N730" s="99"/>
      <c r="O730" s="99"/>
      <c r="P730" s="99"/>
      <c r="Q730" s="99"/>
      <c r="R730" s="99"/>
      <c r="S730" s="99"/>
      <c r="T730" s="27"/>
      <c r="U730" s="27"/>
      <c r="V730" s="27"/>
      <c r="W730" s="27"/>
      <c r="X730" s="27"/>
      <c r="Y730" s="27"/>
      <c r="Z730" s="27"/>
      <c r="AA730" s="27"/>
      <c r="AB730" s="27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5"/>
      <c r="AV730" s="25"/>
      <c r="AW730" s="25"/>
      <c r="AX730" s="25"/>
    </row>
    <row r="731" spans="1:50" ht="12.75">
      <c r="A731" s="27"/>
      <c r="G731" s="49"/>
      <c r="K731" s="99"/>
      <c r="L731" s="99"/>
      <c r="M731" s="99"/>
      <c r="N731" s="99"/>
      <c r="O731" s="99"/>
      <c r="P731" s="99"/>
      <c r="Q731" s="99"/>
      <c r="R731" s="99"/>
      <c r="S731" s="99"/>
      <c r="T731" s="27"/>
      <c r="U731" s="27"/>
      <c r="V731" s="27"/>
      <c r="W731" s="27"/>
      <c r="X731" s="27"/>
      <c r="Y731" s="27"/>
      <c r="Z731" s="27"/>
      <c r="AA731" s="27"/>
      <c r="AB731" s="27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5"/>
      <c r="AV731" s="25"/>
      <c r="AW731" s="25"/>
      <c r="AX731" s="25"/>
    </row>
    <row r="732" spans="1:50" ht="12.75">
      <c r="A732" s="27"/>
      <c r="G732" s="49"/>
      <c r="K732" s="99"/>
      <c r="L732" s="99"/>
      <c r="M732" s="99"/>
      <c r="N732" s="99"/>
      <c r="O732" s="99"/>
      <c r="P732" s="99"/>
      <c r="Q732" s="99"/>
      <c r="R732" s="99"/>
      <c r="S732" s="99"/>
      <c r="T732" s="27"/>
      <c r="U732" s="27"/>
      <c r="V732" s="27"/>
      <c r="W732" s="27"/>
      <c r="X732" s="27"/>
      <c r="Y732" s="27"/>
      <c r="Z732" s="27"/>
      <c r="AA732" s="27"/>
      <c r="AB732" s="27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5"/>
      <c r="AV732" s="25"/>
      <c r="AW732" s="25"/>
      <c r="AX732" s="25"/>
    </row>
    <row r="733" spans="1:50" ht="12.75">
      <c r="A733" s="27"/>
      <c r="G733" s="49"/>
      <c r="K733" s="99"/>
      <c r="L733" s="99"/>
      <c r="M733" s="99"/>
      <c r="N733" s="99"/>
      <c r="O733" s="99"/>
      <c r="P733" s="99"/>
      <c r="Q733" s="99"/>
      <c r="R733" s="99"/>
      <c r="S733" s="99"/>
      <c r="T733" s="27"/>
      <c r="U733" s="27"/>
      <c r="V733" s="27"/>
      <c r="W733" s="27"/>
      <c r="X733" s="27"/>
      <c r="Y733" s="27"/>
      <c r="Z733" s="27"/>
      <c r="AA733" s="27"/>
      <c r="AB733" s="27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5"/>
      <c r="AV733" s="25"/>
      <c r="AW733" s="25"/>
      <c r="AX733" s="25"/>
    </row>
    <row r="734" spans="1:50" ht="12.75">
      <c r="A734" s="27"/>
      <c r="G734" s="49"/>
      <c r="K734" s="99"/>
      <c r="L734" s="99"/>
      <c r="M734" s="99"/>
      <c r="N734" s="99"/>
      <c r="O734" s="99"/>
      <c r="P734" s="99"/>
      <c r="Q734" s="99"/>
      <c r="R734" s="99"/>
      <c r="S734" s="99"/>
      <c r="T734" s="27"/>
      <c r="U734" s="27"/>
      <c r="V734" s="27"/>
      <c r="W734" s="27"/>
      <c r="X734" s="27"/>
      <c r="Y734" s="27"/>
      <c r="Z734" s="27"/>
      <c r="AA734" s="27"/>
      <c r="AB734" s="27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25"/>
      <c r="AV734" s="25"/>
      <c r="AW734" s="25"/>
      <c r="AX734" s="25"/>
    </row>
    <row r="735" spans="1:50" ht="12.75">
      <c r="A735" s="27"/>
      <c r="G735" s="49"/>
      <c r="K735" s="99"/>
      <c r="L735" s="99"/>
      <c r="M735" s="99"/>
      <c r="N735" s="99"/>
      <c r="O735" s="99"/>
      <c r="P735" s="99"/>
      <c r="Q735" s="99"/>
      <c r="R735" s="99"/>
      <c r="S735" s="99"/>
      <c r="T735" s="27"/>
      <c r="U735" s="27"/>
      <c r="V735" s="27"/>
      <c r="W735" s="27"/>
      <c r="X735" s="27"/>
      <c r="Y735" s="27"/>
      <c r="Z735" s="27"/>
      <c r="AA735" s="27"/>
      <c r="AB735" s="27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25"/>
      <c r="AV735" s="25"/>
      <c r="AW735" s="25"/>
      <c r="AX735" s="25"/>
    </row>
    <row r="736" spans="1:50" ht="12.75">
      <c r="A736" s="27"/>
      <c r="G736" s="49"/>
      <c r="K736" s="99"/>
      <c r="L736" s="99"/>
      <c r="M736" s="99"/>
      <c r="N736" s="99"/>
      <c r="O736" s="99"/>
      <c r="P736" s="99"/>
      <c r="Q736" s="99"/>
      <c r="R736" s="99"/>
      <c r="S736" s="99"/>
      <c r="T736" s="27"/>
      <c r="U736" s="27"/>
      <c r="V736" s="27"/>
      <c r="W736" s="27"/>
      <c r="X736" s="27"/>
      <c r="Y736" s="27"/>
      <c r="Z736" s="27"/>
      <c r="AA736" s="27"/>
      <c r="AB736" s="27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5"/>
      <c r="AV736" s="25"/>
      <c r="AW736" s="25"/>
      <c r="AX736" s="25"/>
    </row>
    <row r="737" spans="1:50" ht="12.75">
      <c r="A737" s="27"/>
      <c r="G737" s="49"/>
      <c r="K737" s="99"/>
      <c r="L737" s="99"/>
      <c r="M737" s="99"/>
      <c r="N737" s="99"/>
      <c r="O737" s="99"/>
      <c r="P737" s="99"/>
      <c r="Q737" s="99"/>
      <c r="R737" s="99"/>
      <c r="S737" s="99"/>
      <c r="T737" s="27"/>
      <c r="U737" s="27"/>
      <c r="V737" s="27"/>
      <c r="W737" s="27"/>
      <c r="X737" s="27"/>
      <c r="Y737" s="27"/>
      <c r="Z737" s="27"/>
      <c r="AA737" s="27"/>
      <c r="AB737" s="27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  <c r="AV737" s="25"/>
      <c r="AW737" s="25"/>
      <c r="AX737" s="25"/>
    </row>
    <row r="738" spans="1:50" ht="12.75">
      <c r="A738" s="27"/>
      <c r="G738" s="49"/>
      <c r="K738" s="99"/>
      <c r="L738" s="99"/>
      <c r="M738" s="99"/>
      <c r="N738" s="99"/>
      <c r="O738" s="99"/>
      <c r="P738" s="99"/>
      <c r="Q738" s="99"/>
      <c r="R738" s="99"/>
      <c r="S738" s="99"/>
      <c r="T738" s="27"/>
      <c r="U738" s="27"/>
      <c r="V738" s="27"/>
      <c r="W738" s="27"/>
      <c r="X738" s="27"/>
      <c r="Y738" s="27"/>
      <c r="Z738" s="27"/>
      <c r="AA738" s="27"/>
      <c r="AB738" s="27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5"/>
      <c r="AV738" s="25"/>
      <c r="AW738" s="25"/>
      <c r="AX738" s="25"/>
    </row>
    <row r="739" spans="1:50" ht="12.75">
      <c r="A739" s="27"/>
      <c r="G739" s="49"/>
      <c r="K739" s="99"/>
      <c r="L739" s="99"/>
      <c r="M739" s="99"/>
      <c r="N739" s="99"/>
      <c r="O739" s="99"/>
      <c r="P739" s="99"/>
      <c r="Q739" s="99"/>
      <c r="R739" s="99"/>
      <c r="S739" s="99"/>
      <c r="T739" s="27"/>
      <c r="U739" s="27"/>
      <c r="V739" s="27"/>
      <c r="W739" s="27"/>
      <c r="X739" s="27"/>
      <c r="Y739" s="27"/>
      <c r="Z739" s="27"/>
      <c r="AA739" s="27"/>
      <c r="AB739" s="27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5"/>
      <c r="AV739" s="25"/>
      <c r="AW739" s="25"/>
      <c r="AX739" s="25"/>
    </row>
    <row r="740" spans="1:50" ht="12.75">
      <c r="A740" s="27"/>
      <c r="G740" s="49"/>
      <c r="K740" s="99"/>
      <c r="L740" s="99"/>
      <c r="M740" s="99"/>
      <c r="N740" s="99"/>
      <c r="O740" s="99"/>
      <c r="P740" s="99"/>
      <c r="Q740" s="99"/>
      <c r="R740" s="99"/>
      <c r="S740" s="99"/>
      <c r="T740" s="27"/>
      <c r="U740" s="27"/>
      <c r="V740" s="27"/>
      <c r="W740" s="27"/>
      <c r="X740" s="27"/>
      <c r="Y740" s="27"/>
      <c r="Z740" s="27"/>
      <c r="AA740" s="27"/>
      <c r="AB740" s="27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25"/>
      <c r="AV740" s="25"/>
      <c r="AW740" s="25"/>
      <c r="AX740" s="25"/>
    </row>
    <row r="741" spans="1:50" ht="12.75">
      <c r="A741" s="27"/>
      <c r="G741" s="49"/>
      <c r="K741" s="99"/>
      <c r="L741" s="99"/>
      <c r="M741" s="99"/>
      <c r="N741" s="99"/>
      <c r="O741" s="99"/>
      <c r="P741" s="99"/>
      <c r="Q741" s="99"/>
      <c r="R741" s="99"/>
      <c r="S741" s="99"/>
      <c r="T741" s="27"/>
      <c r="U741" s="27"/>
      <c r="V741" s="27"/>
      <c r="W741" s="27"/>
      <c r="X741" s="27"/>
      <c r="Y741" s="27"/>
      <c r="Z741" s="27"/>
      <c r="AA741" s="27"/>
      <c r="AB741" s="27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25"/>
      <c r="AV741" s="25"/>
      <c r="AW741" s="25"/>
      <c r="AX741" s="25"/>
    </row>
    <row r="742" spans="1:50" ht="12.75">
      <c r="A742" s="27"/>
      <c r="G742" s="49"/>
      <c r="K742" s="99"/>
      <c r="L742" s="99"/>
      <c r="M742" s="99"/>
      <c r="N742" s="99"/>
      <c r="O742" s="99"/>
      <c r="P742" s="99"/>
      <c r="Q742" s="99"/>
      <c r="R742" s="99"/>
      <c r="S742" s="99"/>
      <c r="T742" s="27"/>
      <c r="U742" s="27"/>
      <c r="V742" s="27"/>
      <c r="W742" s="27"/>
      <c r="X742" s="27"/>
      <c r="Y742" s="27"/>
      <c r="Z742" s="27"/>
      <c r="AA742" s="27"/>
      <c r="AB742" s="27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25"/>
      <c r="AV742" s="25"/>
      <c r="AW742" s="25"/>
      <c r="AX742" s="25"/>
    </row>
    <row r="743" spans="1:50" ht="12.75">
      <c r="A743" s="27"/>
      <c r="G743" s="49"/>
      <c r="K743" s="99"/>
      <c r="L743" s="99"/>
      <c r="M743" s="99"/>
      <c r="N743" s="99"/>
      <c r="O743" s="99"/>
      <c r="P743" s="99"/>
      <c r="Q743" s="99"/>
      <c r="R743" s="99"/>
      <c r="S743" s="99"/>
      <c r="T743" s="27"/>
      <c r="U743" s="27"/>
      <c r="V743" s="27"/>
      <c r="W743" s="27"/>
      <c r="X743" s="27"/>
      <c r="Y743" s="27"/>
      <c r="Z743" s="27"/>
      <c r="AA743" s="27"/>
      <c r="AB743" s="27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5"/>
      <c r="AV743" s="25"/>
      <c r="AW743" s="25"/>
      <c r="AX743" s="25"/>
    </row>
    <row r="744" spans="1:50" ht="12.75">
      <c r="A744" s="27"/>
      <c r="G744" s="49"/>
      <c r="K744" s="99"/>
      <c r="L744" s="99"/>
      <c r="M744" s="99"/>
      <c r="N744" s="99"/>
      <c r="O744" s="99"/>
      <c r="P744" s="99"/>
      <c r="Q744" s="99"/>
      <c r="R744" s="99"/>
      <c r="S744" s="99"/>
      <c r="T744" s="27"/>
      <c r="U744" s="27"/>
      <c r="V744" s="27"/>
      <c r="W744" s="27"/>
      <c r="X744" s="27"/>
      <c r="Y744" s="27"/>
      <c r="Z744" s="27"/>
      <c r="AA744" s="27"/>
      <c r="AB744" s="27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5"/>
      <c r="AV744" s="25"/>
      <c r="AW744" s="25"/>
      <c r="AX744" s="25"/>
    </row>
    <row r="745" spans="1:50" ht="12.75">
      <c r="A745" s="27"/>
      <c r="G745" s="49"/>
      <c r="K745" s="99"/>
      <c r="L745" s="99"/>
      <c r="M745" s="99"/>
      <c r="N745" s="99"/>
      <c r="O745" s="99"/>
      <c r="P745" s="99"/>
      <c r="Q745" s="99"/>
      <c r="R745" s="99"/>
      <c r="S745" s="99"/>
      <c r="T745" s="27"/>
      <c r="U745" s="27"/>
      <c r="V745" s="27"/>
      <c r="W745" s="27"/>
      <c r="X745" s="27"/>
      <c r="Y745" s="27"/>
      <c r="Z745" s="27"/>
      <c r="AA745" s="27"/>
      <c r="AB745" s="27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  <c r="AW745" s="25"/>
      <c r="AX745" s="25"/>
    </row>
    <row r="746" spans="1:50" ht="12.75">
      <c r="A746" s="27"/>
      <c r="G746" s="49"/>
      <c r="K746" s="99"/>
      <c r="L746" s="99"/>
      <c r="M746" s="99"/>
      <c r="N746" s="99"/>
      <c r="O746" s="99"/>
      <c r="P746" s="99"/>
      <c r="Q746" s="99"/>
      <c r="R746" s="99"/>
      <c r="S746" s="99"/>
      <c r="T746" s="27"/>
      <c r="U746" s="27"/>
      <c r="V746" s="27"/>
      <c r="W746" s="27"/>
      <c r="X746" s="27"/>
      <c r="Y746" s="27"/>
      <c r="Z746" s="27"/>
      <c r="AA746" s="27"/>
      <c r="AB746" s="27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25"/>
      <c r="AV746" s="25"/>
      <c r="AW746" s="25"/>
      <c r="AX746" s="25"/>
    </row>
    <row r="747" spans="1:50" ht="12.75">
      <c r="A747" s="27"/>
      <c r="G747" s="49"/>
      <c r="K747" s="99"/>
      <c r="L747" s="99"/>
      <c r="M747" s="99"/>
      <c r="N747" s="99"/>
      <c r="O747" s="99"/>
      <c r="P747" s="99"/>
      <c r="Q747" s="99"/>
      <c r="R747" s="99"/>
      <c r="S747" s="99"/>
      <c r="T747" s="27"/>
      <c r="U747" s="27"/>
      <c r="V747" s="27"/>
      <c r="W747" s="27"/>
      <c r="X747" s="27"/>
      <c r="Y747" s="27"/>
      <c r="Z747" s="27"/>
      <c r="AA747" s="27"/>
      <c r="AB747" s="27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5"/>
      <c r="AV747" s="25"/>
      <c r="AW747" s="25"/>
      <c r="AX747" s="25"/>
    </row>
    <row r="748" spans="1:50" ht="12.75">
      <c r="A748" s="27"/>
      <c r="G748" s="49"/>
      <c r="K748" s="99"/>
      <c r="L748" s="99"/>
      <c r="M748" s="99"/>
      <c r="N748" s="99"/>
      <c r="O748" s="99"/>
      <c r="P748" s="99"/>
      <c r="Q748" s="99"/>
      <c r="R748" s="99"/>
      <c r="S748" s="99"/>
      <c r="T748" s="27"/>
      <c r="U748" s="27"/>
      <c r="V748" s="27"/>
      <c r="W748" s="27"/>
      <c r="X748" s="27"/>
      <c r="Y748" s="27"/>
      <c r="Z748" s="27"/>
      <c r="AA748" s="27"/>
      <c r="AB748" s="27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25"/>
      <c r="AV748" s="25"/>
      <c r="AW748" s="25"/>
      <c r="AX748" s="25"/>
    </row>
    <row r="749" spans="1:50" ht="12.75">
      <c r="A749" s="27"/>
      <c r="G749" s="49"/>
      <c r="K749" s="99"/>
      <c r="L749" s="99"/>
      <c r="M749" s="99"/>
      <c r="N749" s="99"/>
      <c r="O749" s="99"/>
      <c r="P749" s="99"/>
      <c r="Q749" s="99"/>
      <c r="R749" s="99"/>
      <c r="S749" s="99"/>
      <c r="T749" s="27"/>
      <c r="U749" s="27"/>
      <c r="V749" s="27"/>
      <c r="W749" s="27"/>
      <c r="X749" s="27"/>
      <c r="Y749" s="27"/>
      <c r="Z749" s="27"/>
      <c r="AA749" s="27"/>
      <c r="AB749" s="27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25"/>
      <c r="AV749" s="25"/>
      <c r="AW749" s="25"/>
      <c r="AX749" s="25"/>
    </row>
    <row r="750" spans="1:50" ht="12.75">
      <c r="A750" s="27"/>
      <c r="G750" s="49"/>
      <c r="K750" s="99"/>
      <c r="L750" s="99"/>
      <c r="M750" s="99"/>
      <c r="N750" s="99"/>
      <c r="O750" s="99"/>
      <c r="P750" s="99"/>
      <c r="Q750" s="99"/>
      <c r="R750" s="99"/>
      <c r="S750" s="99"/>
      <c r="T750" s="27"/>
      <c r="U750" s="27"/>
      <c r="V750" s="27"/>
      <c r="W750" s="27"/>
      <c r="X750" s="27"/>
      <c r="Y750" s="27"/>
      <c r="Z750" s="27"/>
      <c r="AA750" s="27"/>
      <c r="AB750" s="27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25"/>
      <c r="AV750" s="25"/>
      <c r="AW750" s="25"/>
      <c r="AX750" s="25"/>
    </row>
    <row r="751" spans="1:50" ht="12.75">
      <c r="A751" s="27"/>
      <c r="G751" s="49"/>
      <c r="K751" s="99"/>
      <c r="L751" s="99"/>
      <c r="M751" s="99"/>
      <c r="N751" s="99"/>
      <c r="O751" s="99"/>
      <c r="P751" s="99"/>
      <c r="Q751" s="99"/>
      <c r="R751" s="99"/>
      <c r="S751" s="99"/>
      <c r="T751" s="27"/>
      <c r="U751" s="27"/>
      <c r="V751" s="27"/>
      <c r="W751" s="27"/>
      <c r="X751" s="27"/>
      <c r="Y751" s="27"/>
      <c r="Z751" s="27"/>
      <c r="AA751" s="27"/>
      <c r="AB751" s="27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25"/>
      <c r="AV751" s="25"/>
      <c r="AW751" s="25"/>
      <c r="AX751" s="25"/>
    </row>
    <row r="752" spans="1:50" ht="12.75">
      <c r="A752" s="27"/>
      <c r="G752" s="49"/>
      <c r="K752" s="99"/>
      <c r="L752" s="99"/>
      <c r="M752" s="99"/>
      <c r="N752" s="99"/>
      <c r="O752" s="99"/>
      <c r="P752" s="99"/>
      <c r="Q752" s="99"/>
      <c r="R752" s="99"/>
      <c r="S752" s="99"/>
      <c r="T752" s="27"/>
      <c r="U752" s="27"/>
      <c r="V752" s="27"/>
      <c r="W752" s="27"/>
      <c r="X752" s="27"/>
      <c r="Y752" s="27"/>
      <c r="Z752" s="27"/>
      <c r="AA752" s="27"/>
      <c r="AB752" s="27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25"/>
      <c r="AV752" s="25"/>
      <c r="AW752" s="25"/>
      <c r="AX752" s="25"/>
    </row>
    <row r="753" spans="1:50" ht="12.75">
      <c r="A753" s="27"/>
      <c r="G753" s="49"/>
      <c r="K753" s="99"/>
      <c r="L753" s="99"/>
      <c r="M753" s="99"/>
      <c r="N753" s="99"/>
      <c r="O753" s="99"/>
      <c r="P753" s="99"/>
      <c r="Q753" s="99"/>
      <c r="R753" s="99"/>
      <c r="S753" s="99"/>
      <c r="T753" s="27"/>
      <c r="U753" s="27"/>
      <c r="V753" s="27"/>
      <c r="W753" s="27"/>
      <c r="X753" s="27"/>
      <c r="Y753" s="27"/>
      <c r="Z753" s="27"/>
      <c r="AA753" s="27"/>
      <c r="AB753" s="27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25"/>
      <c r="AV753" s="25"/>
      <c r="AW753" s="25"/>
      <c r="AX753" s="25"/>
    </row>
    <row r="754" spans="1:50" ht="12.75">
      <c r="A754" s="27"/>
      <c r="G754" s="49"/>
      <c r="K754" s="99"/>
      <c r="L754" s="99"/>
      <c r="M754" s="99"/>
      <c r="N754" s="99"/>
      <c r="O754" s="99"/>
      <c r="P754" s="99"/>
      <c r="Q754" s="99"/>
      <c r="R754" s="99"/>
      <c r="S754" s="99"/>
      <c r="T754" s="27"/>
      <c r="U754" s="27"/>
      <c r="V754" s="27"/>
      <c r="W754" s="27"/>
      <c r="X754" s="27"/>
      <c r="Y754" s="27"/>
      <c r="Z754" s="27"/>
      <c r="AA754" s="27"/>
      <c r="AB754" s="27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25"/>
      <c r="AV754" s="25"/>
      <c r="AW754" s="25"/>
      <c r="AX754" s="25"/>
    </row>
    <row r="755" spans="1:50" ht="12.75">
      <c r="A755" s="27"/>
      <c r="G755" s="49"/>
      <c r="K755" s="99"/>
      <c r="L755" s="99"/>
      <c r="M755" s="99"/>
      <c r="N755" s="99"/>
      <c r="O755" s="99"/>
      <c r="P755" s="99"/>
      <c r="Q755" s="99"/>
      <c r="R755" s="99"/>
      <c r="S755" s="99"/>
      <c r="T755" s="27"/>
      <c r="U755" s="27"/>
      <c r="V755" s="27"/>
      <c r="W755" s="27"/>
      <c r="X755" s="27"/>
      <c r="Y755" s="27"/>
      <c r="Z755" s="27"/>
      <c r="AA755" s="27"/>
      <c r="AB755" s="27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25"/>
      <c r="AV755" s="25"/>
      <c r="AW755" s="25"/>
      <c r="AX755" s="25"/>
    </row>
    <row r="756" spans="1:50" ht="12.75">
      <c r="A756" s="27"/>
      <c r="G756" s="49"/>
      <c r="K756" s="99"/>
      <c r="L756" s="99"/>
      <c r="M756" s="99"/>
      <c r="N756" s="99"/>
      <c r="O756" s="99"/>
      <c r="P756" s="99"/>
      <c r="Q756" s="99"/>
      <c r="R756" s="99"/>
      <c r="S756" s="99"/>
      <c r="T756" s="27"/>
      <c r="U756" s="27"/>
      <c r="V756" s="27"/>
      <c r="W756" s="27"/>
      <c r="X756" s="27"/>
      <c r="Y756" s="27"/>
      <c r="Z756" s="27"/>
      <c r="AA756" s="27"/>
      <c r="AB756" s="27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25"/>
      <c r="AV756" s="25"/>
      <c r="AW756" s="25"/>
      <c r="AX756" s="25"/>
    </row>
    <row r="757" spans="1:50" ht="12.75">
      <c r="A757" s="27"/>
      <c r="G757" s="49"/>
      <c r="K757" s="99"/>
      <c r="L757" s="99"/>
      <c r="M757" s="99"/>
      <c r="N757" s="99"/>
      <c r="O757" s="99"/>
      <c r="P757" s="99"/>
      <c r="Q757" s="99"/>
      <c r="R757" s="99"/>
      <c r="S757" s="99"/>
      <c r="T757" s="27"/>
      <c r="U757" s="27"/>
      <c r="V757" s="27"/>
      <c r="W757" s="27"/>
      <c r="X757" s="27"/>
      <c r="Y757" s="27"/>
      <c r="Z757" s="27"/>
      <c r="AA757" s="27"/>
      <c r="AB757" s="27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25"/>
      <c r="AV757" s="25"/>
      <c r="AW757" s="25"/>
      <c r="AX757" s="25"/>
    </row>
    <row r="758" spans="1:50" ht="12.75">
      <c r="A758" s="27"/>
      <c r="G758" s="49"/>
      <c r="K758" s="99"/>
      <c r="L758" s="99"/>
      <c r="M758" s="99"/>
      <c r="N758" s="99"/>
      <c r="O758" s="99"/>
      <c r="P758" s="99"/>
      <c r="Q758" s="99"/>
      <c r="R758" s="99"/>
      <c r="S758" s="99"/>
      <c r="T758" s="27"/>
      <c r="U758" s="27"/>
      <c r="V758" s="27"/>
      <c r="W758" s="27"/>
      <c r="X758" s="27"/>
      <c r="Y758" s="27"/>
      <c r="Z758" s="27"/>
      <c r="AA758" s="27"/>
      <c r="AB758" s="27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5"/>
      <c r="AV758" s="25"/>
      <c r="AW758" s="25"/>
      <c r="AX758" s="25"/>
    </row>
    <row r="759" spans="1:50" ht="12.75">
      <c r="A759" s="27"/>
      <c r="G759" s="49"/>
      <c r="K759" s="99"/>
      <c r="L759" s="99"/>
      <c r="M759" s="99"/>
      <c r="N759" s="99"/>
      <c r="O759" s="99"/>
      <c r="P759" s="99"/>
      <c r="Q759" s="99"/>
      <c r="R759" s="99"/>
      <c r="S759" s="99"/>
      <c r="T759" s="27"/>
      <c r="U759" s="27"/>
      <c r="V759" s="27"/>
      <c r="W759" s="27"/>
      <c r="X759" s="27"/>
      <c r="Y759" s="27"/>
      <c r="Z759" s="27"/>
      <c r="AA759" s="27"/>
      <c r="AB759" s="27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5"/>
      <c r="AV759" s="25"/>
      <c r="AW759" s="25"/>
      <c r="AX759" s="25"/>
    </row>
    <row r="760" spans="1:50" ht="12.75">
      <c r="A760" s="27"/>
      <c r="G760" s="49"/>
      <c r="K760" s="99"/>
      <c r="L760" s="99"/>
      <c r="M760" s="99"/>
      <c r="N760" s="99"/>
      <c r="O760" s="99"/>
      <c r="P760" s="99"/>
      <c r="Q760" s="99"/>
      <c r="R760" s="99"/>
      <c r="S760" s="99"/>
      <c r="T760" s="27"/>
      <c r="U760" s="27"/>
      <c r="V760" s="27"/>
      <c r="W760" s="27"/>
      <c r="X760" s="27"/>
      <c r="Y760" s="27"/>
      <c r="Z760" s="27"/>
      <c r="AA760" s="27"/>
      <c r="AB760" s="27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25"/>
      <c r="AV760" s="25"/>
      <c r="AW760" s="25"/>
      <c r="AX760" s="25"/>
    </row>
    <row r="761" spans="1:50" ht="12.75">
      <c r="A761" s="27"/>
      <c r="G761" s="49"/>
      <c r="K761" s="99"/>
      <c r="L761" s="99"/>
      <c r="M761" s="99"/>
      <c r="N761" s="99"/>
      <c r="O761" s="99"/>
      <c r="P761" s="99"/>
      <c r="Q761" s="99"/>
      <c r="R761" s="99"/>
      <c r="S761" s="99"/>
      <c r="T761" s="27"/>
      <c r="U761" s="27"/>
      <c r="V761" s="27"/>
      <c r="W761" s="27"/>
      <c r="X761" s="27"/>
      <c r="Y761" s="27"/>
      <c r="Z761" s="27"/>
      <c r="AA761" s="27"/>
      <c r="AB761" s="27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25"/>
      <c r="AV761" s="25"/>
      <c r="AW761" s="25"/>
      <c r="AX761" s="25"/>
    </row>
    <row r="762" spans="1:50" ht="12.75">
      <c r="A762" s="27"/>
      <c r="G762" s="49"/>
      <c r="K762" s="99"/>
      <c r="L762" s="99"/>
      <c r="M762" s="99"/>
      <c r="N762" s="99"/>
      <c r="O762" s="99"/>
      <c r="P762" s="99"/>
      <c r="Q762" s="99"/>
      <c r="R762" s="99"/>
      <c r="S762" s="99"/>
      <c r="T762" s="27"/>
      <c r="U762" s="27"/>
      <c r="V762" s="27"/>
      <c r="W762" s="27"/>
      <c r="X762" s="27"/>
      <c r="Y762" s="27"/>
      <c r="Z762" s="27"/>
      <c r="AA762" s="27"/>
      <c r="AB762" s="27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25"/>
      <c r="AV762" s="25"/>
      <c r="AW762" s="25"/>
      <c r="AX762" s="25"/>
    </row>
    <row r="763" spans="1:50" ht="12.75">
      <c r="A763" s="27"/>
      <c r="G763" s="49"/>
      <c r="K763" s="99"/>
      <c r="L763" s="99"/>
      <c r="M763" s="99"/>
      <c r="N763" s="99"/>
      <c r="O763" s="99"/>
      <c r="P763" s="99"/>
      <c r="Q763" s="99"/>
      <c r="R763" s="99"/>
      <c r="S763" s="99"/>
      <c r="T763" s="27"/>
      <c r="U763" s="27"/>
      <c r="V763" s="27"/>
      <c r="W763" s="27"/>
      <c r="X763" s="27"/>
      <c r="Y763" s="27"/>
      <c r="Z763" s="27"/>
      <c r="AA763" s="27"/>
      <c r="AB763" s="27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25"/>
      <c r="AV763" s="25"/>
      <c r="AW763" s="25"/>
      <c r="AX763" s="25"/>
    </row>
    <row r="764" spans="1:50" ht="12.75">
      <c r="A764" s="27"/>
      <c r="G764" s="49"/>
      <c r="K764" s="99"/>
      <c r="L764" s="99"/>
      <c r="M764" s="99"/>
      <c r="N764" s="99"/>
      <c r="O764" s="99"/>
      <c r="P764" s="99"/>
      <c r="Q764" s="99"/>
      <c r="R764" s="99"/>
      <c r="S764" s="99"/>
      <c r="T764" s="27"/>
      <c r="U764" s="27"/>
      <c r="V764" s="27"/>
      <c r="W764" s="27"/>
      <c r="X764" s="27"/>
      <c r="Y764" s="27"/>
      <c r="Z764" s="27"/>
      <c r="AA764" s="27"/>
      <c r="AB764" s="27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25"/>
      <c r="AV764" s="25"/>
      <c r="AW764" s="25"/>
      <c r="AX764" s="25"/>
    </row>
    <row r="765" spans="1:50" ht="12.75">
      <c r="A765" s="27"/>
      <c r="G765" s="49"/>
      <c r="K765" s="99"/>
      <c r="L765" s="99"/>
      <c r="M765" s="99"/>
      <c r="N765" s="99"/>
      <c r="O765" s="99"/>
      <c r="P765" s="99"/>
      <c r="Q765" s="99"/>
      <c r="R765" s="99"/>
      <c r="S765" s="99"/>
      <c r="T765" s="27"/>
      <c r="U765" s="27"/>
      <c r="V765" s="27"/>
      <c r="W765" s="27"/>
      <c r="X765" s="27"/>
      <c r="Y765" s="27"/>
      <c r="Z765" s="27"/>
      <c r="AA765" s="27"/>
      <c r="AB765" s="27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25"/>
      <c r="AV765" s="25"/>
      <c r="AW765" s="25"/>
      <c r="AX765" s="25"/>
    </row>
    <row r="766" spans="1:50" ht="12.75">
      <c r="A766" s="27"/>
      <c r="G766" s="49"/>
      <c r="K766" s="99"/>
      <c r="L766" s="99"/>
      <c r="M766" s="99"/>
      <c r="N766" s="99"/>
      <c r="O766" s="99"/>
      <c r="P766" s="99"/>
      <c r="Q766" s="99"/>
      <c r="R766" s="99"/>
      <c r="S766" s="99"/>
      <c r="T766" s="27"/>
      <c r="U766" s="27"/>
      <c r="V766" s="27"/>
      <c r="W766" s="27"/>
      <c r="X766" s="27"/>
      <c r="Y766" s="27"/>
      <c r="Z766" s="27"/>
      <c r="AA766" s="27"/>
      <c r="AB766" s="27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  <c r="AU766" s="25"/>
      <c r="AV766" s="25"/>
      <c r="AW766" s="25"/>
      <c r="AX766" s="25"/>
    </row>
    <row r="767" spans="1:50" ht="12.75">
      <c r="A767" s="27"/>
      <c r="G767" s="49"/>
      <c r="K767" s="99"/>
      <c r="L767" s="99"/>
      <c r="M767" s="99"/>
      <c r="N767" s="99"/>
      <c r="O767" s="99"/>
      <c r="P767" s="99"/>
      <c r="Q767" s="99"/>
      <c r="R767" s="99"/>
      <c r="S767" s="99"/>
      <c r="T767" s="27"/>
      <c r="U767" s="27"/>
      <c r="V767" s="27"/>
      <c r="W767" s="27"/>
      <c r="X767" s="27"/>
      <c r="Y767" s="27"/>
      <c r="Z767" s="27"/>
      <c r="AA767" s="27"/>
      <c r="AB767" s="27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25"/>
      <c r="AV767" s="25"/>
      <c r="AW767" s="25"/>
      <c r="AX767" s="25"/>
    </row>
    <row r="768" spans="1:50" ht="12.75">
      <c r="A768" s="27"/>
      <c r="G768" s="49"/>
      <c r="K768" s="99"/>
      <c r="L768" s="99"/>
      <c r="M768" s="99"/>
      <c r="N768" s="99"/>
      <c r="O768" s="99"/>
      <c r="P768" s="99"/>
      <c r="Q768" s="99"/>
      <c r="R768" s="99"/>
      <c r="S768" s="99"/>
      <c r="T768" s="27"/>
      <c r="U768" s="27"/>
      <c r="V768" s="27"/>
      <c r="W768" s="27"/>
      <c r="X768" s="27"/>
      <c r="Y768" s="27"/>
      <c r="Z768" s="27"/>
      <c r="AA768" s="27"/>
      <c r="AB768" s="27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25"/>
      <c r="AV768" s="25"/>
      <c r="AW768" s="25"/>
      <c r="AX768" s="25"/>
    </row>
    <row r="769" spans="1:50" ht="12.75">
      <c r="A769" s="27"/>
      <c r="G769" s="49"/>
      <c r="K769" s="99"/>
      <c r="L769" s="99"/>
      <c r="M769" s="99"/>
      <c r="N769" s="99"/>
      <c r="O769" s="99"/>
      <c r="P769" s="99"/>
      <c r="Q769" s="99"/>
      <c r="R769" s="99"/>
      <c r="S769" s="99"/>
      <c r="T769" s="27"/>
      <c r="U769" s="27"/>
      <c r="V769" s="27"/>
      <c r="W769" s="27"/>
      <c r="X769" s="27"/>
      <c r="Y769" s="27"/>
      <c r="Z769" s="27"/>
      <c r="AA769" s="27"/>
      <c r="AB769" s="27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25"/>
      <c r="AV769" s="25"/>
      <c r="AW769" s="25"/>
      <c r="AX769" s="25"/>
    </row>
    <row r="770" spans="1:50" ht="12.75">
      <c r="A770" s="27"/>
      <c r="G770" s="49"/>
      <c r="K770" s="99"/>
      <c r="L770" s="99"/>
      <c r="M770" s="99"/>
      <c r="N770" s="99"/>
      <c r="O770" s="99"/>
      <c r="P770" s="99"/>
      <c r="Q770" s="99"/>
      <c r="R770" s="99"/>
      <c r="S770" s="99"/>
      <c r="T770" s="27"/>
      <c r="U770" s="27"/>
      <c r="V770" s="27"/>
      <c r="W770" s="27"/>
      <c r="X770" s="27"/>
      <c r="Y770" s="27"/>
      <c r="Z770" s="27"/>
      <c r="AA770" s="27"/>
      <c r="AB770" s="27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25"/>
      <c r="AV770" s="25"/>
      <c r="AW770" s="25"/>
      <c r="AX770" s="25"/>
    </row>
    <row r="771" spans="1:50" ht="12.75">
      <c r="A771" s="27"/>
      <c r="G771" s="49"/>
      <c r="K771" s="99"/>
      <c r="L771" s="99"/>
      <c r="M771" s="99"/>
      <c r="N771" s="99"/>
      <c r="O771" s="99"/>
      <c r="P771" s="99"/>
      <c r="Q771" s="99"/>
      <c r="R771" s="99"/>
      <c r="S771" s="99"/>
      <c r="T771" s="27"/>
      <c r="U771" s="27"/>
      <c r="V771" s="27"/>
      <c r="W771" s="27"/>
      <c r="X771" s="27"/>
      <c r="Y771" s="27"/>
      <c r="Z771" s="27"/>
      <c r="AA771" s="27"/>
      <c r="AB771" s="27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5"/>
      <c r="AV771" s="25"/>
      <c r="AW771" s="25"/>
      <c r="AX771" s="25"/>
    </row>
    <row r="772" spans="1:50" ht="12.75">
      <c r="A772" s="27"/>
      <c r="G772" s="49"/>
      <c r="K772" s="99"/>
      <c r="L772" s="99"/>
      <c r="M772" s="99"/>
      <c r="N772" s="99"/>
      <c r="O772" s="99"/>
      <c r="P772" s="99"/>
      <c r="Q772" s="99"/>
      <c r="R772" s="99"/>
      <c r="S772" s="99"/>
      <c r="T772" s="27"/>
      <c r="U772" s="27"/>
      <c r="V772" s="27"/>
      <c r="W772" s="27"/>
      <c r="X772" s="27"/>
      <c r="Y772" s="27"/>
      <c r="Z772" s="27"/>
      <c r="AA772" s="27"/>
      <c r="AB772" s="27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5"/>
      <c r="AV772" s="25"/>
      <c r="AW772" s="25"/>
      <c r="AX772" s="25"/>
    </row>
    <row r="773" spans="1:50" ht="12.75">
      <c r="A773" s="27"/>
      <c r="G773" s="49"/>
      <c r="K773" s="99"/>
      <c r="L773" s="99"/>
      <c r="M773" s="99"/>
      <c r="N773" s="99"/>
      <c r="O773" s="99"/>
      <c r="P773" s="99"/>
      <c r="Q773" s="99"/>
      <c r="R773" s="99"/>
      <c r="S773" s="99"/>
      <c r="T773" s="27"/>
      <c r="U773" s="27"/>
      <c r="V773" s="27"/>
      <c r="W773" s="27"/>
      <c r="X773" s="27"/>
      <c r="Y773" s="27"/>
      <c r="Z773" s="27"/>
      <c r="AA773" s="27"/>
      <c r="AB773" s="27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5"/>
      <c r="AV773" s="25"/>
      <c r="AW773" s="25"/>
      <c r="AX773" s="25"/>
    </row>
    <row r="774" spans="1:50" ht="12.75">
      <c r="A774" s="27"/>
      <c r="G774" s="49"/>
      <c r="K774" s="99"/>
      <c r="L774" s="99"/>
      <c r="M774" s="99"/>
      <c r="N774" s="99"/>
      <c r="O774" s="99"/>
      <c r="P774" s="99"/>
      <c r="Q774" s="99"/>
      <c r="R774" s="99"/>
      <c r="S774" s="99"/>
      <c r="T774" s="27"/>
      <c r="U774" s="27"/>
      <c r="V774" s="27"/>
      <c r="W774" s="27"/>
      <c r="X774" s="27"/>
      <c r="Y774" s="27"/>
      <c r="Z774" s="27"/>
      <c r="AA774" s="27"/>
      <c r="AB774" s="27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25"/>
      <c r="AV774" s="25"/>
      <c r="AW774" s="25"/>
      <c r="AX774" s="25"/>
    </row>
    <row r="775" spans="1:50" ht="12.75">
      <c r="A775" s="27"/>
      <c r="G775" s="49"/>
      <c r="K775" s="99"/>
      <c r="L775" s="99"/>
      <c r="M775" s="99"/>
      <c r="N775" s="99"/>
      <c r="O775" s="99"/>
      <c r="P775" s="99"/>
      <c r="Q775" s="99"/>
      <c r="R775" s="99"/>
      <c r="S775" s="99"/>
      <c r="T775" s="27"/>
      <c r="U775" s="27"/>
      <c r="V775" s="27"/>
      <c r="W775" s="27"/>
      <c r="X775" s="27"/>
      <c r="Y775" s="27"/>
      <c r="Z775" s="27"/>
      <c r="AA775" s="27"/>
      <c r="AB775" s="27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5"/>
      <c r="AV775" s="25"/>
      <c r="AW775" s="25"/>
      <c r="AX775" s="25"/>
    </row>
    <row r="776" spans="1:50" ht="12.75">
      <c r="A776" s="27"/>
      <c r="G776" s="49"/>
      <c r="K776" s="99"/>
      <c r="L776" s="99"/>
      <c r="M776" s="99"/>
      <c r="N776" s="99"/>
      <c r="O776" s="99"/>
      <c r="P776" s="99"/>
      <c r="Q776" s="99"/>
      <c r="R776" s="99"/>
      <c r="S776" s="99"/>
      <c r="T776" s="27"/>
      <c r="U776" s="27"/>
      <c r="V776" s="27"/>
      <c r="W776" s="27"/>
      <c r="X776" s="27"/>
      <c r="Y776" s="27"/>
      <c r="Z776" s="27"/>
      <c r="AA776" s="27"/>
      <c r="AB776" s="27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25"/>
      <c r="AV776" s="25"/>
      <c r="AW776" s="25"/>
      <c r="AX776" s="25"/>
    </row>
    <row r="777" spans="1:50" ht="12.75">
      <c r="A777" s="27"/>
      <c r="G777" s="49"/>
      <c r="K777" s="99"/>
      <c r="L777" s="99"/>
      <c r="M777" s="99"/>
      <c r="N777" s="99"/>
      <c r="O777" s="99"/>
      <c r="P777" s="99"/>
      <c r="Q777" s="99"/>
      <c r="R777" s="99"/>
      <c r="S777" s="99"/>
      <c r="T777" s="27"/>
      <c r="U777" s="27"/>
      <c r="V777" s="27"/>
      <c r="W777" s="27"/>
      <c r="X777" s="27"/>
      <c r="Y777" s="27"/>
      <c r="Z777" s="27"/>
      <c r="AA777" s="27"/>
      <c r="AB777" s="27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5"/>
      <c r="AV777" s="25"/>
      <c r="AW777" s="25"/>
      <c r="AX777" s="25"/>
    </row>
    <row r="778" spans="1:50" ht="12.75">
      <c r="A778" s="27"/>
      <c r="G778" s="49"/>
      <c r="K778" s="99"/>
      <c r="L778" s="99"/>
      <c r="M778" s="99"/>
      <c r="N778" s="99"/>
      <c r="O778" s="99"/>
      <c r="P778" s="99"/>
      <c r="Q778" s="99"/>
      <c r="R778" s="99"/>
      <c r="S778" s="99"/>
      <c r="T778" s="27"/>
      <c r="U778" s="27"/>
      <c r="V778" s="27"/>
      <c r="W778" s="27"/>
      <c r="X778" s="27"/>
      <c r="Y778" s="27"/>
      <c r="Z778" s="27"/>
      <c r="AA778" s="27"/>
      <c r="AB778" s="27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5"/>
      <c r="AV778" s="25"/>
      <c r="AW778" s="25"/>
      <c r="AX778" s="25"/>
    </row>
    <row r="779" spans="1:50" ht="12.75">
      <c r="A779" s="27"/>
      <c r="G779" s="49"/>
      <c r="K779" s="99"/>
      <c r="L779" s="99"/>
      <c r="M779" s="99"/>
      <c r="N779" s="99"/>
      <c r="O779" s="99"/>
      <c r="P779" s="99"/>
      <c r="Q779" s="99"/>
      <c r="R779" s="99"/>
      <c r="S779" s="99"/>
      <c r="T779" s="27"/>
      <c r="U779" s="27"/>
      <c r="V779" s="27"/>
      <c r="W779" s="27"/>
      <c r="X779" s="27"/>
      <c r="Y779" s="27"/>
      <c r="Z779" s="27"/>
      <c r="AA779" s="27"/>
      <c r="AB779" s="27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5"/>
      <c r="AV779" s="25"/>
      <c r="AW779" s="25"/>
      <c r="AX779" s="25"/>
    </row>
    <row r="780" spans="1:50" ht="12.75">
      <c r="A780" s="27"/>
      <c r="G780" s="49"/>
      <c r="K780" s="99"/>
      <c r="L780" s="99"/>
      <c r="M780" s="99"/>
      <c r="N780" s="99"/>
      <c r="O780" s="99"/>
      <c r="P780" s="99"/>
      <c r="Q780" s="99"/>
      <c r="R780" s="99"/>
      <c r="S780" s="99"/>
      <c r="T780" s="27"/>
      <c r="U780" s="27"/>
      <c r="V780" s="27"/>
      <c r="W780" s="27"/>
      <c r="X780" s="27"/>
      <c r="Y780" s="27"/>
      <c r="Z780" s="27"/>
      <c r="AA780" s="27"/>
      <c r="AB780" s="27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25"/>
      <c r="AV780" s="25"/>
      <c r="AW780" s="25"/>
      <c r="AX780" s="25"/>
    </row>
    <row r="781" spans="1:50" ht="12.75">
      <c r="A781" s="27"/>
      <c r="G781" s="49"/>
      <c r="K781" s="99"/>
      <c r="L781" s="99"/>
      <c r="M781" s="99"/>
      <c r="N781" s="99"/>
      <c r="O781" s="99"/>
      <c r="P781" s="99"/>
      <c r="Q781" s="99"/>
      <c r="R781" s="99"/>
      <c r="S781" s="99"/>
      <c r="T781" s="27"/>
      <c r="U781" s="27"/>
      <c r="V781" s="27"/>
      <c r="W781" s="27"/>
      <c r="X781" s="27"/>
      <c r="Y781" s="27"/>
      <c r="Z781" s="27"/>
      <c r="AA781" s="27"/>
      <c r="AB781" s="27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25"/>
      <c r="AV781" s="25"/>
      <c r="AW781" s="25"/>
      <c r="AX781" s="25"/>
    </row>
    <row r="782" spans="1:50" ht="12.75">
      <c r="A782" s="27"/>
      <c r="G782" s="49"/>
      <c r="K782" s="99"/>
      <c r="L782" s="99"/>
      <c r="M782" s="99"/>
      <c r="N782" s="99"/>
      <c r="O782" s="99"/>
      <c r="P782" s="99"/>
      <c r="Q782" s="99"/>
      <c r="R782" s="99"/>
      <c r="S782" s="99"/>
      <c r="T782" s="27"/>
      <c r="U782" s="27"/>
      <c r="V782" s="27"/>
      <c r="W782" s="27"/>
      <c r="X782" s="27"/>
      <c r="Y782" s="27"/>
      <c r="Z782" s="27"/>
      <c r="AA782" s="27"/>
      <c r="AB782" s="27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25"/>
      <c r="AV782" s="25"/>
      <c r="AW782" s="25"/>
      <c r="AX782" s="25"/>
    </row>
    <row r="783" spans="1:50" ht="12.75">
      <c r="A783" s="27"/>
      <c r="G783" s="49"/>
      <c r="K783" s="99"/>
      <c r="L783" s="99"/>
      <c r="M783" s="99"/>
      <c r="N783" s="99"/>
      <c r="O783" s="99"/>
      <c r="P783" s="99"/>
      <c r="Q783" s="99"/>
      <c r="R783" s="99"/>
      <c r="S783" s="99"/>
      <c r="T783" s="27"/>
      <c r="U783" s="27"/>
      <c r="V783" s="27"/>
      <c r="W783" s="27"/>
      <c r="X783" s="27"/>
      <c r="Y783" s="27"/>
      <c r="Z783" s="27"/>
      <c r="AA783" s="27"/>
      <c r="AB783" s="27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25"/>
      <c r="AV783" s="25"/>
      <c r="AW783" s="25"/>
      <c r="AX783" s="25"/>
    </row>
    <row r="784" spans="1:50" ht="12.75">
      <c r="A784" s="27"/>
      <c r="G784" s="49"/>
      <c r="K784" s="99"/>
      <c r="L784" s="99"/>
      <c r="M784" s="99"/>
      <c r="N784" s="99"/>
      <c r="O784" s="99"/>
      <c r="P784" s="99"/>
      <c r="Q784" s="99"/>
      <c r="R784" s="99"/>
      <c r="S784" s="99"/>
      <c r="T784" s="27"/>
      <c r="U784" s="27"/>
      <c r="V784" s="27"/>
      <c r="W784" s="27"/>
      <c r="X784" s="27"/>
      <c r="Y784" s="27"/>
      <c r="Z784" s="27"/>
      <c r="AA784" s="27"/>
      <c r="AB784" s="27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25"/>
      <c r="AV784" s="25"/>
      <c r="AW784" s="25"/>
      <c r="AX784" s="25"/>
    </row>
    <row r="785" spans="1:50" ht="12.75">
      <c r="A785" s="27"/>
      <c r="G785" s="49"/>
      <c r="K785" s="99"/>
      <c r="L785" s="99"/>
      <c r="M785" s="99"/>
      <c r="N785" s="99"/>
      <c r="O785" s="99"/>
      <c r="P785" s="99"/>
      <c r="Q785" s="99"/>
      <c r="R785" s="99"/>
      <c r="S785" s="99"/>
      <c r="T785" s="27"/>
      <c r="U785" s="27"/>
      <c r="V785" s="27"/>
      <c r="W785" s="27"/>
      <c r="X785" s="27"/>
      <c r="Y785" s="27"/>
      <c r="Z785" s="27"/>
      <c r="AA785" s="27"/>
      <c r="AB785" s="27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5"/>
      <c r="AV785" s="25"/>
      <c r="AW785" s="25"/>
      <c r="AX785" s="25"/>
    </row>
    <row r="786" spans="1:50" ht="12.75">
      <c r="A786" s="27"/>
      <c r="G786" s="49"/>
      <c r="K786" s="99"/>
      <c r="L786" s="99"/>
      <c r="M786" s="99"/>
      <c r="N786" s="99"/>
      <c r="O786" s="99"/>
      <c r="P786" s="99"/>
      <c r="Q786" s="99"/>
      <c r="R786" s="99"/>
      <c r="S786" s="99"/>
      <c r="T786" s="27"/>
      <c r="U786" s="27"/>
      <c r="V786" s="27"/>
      <c r="W786" s="27"/>
      <c r="X786" s="27"/>
      <c r="Y786" s="27"/>
      <c r="Z786" s="27"/>
      <c r="AA786" s="27"/>
      <c r="AB786" s="27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25"/>
      <c r="AV786" s="25"/>
      <c r="AW786" s="25"/>
      <c r="AX786" s="25"/>
    </row>
    <row r="787" spans="1:50" ht="12.75">
      <c r="A787" s="27"/>
      <c r="G787" s="49"/>
      <c r="K787" s="99"/>
      <c r="L787" s="99"/>
      <c r="M787" s="99"/>
      <c r="N787" s="99"/>
      <c r="O787" s="99"/>
      <c r="P787" s="99"/>
      <c r="Q787" s="99"/>
      <c r="R787" s="99"/>
      <c r="S787" s="99"/>
      <c r="T787" s="27"/>
      <c r="U787" s="27"/>
      <c r="V787" s="27"/>
      <c r="W787" s="27"/>
      <c r="X787" s="27"/>
      <c r="Y787" s="27"/>
      <c r="Z787" s="27"/>
      <c r="AA787" s="27"/>
      <c r="AB787" s="27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5"/>
      <c r="AV787" s="25"/>
      <c r="AW787" s="25"/>
      <c r="AX787" s="25"/>
    </row>
    <row r="788" spans="1:50" ht="12.75">
      <c r="A788" s="27"/>
      <c r="G788" s="49"/>
      <c r="K788" s="99"/>
      <c r="L788" s="99"/>
      <c r="M788" s="99"/>
      <c r="N788" s="99"/>
      <c r="O788" s="99"/>
      <c r="P788" s="99"/>
      <c r="Q788" s="99"/>
      <c r="R788" s="99"/>
      <c r="S788" s="99"/>
      <c r="T788" s="27"/>
      <c r="U788" s="27"/>
      <c r="V788" s="27"/>
      <c r="W788" s="27"/>
      <c r="X788" s="27"/>
      <c r="Y788" s="27"/>
      <c r="Z788" s="27"/>
      <c r="AA788" s="27"/>
      <c r="AB788" s="27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25"/>
      <c r="AV788" s="25"/>
      <c r="AW788" s="25"/>
      <c r="AX788" s="25"/>
    </row>
    <row r="789" spans="1:50" ht="12.75">
      <c r="A789" s="27"/>
      <c r="G789" s="49"/>
      <c r="K789" s="99"/>
      <c r="L789" s="99"/>
      <c r="M789" s="99"/>
      <c r="N789" s="99"/>
      <c r="O789" s="99"/>
      <c r="P789" s="99"/>
      <c r="Q789" s="99"/>
      <c r="R789" s="99"/>
      <c r="S789" s="99"/>
      <c r="T789" s="27"/>
      <c r="U789" s="27"/>
      <c r="V789" s="27"/>
      <c r="W789" s="27"/>
      <c r="X789" s="27"/>
      <c r="Y789" s="27"/>
      <c r="Z789" s="27"/>
      <c r="AA789" s="27"/>
      <c r="AB789" s="27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25"/>
      <c r="AV789" s="25"/>
      <c r="AW789" s="25"/>
      <c r="AX789" s="25"/>
    </row>
    <row r="790" spans="1:50" ht="12.75">
      <c r="A790" s="27"/>
      <c r="G790" s="49"/>
      <c r="K790" s="99"/>
      <c r="L790" s="99"/>
      <c r="M790" s="99"/>
      <c r="N790" s="99"/>
      <c r="O790" s="99"/>
      <c r="P790" s="99"/>
      <c r="Q790" s="99"/>
      <c r="R790" s="99"/>
      <c r="S790" s="99"/>
      <c r="T790" s="27"/>
      <c r="U790" s="27"/>
      <c r="V790" s="27"/>
      <c r="W790" s="27"/>
      <c r="X790" s="27"/>
      <c r="Y790" s="27"/>
      <c r="Z790" s="27"/>
      <c r="AA790" s="27"/>
      <c r="AB790" s="27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25"/>
      <c r="AV790" s="25"/>
      <c r="AW790" s="25"/>
      <c r="AX790" s="25"/>
    </row>
    <row r="791" spans="1:50" ht="12.75">
      <c r="A791" s="27"/>
      <c r="G791" s="49"/>
      <c r="K791" s="99"/>
      <c r="L791" s="99"/>
      <c r="M791" s="99"/>
      <c r="N791" s="99"/>
      <c r="O791" s="99"/>
      <c r="P791" s="99"/>
      <c r="Q791" s="99"/>
      <c r="R791" s="99"/>
      <c r="S791" s="99"/>
      <c r="T791" s="27"/>
      <c r="U791" s="27"/>
      <c r="V791" s="27"/>
      <c r="W791" s="27"/>
      <c r="X791" s="27"/>
      <c r="Y791" s="27"/>
      <c r="Z791" s="27"/>
      <c r="AA791" s="27"/>
      <c r="AB791" s="27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5"/>
      <c r="AV791" s="25"/>
      <c r="AW791" s="25"/>
      <c r="AX791" s="25"/>
    </row>
    <row r="792" spans="1:50" ht="12.75">
      <c r="A792" s="27"/>
      <c r="G792" s="49"/>
      <c r="K792" s="99"/>
      <c r="L792" s="99"/>
      <c r="M792" s="99"/>
      <c r="N792" s="99"/>
      <c r="O792" s="99"/>
      <c r="P792" s="99"/>
      <c r="Q792" s="99"/>
      <c r="R792" s="99"/>
      <c r="S792" s="99"/>
      <c r="T792" s="27"/>
      <c r="U792" s="27"/>
      <c r="V792" s="27"/>
      <c r="W792" s="27"/>
      <c r="X792" s="27"/>
      <c r="Y792" s="27"/>
      <c r="Z792" s="27"/>
      <c r="AA792" s="27"/>
      <c r="AB792" s="27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5"/>
      <c r="AV792" s="25"/>
      <c r="AW792" s="25"/>
      <c r="AX792" s="25"/>
    </row>
    <row r="793" spans="1:50" ht="12.75">
      <c r="A793" s="27"/>
      <c r="G793" s="49"/>
      <c r="K793" s="99"/>
      <c r="L793" s="99"/>
      <c r="M793" s="99"/>
      <c r="N793" s="99"/>
      <c r="O793" s="99"/>
      <c r="P793" s="99"/>
      <c r="Q793" s="99"/>
      <c r="R793" s="99"/>
      <c r="S793" s="99"/>
      <c r="T793" s="27"/>
      <c r="U793" s="27"/>
      <c r="V793" s="27"/>
      <c r="W793" s="27"/>
      <c r="X793" s="27"/>
      <c r="Y793" s="27"/>
      <c r="Z793" s="27"/>
      <c r="AA793" s="27"/>
      <c r="AB793" s="27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5"/>
      <c r="AV793" s="25"/>
      <c r="AW793" s="25"/>
      <c r="AX793" s="25"/>
    </row>
    <row r="794" spans="1:50" ht="12.75">
      <c r="A794" s="27"/>
      <c r="G794" s="49"/>
      <c r="K794" s="99"/>
      <c r="L794" s="99"/>
      <c r="M794" s="99"/>
      <c r="N794" s="99"/>
      <c r="O794" s="99"/>
      <c r="P794" s="99"/>
      <c r="Q794" s="99"/>
      <c r="R794" s="99"/>
      <c r="S794" s="99"/>
      <c r="T794" s="27"/>
      <c r="U794" s="27"/>
      <c r="V794" s="27"/>
      <c r="W794" s="27"/>
      <c r="X794" s="27"/>
      <c r="Y794" s="27"/>
      <c r="Z794" s="27"/>
      <c r="AA794" s="27"/>
      <c r="AB794" s="27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25"/>
      <c r="AV794" s="25"/>
      <c r="AW794" s="25"/>
      <c r="AX794" s="25"/>
    </row>
    <row r="795" spans="1:50" ht="12.75">
      <c r="A795" s="27"/>
      <c r="G795" s="49"/>
      <c r="K795" s="99"/>
      <c r="L795" s="99"/>
      <c r="M795" s="99"/>
      <c r="N795" s="99"/>
      <c r="O795" s="99"/>
      <c r="P795" s="99"/>
      <c r="Q795" s="99"/>
      <c r="R795" s="99"/>
      <c r="S795" s="99"/>
      <c r="T795" s="27"/>
      <c r="U795" s="27"/>
      <c r="V795" s="27"/>
      <c r="W795" s="27"/>
      <c r="X795" s="27"/>
      <c r="Y795" s="27"/>
      <c r="Z795" s="27"/>
      <c r="AA795" s="27"/>
      <c r="AB795" s="27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25"/>
    </row>
    <row r="796" spans="1:50" ht="12.75">
      <c r="A796" s="27"/>
      <c r="G796" s="49"/>
      <c r="K796" s="99"/>
      <c r="L796" s="99"/>
      <c r="M796" s="99"/>
      <c r="N796" s="99"/>
      <c r="O796" s="99"/>
      <c r="P796" s="99"/>
      <c r="Q796" s="99"/>
      <c r="R796" s="99"/>
      <c r="S796" s="99"/>
      <c r="T796" s="27"/>
      <c r="U796" s="27"/>
      <c r="V796" s="27"/>
      <c r="W796" s="27"/>
      <c r="X796" s="27"/>
      <c r="Y796" s="27"/>
      <c r="Z796" s="27"/>
      <c r="AA796" s="27"/>
      <c r="AB796" s="27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25"/>
      <c r="AV796" s="25"/>
      <c r="AW796" s="25"/>
      <c r="AX796" s="25"/>
    </row>
    <row r="797" spans="1:50" ht="12.75">
      <c r="A797" s="27"/>
      <c r="G797" s="49"/>
      <c r="K797" s="99"/>
      <c r="L797" s="99"/>
      <c r="M797" s="99"/>
      <c r="N797" s="99"/>
      <c r="O797" s="99"/>
      <c r="P797" s="99"/>
      <c r="Q797" s="99"/>
      <c r="R797" s="99"/>
      <c r="S797" s="99"/>
      <c r="T797" s="27"/>
      <c r="U797" s="27"/>
      <c r="V797" s="27"/>
      <c r="W797" s="27"/>
      <c r="X797" s="27"/>
      <c r="Y797" s="27"/>
      <c r="Z797" s="27"/>
      <c r="AA797" s="27"/>
      <c r="AB797" s="27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25"/>
      <c r="AV797" s="25"/>
      <c r="AW797" s="25"/>
      <c r="AX797" s="25"/>
    </row>
    <row r="798" spans="1:50" ht="12.75">
      <c r="A798" s="27"/>
      <c r="G798" s="49"/>
      <c r="K798" s="99"/>
      <c r="L798" s="99"/>
      <c r="M798" s="99"/>
      <c r="N798" s="99"/>
      <c r="O798" s="99"/>
      <c r="P798" s="99"/>
      <c r="Q798" s="99"/>
      <c r="R798" s="99"/>
      <c r="S798" s="99"/>
      <c r="T798" s="27"/>
      <c r="U798" s="27"/>
      <c r="V798" s="27"/>
      <c r="W798" s="27"/>
      <c r="X798" s="27"/>
      <c r="Y798" s="27"/>
      <c r="Z798" s="27"/>
      <c r="AA798" s="27"/>
      <c r="AB798" s="27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25"/>
      <c r="AV798" s="25"/>
      <c r="AW798" s="25"/>
      <c r="AX798" s="25"/>
    </row>
    <row r="799" spans="1:50" ht="12.75">
      <c r="A799" s="27"/>
      <c r="G799" s="49"/>
      <c r="K799" s="99"/>
      <c r="L799" s="99"/>
      <c r="M799" s="99"/>
      <c r="N799" s="99"/>
      <c r="O799" s="99"/>
      <c r="P799" s="99"/>
      <c r="Q799" s="99"/>
      <c r="R799" s="99"/>
      <c r="S799" s="99"/>
      <c r="T799" s="27"/>
      <c r="U799" s="27"/>
      <c r="V799" s="27"/>
      <c r="W799" s="27"/>
      <c r="X799" s="27"/>
      <c r="Y799" s="27"/>
      <c r="Z799" s="27"/>
      <c r="AA799" s="27"/>
      <c r="AB799" s="27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5"/>
      <c r="AV799" s="25"/>
      <c r="AW799" s="25"/>
      <c r="AX799" s="25"/>
    </row>
    <row r="800" spans="1:50" ht="12.75">
      <c r="A800" s="27"/>
      <c r="G800" s="49"/>
      <c r="K800" s="99"/>
      <c r="L800" s="99"/>
      <c r="M800" s="99"/>
      <c r="N800" s="99"/>
      <c r="O800" s="99"/>
      <c r="P800" s="99"/>
      <c r="Q800" s="99"/>
      <c r="R800" s="99"/>
      <c r="S800" s="99"/>
      <c r="T800" s="27"/>
      <c r="U800" s="27"/>
      <c r="V800" s="27"/>
      <c r="W800" s="27"/>
      <c r="X800" s="27"/>
      <c r="Y800" s="27"/>
      <c r="Z800" s="27"/>
      <c r="AA800" s="27"/>
      <c r="AB800" s="27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25"/>
      <c r="AV800" s="25"/>
      <c r="AW800" s="25"/>
      <c r="AX800" s="25"/>
    </row>
    <row r="801" spans="1:50" ht="12.75">
      <c r="A801" s="27"/>
      <c r="G801" s="49"/>
      <c r="K801" s="99"/>
      <c r="L801" s="99"/>
      <c r="M801" s="99"/>
      <c r="N801" s="99"/>
      <c r="O801" s="99"/>
      <c r="P801" s="99"/>
      <c r="Q801" s="99"/>
      <c r="R801" s="99"/>
      <c r="S801" s="99"/>
      <c r="T801" s="27"/>
      <c r="U801" s="27"/>
      <c r="V801" s="27"/>
      <c r="W801" s="27"/>
      <c r="X801" s="27"/>
      <c r="Y801" s="27"/>
      <c r="Z801" s="27"/>
      <c r="AA801" s="27"/>
      <c r="AB801" s="27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5"/>
      <c r="AV801" s="25"/>
      <c r="AW801" s="25"/>
      <c r="AX801" s="25"/>
    </row>
    <row r="802" spans="1:50" ht="12.75">
      <c r="A802" s="27"/>
      <c r="G802" s="49"/>
      <c r="K802" s="99"/>
      <c r="L802" s="99"/>
      <c r="M802" s="99"/>
      <c r="N802" s="99"/>
      <c r="O802" s="99"/>
      <c r="P802" s="99"/>
      <c r="Q802" s="99"/>
      <c r="R802" s="99"/>
      <c r="S802" s="99"/>
      <c r="T802" s="27"/>
      <c r="U802" s="27"/>
      <c r="V802" s="27"/>
      <c r="W802" s="27"/>
      <c r="X802" s="27"/>
      <c r="Y802" s="27"/>
      <c r="Z802" s="27"/>
      <c r="AA802" s="27"/>
      <c r="AB802" s="27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5"/>
      <c r="AV802" s="25"/>
      <c r="AW802" s="25"/>
      <c r="AX802" s="25"/>
    </row>
    <row r="803" spans="1:50" ht="12.75">
      <c r="A803" s="27"/>
      <c r="G803" s="49"/>
      <c r="K803" s="99"/>
      <c r="L803" s="99"/>
      <c r="M803" s="99"/>
      <c r="N803" s="99"/>
      <c r="O803" s="99"/>
      <c r="P803" s="99"/>
      <c r="Q803" s="99"/>
      <c r="R803" s="99"/>
      <c r="S803" s="99"/>
      <c r="T803" s="27"/>
      <c r="U803" s="27"/>
      <c r="V803" s="27"/>
      <c r="W803" s="27"/>
      <c r="X803" s="27"/>
      <c r="Y803" s="27"/>
      <c r="Z803" s="27"/>
      <c r="AA803" s="27"/>
      <c r="AB803" s="27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5"/>
      <c r="AV803" s="25"/>
      <c r="AW803" s="25"/>
      <c r="AX803" s="25"/>
    </row>
    <row r="804" spans="1:50" ht="12.75">
      <c r="A804" s="27"/>
      <c r="G804" s="49"/>
      <c r="K804" s="99"/>
      <c r="L804" s="99"/>
      <c r="M804" s="99"/>
      <c r="N804" s="99"/>
      <c r="O804" s="99"/>
      <c r="P804" s="99"/>
      <c r="Q804" s="99"/>
      <c r="R804" s="99"/>
      <c r="S804" s="99"/>
      <c r="T804" s="27"/>
      <c r="U804" s="27"/>
      <c r="V804" s="27"/>
      <c r="W804" s="27"/>
      <c r="X804" s="27"/>
      <c r="Y804" s="27"/>
      <c r="Z804" s="27"/>
      <c r="AA804" s="27"/>
      <c r="AB804" s="27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25"/>
      <c r="AV804" s="25"/>
      <c r="AW804" s="25"/>
      <c r="AX804" s="25"/>
    </row>
    <row r="805" spans="1:50" ht="12.75">
      <c r="A805" s="27"/>
      <c r="G805" s="49"/>
      <c r="K805" s="99"/>
      <c r="L805" s="99"/>
      <c r="M805" s="99"/>
      <c r="N805" s="99"/>
      <c r="O805" s="99"/>
      <c r="P805" s="99"/>
      <c r="Q805" s="99"/>
      <c r="R805" s="99"/>
      <c r="S805" s="99"/>
      <c r="T805" s="27"/>
      <c r="U805" s="27"/>
      <c r="V805" s="27"/>
      <c r="W805" s="27"/>
      <c r="X805" s="27"/>
      <c r="Y805" s="27"/>
      <c r="Z805" s="27"/>
      <c r="AA805" s="27"/>
      <c r="AB805" s="27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25"/>
      <c r="AV805" s="25"/>
      <c r="AW805" s="25"/>
      <c r="AX805" s="25"/>
    </row>
    <row r="806" spans="1:50" ht="12.75">
      <c r="A806" s="27"/>
      <c r="G806" s="49"/>
      <c r="K806" s="99"/>
      <c r="L806" s="99"/>
      <c r="M806" s="99"/>
      <c r="N806" s="99"/>
      <c r="O806" s="99"/>
      <c r="P806" s="99"/>
      <c r="Q806" s="99"/>
      <c r="R806" s="99"/>
      <c r="S806" s="99"/>
      <c r="T806" s="27"/>
      <c r="U806" s="27"/>
      <c r="V806" s="27"/>
      <c r="W806" s="27"/>
      <c r="X806" s="27"/>
      <c r="Y806" s="27"/>
      <c r="Z806" s="27"/>
      <c r="AA806" s="27"/>
      <c r="AB806" s="27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25"/>
      <c r="AV806" s="25"/>
      <c r="AW806" s="25"/>
      <c r="AX806" s="25"/>
    </row>
    <row r="807" spans="1:50" ht="12.75">
      <c r="A807" s="27"/>
      <c r="G807" s="49"/>
      <c r="K807" s="99"/>
      <c r="L807" s="99"/>
      <c r="M807" s="99"/>
      <c r="N807" s="99"/>
      <c r="O807" s="99"/>
      <c r="P807" s="99"/>
      <c r="Q807" s="99"/>
      <c r="R807" s="99"/>
      <c r="S807" s="99"/>
      <c r="T807" s="27"/>
      <c r="U807" s="27"/>
      <c r="V807" s="27"/>
      <c r="W807" s="27"/>
      <c r="X807" s="27"/>
      <c r="Y807" s="27"/>
      <c r="Z807" s="27"/>
      <c r="AA807" s="27"/>
      <c r="AB807" s="27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5"/>
      <c r="AV807" s="25"/>
      <c r="AW807" s="25"/>
      <c r="AX807" s="25"/>
    </row>
    <row r="808" spans="1:50" ht="12.75">
      <c r="A808" s="27"/>
      <c r="G808" s="49"/>
      <c r="K808" s="99"/>
      <c r="L808" s="99"/>
      <c r="M808" s="99"/>
      <c r="N808" s="99"/>
      <c r="O808" s="99"/>
      <c r="P808" s="99"/>
      <c r="Q808" s="99"/>
      <c r="R808" s="99"/>
      <c r="S808" s="99"/>
      <c r="T808" s="27"/>
      <c r="U808" s="27"/>
      <c r="V808" s="27"/>
      <c r="W808" s="27"/>
      <c r="X808" s="27"/>
      <c r="Y808" s="27"/>
      <c r="Z808" s="27"/>
      <c r="AA808" s="27"/>
      <c r="AB808" s="27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5"/>
      <c r="AV808" s="25"/>
      <c r="AW808" s="25"/>
      <c r="AX808" s="25"/>
    </row>
    <row r="809" spans="1:50" ht="12.75">
      <c r="A809" s="27"/>
      <c r="G809" s="49"/>
      <c r="K809" s="99"/>
      <c r="L809" s="99"/>
      <c r="M809" s="99"/>
      <c r="N809" s="99"/>
      <c r="O809" s="99"/>
      <c r="P809" s="99"/>
      <c r="Q809" s="99"/>
      <c r="R809" s="99"/>
      <c r="S809" s="99"/>
      <c r="T809" s="27"/>
      <c r="U809" s="27"/>
      <c r="V809" s="27"/>
      <c r="W809" s="27"/>
      <c r="X809" s="27"/>
      <c r="Y809" s="27"/>
      <c r="Z809" s="27"/>
      <c r="AA809" s="27"/>
      <c r="AB809" s="27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5"/>
      <c r="AV809" s="25"/>
      <c r="AW809" s="25"/>
      <c r="AX809" s="25"/>
    </row>
    <row r="810" spans="1:50" ht="12.75">
      <c r="A810" s="27"/>
      <c r="G810" s="49"/>
      <c r="K810" s="99"/>
      <c r="L810" s="99"/>
      <c r="M810" s="99"/>
      <c r="N810" s="99"/>
      <c r="O810" s="99"/>
      <c r="P810" s="99"/>
      <c r="Q810" s="99"/>
      <c r="R810" s="99"/>
      <c r="S810" s="99"/>
      <c r="T810" s="27"/>
      <c r="U810" s="27"/>
      <c r="V810" s="27"/>
      <c r="W810" s="27"/>
      <c r="X810" s="27"/>
      <c r="Y810" s="27"/>
      <c r="Z810" s="27"/>
      <c r="AA810" s="27"/>
      <c r="AB810" s="27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  <c r="AU810" s="25"/>
      <c r="AV810" s="25"/>
      <c r="AW810" s="25"/>
      <c r="AX810" s="25"/>
    </row>
    <row r="811" spans="1:50" ht="12.75">
      <c r="A811" s="27"/>
      <c r="G811" s="49"/>
      <c r="K811" s="99"/>
      <c r="L811" s="99"/>
      <c r="M811" s="99"/>
      <c r="N811" s="99"/>
      <c r="O811" s="99"/>
      <c r="P811" s="99"/>
      <c r="Q811" s="99"/>
      <c r="R811" s="99"/>
      <c r="S811" s="99"/>
      <c r="T811" s="27"/>
      <c r="U811" s="27"/>
      <c r="V811" s="27"/>
      <c r="W811" s="27"/>
      <c r="X811" s="27"/>
      <c r="Y811" s="27"/>
      <c r="Z811" s="27"/>
      <c r="AA811" s="27"/>
      <c r="AB811" s="27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25"/>
      <c r="AV811" s="25"/>
      <c r="AW811" s="25"/>
      <c r="AX811" s="25"/>
    </row>
    <row r="812" spans="1:50" ht="12.75">
      <c r="A812" s="27"/>
      <c r="G812" s="49"/>
      <c r="K812" s="99"/>
      <c r="L812" s="99"/>
      <c r="M812" s="99"/>
      <c r="N812" s="99"/>
      <c r="O812" s="99"/>
      <c r="P812" s="99"/>
      <c r="Q812" s="99"/>
      <c r="R812" s="99"/>
      <c r="S812" s="99"/>
      <c r="T812" s="27"/>
      <c r="U812" s="27"/>
      <c r="V812" s="27"/>
      <c r="W812" s="27"/>
      <c r="X812" s="27"/>
      <c r="Y812" s="27"/>
      <c r="Z812" s="27"/>
      <c r="AA812" s="27"/>
      <c r="AB812" s="27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25"/>
      <c r="AV812" s="25"/>
      <c r="AW812" s="25"/>
      <c r="AX812" s="25"/>
    </row>
    <row r="813" spans="1:50" ht="12.75">
      <c r="A813" s="27"/>
      <c r="G813" s="49"/>
      <c r="K813" s="99"/>
      <c r="L813" s="99"/>
      <c r="M813" s="99"/>
      <c r="N813" s="99"/>
      <c r="O813" s="99"/>
      <c r="P813" s="99"/>
      <c r="Q813" s="99"/>
      <c r="R813" s="99"/>
      <c r="S813" s="99"/>
      <c r="T813" s="27"/>
      <c r="U813" s="27"/>
      <c r="V813" s="27"/>
      <c r="W813" s="27"/>
      <c r="X813" s="27"/>
      <c r="Y813" s="27"/>
      <c r="Z813" s="27"/>
      <c r="AA813" s="27"/>
      <c r="AB813" s="27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25"/>
      <c r="AV813" s="25"/>
      <c r="AW813" s="25"/>
      <c r="AX813" s="25"/>
    </row>
    <row r="814" spans="1:50" ht="12.75">
      <c r="A814" s="27"/>
      <c r="G814" s="49"/>
      <c r="K814" s="99"/>
      <c r="L814" s="99"/>
      <c r="M814" s="99"/>
      <c r="N814" s="99"/>
      <c r="O814" s="99"/>
      <c r="P814" s="99"/>
      <c r="Q814" s="99"/>
      <c r="R814" s="99"/>
      <c r="S814" s="99"/>
      <c r="T814" s="27"/>
      <c r="U814" s="27"/>
      <c r="V814" s="27"/>
      <c r="W814" s="27"/>
      <c r="X814" s="27"/>
      <c r="Y814" s="27"/>
      <c r="Z814" s="27"/>
      <c r="AA814" s="27"/>
      <c r="AB814" s="27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5"/>
      <c r="AV814" s="25"/>
      <c r="AW814" s="25"/>
      <c r="AX814" s="25"/>
    </row>
    <row r="815" spans="1:50" ht="12.75">
      <c r="A815" s="27"/>
      <c r="G815" s="49"/>
      <c r="K815" s="99"/>
      <c r="L815" s="99"/>
      <c r="M815" s="99"/>
      <c r="N815" s="99"/>
      <c r="O815" s="99"/>
      <c r="P815" s="99"/>
      <c r="Q815" s="99"/>
      <c r="R815" s="99"/>
      <c r="S815" s="99"/>
      <c r="T815" s="27"/>
      <c r="U815" s="27"/>
      <c r="V815" s="27"/>
      <c r="W815" s="27"/>
      <c r="X815" s="27"/>
      <c r="Y815" s="27"/>
      <c r="Z815" s="27"/>
      <c r="AA815" s="27"/>
      <c r="AB815" s="27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5"/>
      <c r="AV815" s="25"/>
      <c r="AW815" s="25"/>
      <c r="AX815" s="25"/>
    </row>
    <row r="816" spans="1:50" ht="12.75">
      <c r="A816" s="27"/>
      <c r="G816" s="49"/>
      <c r="K816" s="99"/>
      <c r="L816" s="99"/>
      <c r="M816" s="99"/>
      <c r="N816" s="99"/>
      <c r="O816" s="99"/>
      <c r="P816" s="99"/>
      <c r="Q816" s="99"/>
      <c r="R816" s="99"/>
      <c r="S816" s="99"/>
      <c r="T816" s="27"/>
      <c r="U816" s="27"/>
      <c r="V816" s="27"/>
      <c r="W816" s="27"/>
      <c r="X816" s="27"/>
      <c r="Y816" s="27"/>
      <c r="Z816" s="27"/>
      <c r="AA816" s="27"/>
      <c r="AB816" s="27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25"/>
      <c r="AV816" s="25"/>
      <c r="AW816" s="25"/>
      <c r="AX816" s="25"/>
    </row>
    <row r="817" spans="1:50" ht="12.75">
      <c r="A817" s="27"/>
      <c r="G817" s="49"/>
      <c r="K817" s="99"/>
      <c r="L817" s="99"/>
      <c r="M817" s="99"/>
      <c r="N817" s="99"/>
      <c r="O817" s="99"/>
      <c r="P817" s="99"/>
      <c r="Q817" s="99"/>
      <c r="R817" s="99"/>
      <c r="S817" s="99"/>
      <c r="T817" s="27"/>
      <c r="U817" s="27"/>
      <c r="V817" s="27"/>
      <c r="W817" s="27"/>
      <c r="X817" s="27"/>
      <c r="Y817" s="27"/>
      <c r="Z817" s="27"/>
      <c r="AA817" s="27"/>
      <c r="AB817" s="27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25"/>
      <c r="AV817" s="25"/>
      <c r="AW817" s="25"/>
      <c r="AX817" s="25"/>
    </row>
    <row r="818" spans="1:50" ht="12.75">
      <c r="A818" s="27"/>
      <c r="G818" s="49"/>
      <c r="K818" s="99"/>
      <c r="L818" s="99"/>
      <c r="M818" s="99"/>
      <c r="N818" s="99"/>
      <c r="O818" s="99"/>
      <c r="P818" s="99"/>
      <c r="Q818" s="99"/>
      <c r="R818" s="99"/>
      <c r="S818" s="99"/>
      <c r="T818" s="27"/>
      <c r="U818" s="27"/>
      <c r="V818" s="27"/>
      <c r="W818" s="27"/>
      <c r="X818" s="27"/>
      <c r="Y818" s="27"/>
      <c r="Z818" s="27"/>
      <c r="AA818" s="27"/>
      <c r="AB818" s="27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25"/>
      <c r="AV818" s="25"/>
      <c r="AW818" s="25"/>
      <c r="AX818" s="25"/>
    </row>
    <row r="819" spans="1:50" ht="12.75">
      <c r="A819" s="27"/>
      <c r="G819" s="49"/>
      <c r="K819" s="99"/>
      <c r="L819" s="99"/>
      <c r="M819" s="99"/>
      <c r="N819" s="99"/>
      <c r="O819" s="99"/>
      <c r="P819" s="99"/>
      <c r="Q819" s="99"/>
      <c r="R819" s="99"/>
      <c r="S819" s="99"/>
      <c r="T819" s="27"/>
      <c r="U819" s="27"/>
      <c r="V819" s="27"/>
      <c r="W819" s="27"/>
      <c r="X819" s="27"/>
      <c r="Y819" s="27"/>
      <c r="Z819" s="27"/>
      <c r="AA819" s="27"/>
      <c r="AB819" s="27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25"/>
      <c r="AV819" s="25"/>
      <c r="AW819" s="25"/>
      <c r="AX819" s="25"/>
    </row>
    <row r="820" spans="1:50" ht="12.75">
      <c r="A820" s="27"/>
      <c r="G820" s="49"/>
      <c r="K820" s="99"/>
      <c r="L820" s="99"/>
      <c r="M820" s="99"/>
      <c r="N820" s="99"/>
      <c r="O820" s="99"/>
      <c r="P820" s="99"/>
      <c r="Q820" s="99"/>
      <c r="R820" s="99"/>
      <c r="S820" s="99"/>
      <c r="T820" s="27"/>
      <c r="U820" s="27"/>
      <c r="V820" s="27"/>
      <c r="W820" s="27"/>
      <c r="X820" s="27"/>
      <c r="Y820" s="27"/>
      <c r="Z820" s="27"/>
      <c r="AA820" s="27"/>
      <c r="AB820" s="27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25"/>
      <c r="AV820" s="25"/>
      <c r="AW820" s="25"/>
      <c r="AX820" s="25"/>
    </row>
    <row r="821" spans="1:50" ht="12.75">
      <c r="A821" s="27"/>
      <c r="G821" s="49"/>
      <c r="K821" s="99"/>
      <c r="L821" s="99"/>
      <c r="M821" s="99"/>
      <c r="N821" s="99"/>
      <c r="O821" s="99"/>
      <c r="P821" s="99"/>
      <c r="Q821" s="99"/>
      <c r="R821" s="99"/>
      <c r="S821" s="99"/>
      <c r="T821" s="27"/>
      <c r="U821" s="27"/>
      <c r="V821" s="27"/>
      <c r="W821" s="27"/>
      <c r="X821" s="27"/>
      <c r="Y821" s="27"/>
      <c r="Z821" s="27"/>
      <c r="AA821" s="27"/>
      <c r="AB821" s="27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25"/>
      <c r="AV821" s="25"/>
      <c r="AW821" s="25"/>
      <c r="AX821" s="25"/>
    </row>
    <row r="822" spans="1:50" ht="12.75">
      <c r="A822" s="27"/>
      <c r="G822" s="49"/>
      <c r="K822" s="99"/>
      <c r="L822" s="99"/>
      <c r="M822" s="99"/>
      <c r="N822" s="99"/>
      <c r="O822" s="99"/>
      <c r="P822" s="99"/>
      <c r="Q822" s="99"/>
      <c r="R822" s="99"/>
      <c r="S822" s="99"/>
      <c r="T822" s="27"/>
      <c r="U822" s="27"/>
      <c r="V822" s="27"/>
      <c r="W822" s="27"/>
      <c r="X822" s="27"/>
      <c r="Y822" s="27"/>
      <c r="Z822" s="27"/>
      <c r="AA822" s="27"/>
      <c r="AB822" s="27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5"/>
      <c r="AV822" s="25"/>
      <c r="AW822" s="25"/>
      <c r="AX822" s="25"/>
    </row>
    <row r="823" spans="1:50" ht="12.75">
      <c r="A823" s="27"/>
      <c r="G823" s="49"/>
      <c r="K823" s="99"/>
      <c r="L823" s="99"/>
      <c r="M823" s="99"/>
      <c r="N823" s="99"/>
      <c r="O823" s="99"/>
      <c r="P823" s="99"/>
      <c r="Q823" s="99"/>
      <c r="R823" s="99"/>
      <c r="S823" s="99"/>
      <c r="T823" s="27"/>
      <c r="U823" s="27"/>
      <c r="V823" s="27"/>
      <c r="W823" s="27"/>
      <c r="X823" s="27"/>
      <c r="Y823" s="27"/>
      <c r="Z823" s="27"/>
      <c r="AA823" s="27"/>
      <c r="AB823" s="27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25"/>
      <c r="AV823" s="25"/>
      <c r="AW823" s="25"/>
      <c r="AX823" s="25"/>
    </row>
    <row r="824" spans="1:50" ht="12.75">
      <c r="A824" s="27"/>
      <c r="G824" s="49"/>
      <c r="K824" s="99"/>
      <c r="L824" s="99"/>
      <c r="M824" s="99"/>
      <c r="N824" s="99"/>
      <c r="O824" s="99"/>
      <c r="P824" s="99"/>
      <c r="Q824" s="99"/>
      <c r="R824" s="99"/>
      <c r="S824" s="99"/>
      <c r="T824" s="27"/>
      <c r="U824" s="27"/>
      <c r="V824" s="27"/>
      <c r="W824" s="27"/>
      <c r="X824" s="27"/>
      <c r="Y824" s="27"/>
      <c r="Z824" s="27"/>
      <c r="AA824" s="27"/>
      <c r="AB824" s="27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25"/>
      <c r="AV824" s="25"/>
      <c r="AW824" s="25"/>
      <c r="AX824" s="25"/>
    </row>
    <row r="825" spans="1:50" ht="12.75">
      <c r="A825" s="27"/>
      <c r="G825" s="49"/>
      <c r="K825" s="99"/>
      <c r="L825" s="99"/>
      <c r="M825" s="99"/>
      <c r="N825" s="99"/>
      <c r="O825" s="99"/>
      <c r="P825" s="99"/>
      <c r="Q825" s="99"/>
      <c r="R825" s="99"/>
      <c r="S825" s="99"/>
      <c r="T825" s="27"/>
      <c r="U825" s="27"/>
      <c r="V825" s="27"/>
      <c r="W825" s="27"/>
      <c r="X825" s="27"/>
      <c r="Y825" s="27"/>
      <c r="Z825" s="27"/>
      <c r="AA825" s="27"/>
      <c r="AB825" s="27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5"/>
      <c r="AV825" s="25"/>
      <c r="AW825" s="25"/>
      <c r="AX825" s="25"/>
    </row>
    <row r="826" spans="1:50" ht="12.75">
      <c r="A826" s="27"/>
      <c r="G826" s="49"/>
      <c r="K826" s="99"/>
      <c r="L826" s="99"/>
      <c r="M826" s="99"/>
      <c r="N826" s="99"/>
      <c r="O826" s="99"/>
      <c r="P826" s="99"/>
      <c r="Q826" s="99"/>
      <c r="R826" s="99"/>
      <c r="S826" s="99"/>
      <c r="T826" s="27"/>
      <c r="U826" s="27"/>
      <c r="V826" s="27"/>
      <c r="W826" s="27"/>
      <c r="X826" s="27"/>
      <c r="Y826" s="27"/>
      <c r="Z826" s="27"/>
      <c r="AA826" s="27"/>
      <c r="AB826" s="27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  <c r="AU826" s="25"/>
      <c r="AV826" s="25"/>
      <c r="AW826" s="25"/>
      <c r="AX826" s="25"/>
    </row>
    <row r="827" spans="1:50" ht="12.75">
      <c r="A827" s="27"/>
      <c r="G827" s="49"/>
      <c r="K827" s="99"/>
      <c r="L827" s="99"/>
      <c r="M827" s="99"/>
      <c r="N827" s="99"/>
      <c r="O827" s="99"/>
      <c r="P827" s="99"/>
      <c r="Q827" s="99"/>
      <c r="R827" s="99"/>
      <c r="S827" s="99"/>
      <c r="T827" s="27"/>
      <c r="U827" s="27"/>
      <c r="V827" s="27"/>
      <c r="W827" s="27"/>
      <c r="X827" s="27"/>
      <c r="Y827" s="27"/>
      <c r="Z827" s="27"/>
      <c r="AA827" s="27"/>
      <c r="AB827" s="27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25"/>
      <c r="AV827" s="25"/>
      <c r="AW827" s="25"/>
      <c r="AX827" s="25"/>
    </row>
    <row r="828" spans="1:50" ht="12.75">
      <c r="A828" s="27"/>
      <c r="G828" s="49"/>
      <c r="K828" s="99"/>
      <c r="L828" s="99"/>
      <c r="M828" s="99"/>
      <c r="N828" s="99"/>
      <c r="O828" s="99"/>
      <c r="P828" s="99"/>
      <c r="Q828" s="99"/>
      <c r="R828" s="99"/>
      <c r="S828" s="99"/>
      <c r="T828" s="27"/>
      <c r="U828" s="27"/>
      <c r="V828" s="27"/>
      <c r="W828" s="27"/>
      <c r="X828" s="27"/>
      <c r="Y828" s="27"/>
      <c r="Z828" s="27"/>
      <c r="AA828" s="27"/>
      <c r="AB828" s="27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25"/>
      <c r="AV828" s="25"/>
      <c r="AW828" s="25"/>
      <c r="AX828" s="25"/>
    </row>
    <row r="829" spans="1:50" ht="12.75">
      <c r="A829" s="27"/>
      <c r="G829" s="49"/>
      <c r="K829" s="99"/>
      <c r="L829" s="99"/>
      <c r="M829" s="99"/>
      <c r="N829" s="99"/>
      <c r="O829" s="99"/>
      <c r="P829" s="99"/>
      <c r="Q829" s="99"/>
      <c r="R829" s="99"/>
      <c r="S829" s="99"/>
      <c r="T829" s="27"/>
      <c r="U829" s="27"/>
      <c r="V829" s="27"/>
      <c r="W829" s="27"/>
      <c r="X829" s="27"/>
      <c r="Y829" s="27"/>
      <c r="Z829" s="27"/>
      <c r="AA829" s="27"/>
      <c r="AB829" s="27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25"/>
      <c r="AV829" s="25"/>
      <c r="AW829" s="25"/>
      <c r="AX829" s="25"/>
    </row>
    <row r="830" spans="1:50" ht="12.75">
      <c r="A830" s="27"/>
      <c r="G830" s="49"/>
      <c r="K830" s="99"/>
      <c r="L830" s="99"/>
      <c r="M830" s="99"/>
      <c r="N830" s="99"/>
      <c r="O830" s="99"/>
      <c r="P830" s="99"/>
      <c r="Q830" s="99"/>
      <c r="R830" s="99"/>
      <c r="S830" s="99"/>
      <c r="T830" s="27"/>
      <c r="U830" s="27"/>
      <c r="V830" s="27"/>
      <c r="W830" s="27"/>
      <c r="X830" s="27"/>
      <c r="Y830" s="27"/>
      <c r="Z830" s="27"/>
      <c r="AA830" s="27"/>
      <c r="AB830" s="27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25"/>
      <c r="AV830" s="25"/>
      <c r="AW830" s="25"/>
      <c r="AX830" s="25"/>
    </row>
    <row r="831" spans="1:50" ht="12.75">
      <c r="A831" s="27"/>
      <c r="G831" s="49"/>
      <c r="K831" s="99"/>
      <c r="L831" s="99"/>
      <c r="M831" s="99"/>
      <c r="N831" s="99"/>
      <c r="O831" s="99"/>
      <c r="P831" s="99"/>
      <c r="Q831" s="99"/>
      <c r="R831" s="99"/>
      <c r="S831" s="99"/>
      <c r="T831" s="27"/>
      <c r="U831" s="27"/>
      <c r="V831" s="27"/>
      <c r="W831" s="27"/>
      <c r="X831" s="27"/>
      <c r="Y831" s="27"/>
      <c r="Z831" s="27"/>
      <c r="AA831" s="27"/>
      <c r="AB831" s="27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5"/>
      <c r="AV831" s="25"/>
      <c r="AW831" s="25"/>
      <c r="AX831" s="25"/>
    </row>
    <row r="832" spans="1:50" ht="12.75">
      <c r="A832" s="27"/>
      <c r="G832" s="49"/>
      <c r="K832" s="99"/>
      <c r="L832" s="99"/>
      <c r="M832" s="99"/>
      <c r="N832" s="99"/>
      <c r="O832" s="99"/>
      <c r="P832" s="99"/>
      <c r="Q832" s="99"/>
      <c r="R832" s="99"/>
      <c r="S832" s="99"/>
      <c r="T832" s="27"/>
      <c r="U832" s="27"/>
      <c r="V832" s="27"/>
      <c r="W832" s="27"/>
      <c r="X832" s="27"/>
      <c r="Y832" s="27"/>
      <c r="Z832" s="27"/>
      <c r="AA832" s="27"/>
      <c r="AB832" s="27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  <c r="AU832" s="25"/>
      <c r="AV832" s="25"/>
      <c r="AW832" s="25"/>
      <c r="AX832" s="25"/>
    </row>
    <row r="833" spans="1:50" ht="12.75">
      <c r="A833" s="27"/>
      <c r="G833" s="49"/>
      <c r="K833" s="99"/>
      <c r="L833" s="99"/>
      <c r="M833" s="99"/>
      <c r="N833" s="99"/>
      <c r="O833" s="99"/>
      <c r="P833" s="99"/>
      <c r="Q833" s="99"/>
      <c r="R833" s="99"/>
      <c r="S833" s="99"/>
      <c r="T833" s="27"/>
      <c r="U833" s="27"/>
      <c r="V833" s="27"/>
      <c r="W833" s="27"/>
      <c r="X833" s="27"/>
      <c r="Y833" s="27"/>
      <c r="Z833" s="27"/>
      <c r="AA833" s="27"/>
      <c r="AB833" s="27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5"/>
      <c r="AV833" s="25"/>
      <c r="AW833" s="25"/>
      <c r="AX833" s="25"/>
    </row>
    <row r="834" spans="1:50" ht="12.75">
      <c r="A834" s="27"/>
      <c r="G834" s="49"/>
      <c r="K834" s="99"/>
      <c r="L834" s="99"/>
      <c r="M834" s="99"/>
      <c r="N834" s="99"/>
      <c r="O834" s="99"/>
      <c r="P834" s="99"/>
      <c r="Q834" s="99"/>
      <c r="R834" s="99"/>
      <c r="S834" s="99"/>
      <c r="T834" s="27"/>
      <c r="U834" s="27"/>
      <c r="V834" s="27"/>
      <c r="W834" s="27"/>
      <c r="X834" s="27"/>
      <c r="Y834" s="27"/>
      <c r="Z834" s="27"/>
      <c r="AA834" s="27"/>
      <c r="AB834" s="27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  <c r="AU834" s="25"/>
      <c r="AV834" s="25"/>
      <c r="AW834" s="25"/>
      <c r="AX834" s="25"/>
    </row>
    <row r="835" spans="1:50" ht="12.75">
      <c r="A835" s="27"/>
      <c r="G835" s="49"/>
      <c r="K835" s="99"/>
      <c r="L835" s="99"/>
      <c r="M835" s="99"/>
      <c r="N835" s="99"/>
      <c r="O835" s="99"/>
      <c r="P835" s="99"/>
      <c r="Q835" s="99"/>
      <c r="R835" s="99"/>
      <c r="S835" s="99"/>
      <c r="T835" s="27"/>
      <c r="U835" s="27"/>
      <c r="V835" s="27"/>
      <c r="W835" s="27"/>
      <c r="X835" s="27"/>
      <c r="Y835" s="27"/>
      <c r="Z835" s="27"/>
      <c r="AA835" s="27"/>
      <c r="AB835" s="27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25"/>
      <c r="AV835" s="25"/>
      <c r="AW835" s="25"/>
      <c r="AX835" s="25"/>
    </row>
    <row r="836" spans="1:50" ht="12.75">
      <c r="A836" s="27"/>
      <c r="G836" s="49"/>
      <c r="K836" s="99"/>
      <c r="L836" s="99"/>
      <c r="M836" s="99"/>
      <c r="N836" s="99"/>
      <c r="O836" s="99"/>
      <c r="P836" s="99"/>
      <c r="Q836" s="99"/>
      <c r="R836" s="99"/>
      <c r="S836" s="99"/>
      <c r="T836" s="27"/>
      <c r="U836" s="27"/>
      <c r="V836" s="27"/>
      <c r="W836" s="27"/>
      <c r="X836" s="27"/>
      <c r="Y836" s="27"/>
      <c r="Z836" s="27"/>
      <c r="AA836" s="27"/>
      <c r="AB836" s="27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  <c r="AU836" s="25"/>
      <c r="AV836" s="25"/>
      <c r="AW836" s="25"/>
      <c r="AX836" s="25"/>
    </row>
    <row r="837" spans="1:50" ht="12.75">
      <c r="A837" s="27"/>
      <c r="G837" s="49"/>
      <c r="K837" s="99"/>
      <c r="L837" s="99"/>
      <c r="M837" s="99"/>
      <c r="N837" s="99"/>
      <c r="O837" s="99"/>
      <c r="P837" s="99"/>
      <c r="Q837" s="99"/>
      <c r="R837" s="99"/>
      <c r="S837" s="99"/>
      <c r="T837" s="27"/>
      <c r="U837" s="27"/>
      <c r="V837" s="27"/>
      <c r="W837" s="27"/>
      <c r="X837" s="27"/>
      <c r="Y837" s="27"/>
      <c r="Z837" s="27"/>
      <c r="AA837" s="27"/>
      <c r="AB837" s="27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  <c r="AU837" s="25"/>
      <c r="AV837" s="25"/>
      <c r="AW837" s="25"/>
      <c r="AX837" s="25"/>
    </row>
    <row r="838" spans="1:50" ht="12.75">
      <c r="A838" s="27"/>
      <c r="G838" s="49"/>
      <c r="K838" s="99"/>
      <c r="L838" s="99"/>
      <c r="M838" s="99"/>
      <c r="N838" s="99"/>
      <c r="O838" s="99"/>
      <c r="P838" s="99"/>
      <c r="Q838" s="99"/>
      <c r="R838" s="99"/>
      <c r="S838" s="99"/>
      <c r="T838" s="27"/>
      <c r="U838" s="27"/>
      <c r="V838" s="27"/>
      <c r="W838" s="27"/>
      <c r="X838" s="27"/>
      <c r="Y838" s="27"/>
      <c r="Z838" s="27"/>
      <c r="AA838" s="27"/>
      <c r="AB838" s="27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25"/>
      <c r="AV838" s="25"/>
      <c r="AW838" s="25"/>
      <c r="AX838" s="25"/>
    </row>
    <row r="839" spans="1:50" ht="12.75">
      <c r="A839" s="27"/>
      <c r="G839" s="49"/>
      <c r="K839" s="99"/>
      <c r="L839" s="99"/>
      <c r="M839" s="99"/>
      <c r="N839" s="99"/>
      <c r="O839" s="99"/>
      <c r="P839" s="99"/>
      <c r="Q839" s="99"/>
      <c r="R839" s="99"/>
      <c r="S839" s="99"/>
      <c r="T839" s="27"/>
      <c r="U839" s="27"/>
      <c r="V839" s="27"/>
      <c r="W839" s="27"/>
      <c r="X839" s="27"/>
      <c r="Y839" s="27"/>
      <c r="Z839" s="27"/>
      <c r="AA839" s="27"/>
      <c r="AB839" s="27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  <c r="AU839" s="25"/>
      <c r="AV839" s="25"/>
      <c r="AW839" s="25"/>
      <c r="AX839" s="25"/>
    </row>
    <row r="840" spans="1:50" ht="12.75">
      <c r="A840" s="27"/>
      <c r="G840" s="49"/>
      <c r="K840" s="99"/>
      <c r="L840" s="99"/>
      <c r="M840" s="99"/>
      <c r="N840" s="99"/>
      <c r="O840" s="99"/>
      <c r="P840" s="99"/>
      <c r="Q840" s="99"/>
      <c r="R840" s="99"/>
      <c r="S840" s="99"/>
      <c r="T840" s="27"/>
      <c r="U840" s="27"/>
      <c r="V840" s="27"/>
      <c r="W840" s="27"/>
      <c r="X840" s="27"/>
      <c r="Y840" s="27"/>
      <c r="Z840" s="27"/>
      <c r="AA840" s="27"/>
      <c r="AB840" s="27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25"/>
      <c r="AV840" s="25"/>
      <c r="AW840" s="25"/>
      <c r="AX840" s="25"/>
    </row>
    <row r="841" spans="1:50" ht="12.75">
      <c r="A841" s="27"/>
      <c r="G841" s="49"/>
      <c r="K841" s="99"/>
      <c r="L841" s="99"/>
      <c r="M841" s="99"/>
      <c r="N841" s="99"/>
      <c r="O841" s="99"/>
      <c r="P841" s="99"/>
      <c r="Q841" s="99"/>
      <c r="R841" s="99"/>
      <c r="S841" s="99"/>
      <c r="T841" s="27"/>
      <c r="U841" s="27"/>
      <c r="V841" s="27"/>
      <c r="W841" s="27"/>
      <c r="X841" s="27"/>
      <c r="Y841" s="27"/>
      <c r="Z841" s="27"/>
      <c r="AA841" s="27"/>
      <c r="AB841" s="27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  <c r="AU841" s="25"/>
      <c r="AV841" s="25"/>
      <c r="AW841" s="25"/>
      <c r="AX841" s="25"/>
    </row>
    <row r="842" spans="1:50" ht="12.75">
      <c r="A842" s="27"/>
      <c r="G842" s="49"/>
      <c r="K842" s="99"/>
      <c r="L842" s="99"/>
      <c r="M842" s="99"/>
      <c r="N842" s="99"/>
      <c r="O842" s="99"/>
      <c r="P842" s="99"/>
      <c r="Q842" s="99"/>
      <c r="R842" s="99"/>
      <c r="S842" s="99"/>
      <c r="T842" s="27"/>
      <c r="U842" s="27"/>
      <c r="V842" s="27"/>
      <c r="W842" s="27"/>
      <c r="X842" s="27"/>
      <c r="Y842" s="27"/>
      <c r="Z842" s="27"/>
      <c r="AA842" s="27"/>
      <c r="AB842" s="27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  <c r="AU842" s="25"/>
      <c r="AV842" s="25"/>
      <c r="AW842" s="25"/>
      <c r="AX842" s="25"/>
    </row>
    <row r="843" spans="1:50" ht="12.75">
      <c r="A843" s="27"/>
      <c r="G843" s="49"/>
      <c r="K843" s="99"/>
      <c r="L843" s="99"/>
      <c r="M843" s="99"/>
      <c r="N843" s="99"/>
      <c r="O843" s="99"/>
      <c r="P843" s="99"/>
      <c r="Q843" s="99"/>
      <c r="R843" s="99"/>
      <c r="S843" s="99"/>
      <c r="T843" s="27"/>
      <c r="U843" s="27"/>
      <c r="V843" s="27"/>
      <c r="W843" s="27"/>
      <c r="X843" s="27"/>
      <c r="Y843" s="27"/>
      <c r="Z843" s="27"/>
      <c r="AA843" s="27"/>
      <c r="AB843" s="27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25"/>
      <c r="AV843" s="25"/>
      <c r="AW843" s="25"/>
      <c r="AX843" s="25"/>
    </row>
    <row r="844" spans="1:50" ht="12.75">
      <c r="A844" s="27"/>
      <c r="G844" s="49"/>
      <c r="K844" s="99"/>
      <c r="L844" s="99"/>
      <c r="M844" s="99"/>
      <c r="N844" s="99"/>
      <c r="O844" s="99"/>
      <c r="P844" s="99"/>
      <c r="Q844" s="99"/>
      <c r="R844" s="99"/>
      <c r="S844" s="99"/>
      <c r="T844" s="27"/>
      <c r="U844" s="27"/>
      <c r="V844" s="27"/>
      <c r="W844" s="27"/>
      <c r="X844" s="27"/>
      <c r="Y844" s="27"/>
      <c r="Z844" s="27"/>
      <c r="AA844" s="27"/>
      <c r="AB844" s="27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  <c r="AU844" s="25"/>
      <c r="AV844" s="25"/>
      <c r="AW844" s="25"/>
      <c r="AX844" s="25"/>
    </row>
    <row r="845" spans="1:50" ht="12.75">
      <c r="A845" s="27"/>
      <c r="G845" s="49"/>
      <c r="K845" s="99"/>
      <c r="L845" s="99"/>
      <c r="M845" s="99"/>
      <c r="N845" s="99"/>
      <c r="O845" s="99"/>
      <c r="P845" s="99"/>
      <c r="Q845" s="99"/>
      <c r="R845" s="99"/>
      <c r="S845" s="99"/>
      <c r="T845" s="27"/>
      <c r="U845" s="27"/>
      <c r="V845" s="27"/>
      <c r="W845" s="27"/>
      <c r="X845" s="27"/>
      <c r="Y845" s="27"/>
      <c r="Z845" s="27"/>
      <c r="AA845" s="27"/>
      <c r="AB845" s="27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25"/>
      <c r="AV845" s="25"/>
      <c r="AW845" s="25"/>
      <c r="AX845" s="25"/>
    </row>
    <row r="846" spans="1:50" ht="12.75">
      <c r="A846" s="27"/>
      <c r="G846" s="49"/>
      <c r="K846" s="99"/>
      <c r="L846" s="99"/>
      <c r="M846" s="99"/>
      <c r="N846" s="99"/>
      <c r="O846" s="99"/>
      <c r="P846" s="99"/>
      <c r="Q846" s="99"/>
      <c r="R846" s="99"/>
      <c r="S846" s="99"/>
      <c r="T846" s="27"/>
      <c r="U846" s="27"/>
      <c r="V846" s="27"/>
      <c r="W846" s="27"/>
      <c r="X846" s="27"/>
      <c r="Y846" s="27"/>
      <c r="Z846" s="27"/>
      <c r="AA846" s="27"/>
      <c r="AB846" s="27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  <c r="AU846" s="25"/>
      <c r="AV846" s="25"/>
      <c r="AW846" s="25"/>
      <c r="AX846" s="25"/>
    </row>
    <row r="847" spans="1:50" ht="12.75">
      <c r="A847" s="27"/>
      <c r="G847" s="49"/>
      <c r="K847" s="99"/>
      <c r="L847" s="99"/>
      <c r="M847" s="99"/>
      <c r="N847" s="99"/>
      <c r="O847" s="99"/>
      <c r="P847" s="99"/>
      <c r="Q847" s="99"/>
      <c r="R847" s="99"/>
      <c r="S847" s="99"/>
      <c r="T847" s="27"/>
      <c r="U847" s="27"/>
      <c r="V847" s="27"/>
      <c r="W847" s="27"/>
      <c r="X847" s="27"/>
      <c r="Y847" s="27"/>
      <c r="Z847" s="27"/>
      <c r="AA847" s="27"/>
      <c r="AB847" s="27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25"/>
      <c r="AV847" s="25"/>
      <c r="AW847" s="25"/>
      <c r="AX847" s="25"/>
    </row>
    <row r="848" spans="1:50" ht="12.75">
      <c r="A848" s="27"/>
      <c r="G848" s="49"/>
      <c r="K848" s="99"/>
      <c r="L848" s="99"/>
      <c r="M848" s="99"/>
      <c r="N848" s="99"/>
      <c r="O848" s="99"/>
      <c r="P848" s="99"/>
      <c r="Q848" s="99"/>
      <c r="R848" s="99"/>
      <c r="S848" s="99"/>
      <c r="T848" s="27"/>
      <c r="U848" s="27"/>
      <c r="V848" s="27"/>
      <c r="W848" s="27"/>
      <c r="X848" s="27"/>
      <c r="Y848" s="27"/>
      <c r="Z848" s="27"/>
      <c r="AA848" s="27"/>
      <c r="AB848" s="27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25"/>
      <c r="AV848" s="25"/>
      <c r="AW848" s="25"/>
      <c r="AX848" s="25"/>
    </row>
    <row r="849" spans="1:50" ht="12.75">
      <c r="A849" s="27"/>
      <c r="G849" s="49"/>
      <c r="K849" s="99"/>
      <c r="L849" s="99"/>
      <c r="M849" s="99"/>
      <c r="N849" s="99"/>
      <c r="O849" s="99"/>
      <c r="P849" s="99"/>
      <c r="Q849" s="99"/>
      <c r="R849" s="99"/>
      <c r="S849" s="99"/>
      <c r="T849" s="27"/>
      <c r="U849" s="27"/>
      <c r="V849" s="27"/>
      <c r="W849" s="27"/>
      <c r="X849" s="27"/>
      <c r="Y849" s="27"/>
      <c r="Z849" s="27"/>
      <c r="AA849" s="27"/>
      <c r="AB849" s="27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  <c r="AU849" s="25"/>
      <c r="AV849" s="25"/>
      <c r="AW849" s="25"/>
      <c r="AX849" s="25"/>
    </row>
    <row r="850" spans="1:50" ht="12.75">
      <c r="A850" s="27"/>
      <c r="G850" s="49"/>
      <c r="K850" s="99"/>
      <c r="L850" s="99"/>
      <c r="M850" s="99"/>
      <c r="N850" s="99"/>
      <c r="O850" s="99"/>
      <c r="P850" s="99"/>
      <c r="Q850" s="99"/>
      <c r="R850" s="99"/>
      <c r="S850" s="99"/>
      <c r="T850" s="27"/>
      <c r="U850" s="27"/>
      <c r="V850" s="27"/>
      <c r="W850" s="27"/>
      <c r="X850" s="27"/>
      <c r="Y850" s="27"/>
      <c r="Z850" s="27"/>
      <c r="AA850" s="27"/>
      <c r="AB850" s="27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  <c r="AU850" s="25"/>
      <c r="AV850" s="25"/>
      <c r="AW850" s="25"/>
      <c r="AX850" s="25"/>
    </row>
    <row r="851" spans="1:50" ht="12.75">
      <c r="A851" s="27"/>
      <c r="G851" s="49"/>
      <c r="K851" s="99"/>
      <c r="L851" s="99"/>
      <c r="M851" s="99"/>
      <c r="N851" s="99"/>
      <c r="O851" s="99"/>
      <c r="P851" s="99"/>
      <c r="Q851" s="99"/>
      <c r="R851" s="99"/>
      <c r="S851" s="99"/>
      <c r="T851" s="27"/>
      <c r="U851" s="27"/>
      <c r="V851" s="27"/>
      <c r="W851" s="27"/>
      <c r="X851" s="27"/>
      <c r="Y851" s="27"/>
      <c r="Z851" s="27"/>
      <c r="AA851" s="27"/>
      <c r="AB851" s="27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25"/>
      <c r="AV851" s="25"/>
      <c r="AW851" s="25"/>
      <c r="AX851" s="25"/>
    </row>
    <row r="852" spans="1:50" ht="12.75">
      <c r="A852" s="27"/>
      <c r="G852" s="49"/>
      <c r="K852" s="99"/>
      <c r="L852" s="99"/>
      <c r="M852" s="99"/>
      <c r="N852" s="99"/>
      <c r="O852" s="99"/>
      <c r="P852" s="99"/>
      <c r="Q852" s="99"/>
      <c r="R852" s="99"/>
      <c r="S852" s="99"/>
      <c r="T852" s="27"/>
      <c r="U852" s="27"/>
      <c r="V852" s="27"/>
      <c r="W852" s="27"/>
      <c r="X852" s="27"/>
      <c r="Y852" s="27"/>
      <c r="Z852" s="27"/>
      <c r="AA852" s="27"/>
      <c r="AB852" s="27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  <c r="AU852" s="25"/>
      <c r="AV852" s="25"/>
      <c r="AW852" s="25"/>
      <c r="AX852" s="25"/>
    </row>
    <row r="853" spans="1:50" ht="12.75">
      <c r="A853" s="27"/>
      <c r="G853" s="49"/>
      <c r="K853" s="99"/>
      <c r="L853" s="99"/>
      <c r="M853" s="99"/>
      <c r="N853" s="99"/>
      <c r="O853" s="99"/>
      <c r="P853" s="99"/>
      <c r="Q853" s="99"/>
      <c r="R853" s="99"/>
      <c r="S853" s="99"/>
      <c r="T853" s="27"/>
      <c r="U853" s="27"/>
      <c r="V853" s="27"/>
      <c r="W853" s="27"/>
      <c r="X853" s="27"/>
      <c r="Y853" s="27"/>
      <c r="Z853" s="27"/>
      <c r="AA853" s="27"/>
      <c r="AB853" s="27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25"/>
      <c r="AV853" s="25"/>
      <c r="AW853" s="25"/>
      <c r="AX853" s="25"/>
    </row>
    <row r="854" spans="1:50" ht="12.75">
      <c r="A854" s="27"/>
      <c r="G854" s="49"/>
      <c r="K854" s="99"/>
      <c r="L854" s="99"/>
      <c r="M854" s="99"/>
      <c r="N854" s="99"/>
      <c r="O854" s="99"/>
      <c r="P854" s="99"/>
      <c r="Q854" s="99"/>
      <c r="R854" s="99"/>
      <c r="S854" s="99"/>
      <c r="T854" s="27"/>
      <c r="U854" s="27"/>
      <c r="V854" s="27"/>
      <c r="W854" s="27"/>
      <c r="X854" s="27"/>
      <c r="Y854" s="27"/>
      <c r="Z854" s="27"/>
      <c r="AA854" s="27"/>
      <c r="AB854" s="27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  <c r="AU854" s="25"/>
      <c r="AV854" s="25"/>
      <c r="AW854" s="25"/>
      <c r="AX854" s="25"/>
    </row>
    <row r="855" spans="1:50" ht="12.75">
      <c r="A855" s="27"/>
      <c r="G855" s="49"/>
      <c r="K855" s="99"/>
      <c r="L855" s="99"/>
      <c r="M855" s="99"/>
      <c r="N855" s="99"/>
      <c r="O855" s="99"/>
      <c r="P855" s="99"/>
      <c r="Q855" s="99"/>
      <c r="R855" s="99"/>
      <c r="S855" s="99"/>
      <c r="T855" s="27"/>
      <c r="U855" s="27"/>
      <c r="V855" s="27"/>
      <c r="W855" s="27"/>
      <c r="X855" s="27"/>
      <c r="Y855" s="27"/>
      <c r="Z855" s="27"/>
      <c r="AA855" s="27"/>
      <c r="AB855" s="27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25"/>
      <c r="AV855" s="25"/>
      <c r="AW855" s="25"/>
      <c r="AX855" s="25"/>
    </row>
    <row r="856" spans="1:50" ht="12.75">
      <c r="A856" s="27"/>
      <c r="G856" s="49"/>
      <c r="K856" s="99"/>
      <c r="L856" s="99"/>
      <c r="M856" s="99"/>
      <c r="N856" s="99"/>
      <c r="O856" s="99"/>
      <c r="P856" s="99"/>
      <c r="Q856" s="99"/>
      <c r="R856" s="99"/>
      <c r="S856" s="99"/>
      <c r="T856" s="27"/>
      <c r="U856" s="27"/>
      <c r="V856" s="27"/>
      <c r="W856" s="27"/>
      <c r="X856" s="27"/>
      <c r="Y856" s="27"/>
      <c r="Z856" s="27"/>
      <c r="AA856" s="27"/>
      <c r="AB856" s="27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25"/>
      <c r="AV856" s="25"/>
      <c r="AW856" s="25"/>
      <c r="AX856" s="25"/>
    </row>
    <row r="857" spans="1:50" ht="12.75">
      <c r="A857" s="27"/>
      <c r="G857" s="49"/>
      <c r="K857" s="99"/>
      <c r="L857" s="99"/>
      <c r="M857" s="99"/>
      <c r="N857" s="99"/>
      <c r="O857" s="99"/>
      <c r="P857" s="99"/>
      <c r="Q857" s="99"/>
      <c r="R857" s="99"/>
      <c r="S857" s="99"/>
      <c r="T857" s="27"/>
      <c r="U857" s="27"/>
      <c r="V857" s="27"/>
      <c r="W857" s="27"/>
      <c r="X857" s="27"/>
      <c r="Y857" s="27"/>
      <c r="Z857" s="27"/>
      <c r="AA857" s="27"/>
      <c r="AB857" s="27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5"/>
      <c r="AV857" s="25"/>
      <c r="AW857" s="25"/>
      <c r="AX857" s="25"/>
    </row>
    <row r="858" spans="1:50" ht="12.75">
      <c r="A858" s="27"/>
      <c r="G858" s="49"/>
      <c r="K858" s="99"/>
      <c r="L858" s="99"/>
      <c r="M858" s="99"/>
      <c r="N858" s="99"/>
      <c r="O858" s="99"/>
      <c r="P858" s="99"/>
      <c r="Q858" s="99"/>
      <c r="R858" s="99"/>
      <c r="S858" s="99"/>
      <c r="T858" s="27"/>
      <c r="U858" s="27"/>
      <c r="V858" s="27"/>
      <c r="W858" s="27"/>
      <c r="X858" s="27"/>
      <c r="Y858" s="27"/>
      <c r="Z858" s="27"/>
      <c r="AA858" s="27"/>
      <c r="AB858" s="27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  <c r="AU858" s="25"/>
      <c r="AV858" s="25"/>
      <c r="AW858" s="25"/>
      <c r="AX858" s="25"/>
    </row>
    <row r="859" spans="1:50" ht="12.75">
      <c r="A859" s="27"/>
      <c r="G859" s="49"/>
      <c r="K859" s="99"/>
      <c r="L859" s="99"/>
      <c r="M859" s="99"/>
      <c r="N859" s="99"/>
      <c r="O859" s="99"/>
      <c r="P859" s="99"/>
      <c r="Q859" s="99"/>
      <c r="R859" s="99"/>
      <c r="S859" s="99"/>
      <c r="T859" s="27"/>
      <c r="U859" s="27"/>
      <c r="V859" s="27"/>
      <c r="W859" s="27"/>
      <c r="X859" s="27"/>
      <c r="Y859" s="27"/>
      <c r="Z859" s="27"/>
      <c r="AA859" s="27"/>
      <c r="AB859" s="27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5"/>
      <c r="AV859" s="25"/>
      <c r="AW859" s="25"/>
      <c r="AX859" s="25"/>
    </row>
    <row r="860" spans="1:50" ht="12.75">
      <c r="A860" s="27"/>
      <c r="G860" s="49"/>
      <c r="K860" s="99"/>
      <c r="L860" s="99"/>
      <c r="M860" s="99"/>
      <c r="N860" s="99"/>
      <c r="O860" s="99"/>
      <c r="P860" s="99"/>
      <c r="Q860" s="99"/>
      <c r="R860" s="99"/>
      <c r="S860" s="99"/>
      <c r="T860" s="27"/>
      <c r="U860" s="27"/>
      <c r="V860" s="27"/>
      <c r="W860" s="27"/>
      <c r="X860" s="27"/>
      <c r="Y860" s="27"/>
      <c r="Z860" s="27"/>
      <c r="AA860" s="27"/>
      <c r="AB860" s="27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  <c r="AU860" s="25"/>
      <c r="AV860" s="25"/>
      <c r="AW860" s="25"/>
      <c r="AX860" s="25"/>
    </row>
    <row r="861" spans="1:50" ht="12.75">
      <c r="A861" s="27"/>
      <c r="G861" s="49"/>
      <c r="K861" s="99"/>
      <c r="L861" s="99"/>
      <c r="M861" s="99"/>
      <c r="N861" s="99"/>
      <c r="O861" s="99"/>
      <c r="P861" s="99"/>
      <c r="Q861" s="99"/>
      <c r="R861" s="99"/>
      <c r="S861" s="99"/>
      <c r="T861" s="27"/>
      <c r="U861" s="27"/>
      <c r="V861" s="27"/>
      <c r="W861" s="27"/>
      <c r="X861" s="27"/>
      <c r="Y861" s="27"/>
      <c r="Z861" s="27"/>
      <c r="AA861" s="27"/>
      <c r="AB861" s="27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  <c r="AU861" s="25"/>
      <c r="AV861" s="25"/>
      <c r="AW861" s="25"/>
      <c r="AX861" s="25"/>
    </row>
    <row r="862" spans="1:50" ht="12.75">
      <c r="A862" s="27"/>
      <c r="G862" s="49"/>
      <c r="K862" s="99"/>
      <c r="L862" s="99"/>
      <c r="M862" s="99"/>
      <c r="N862" s="99"/>
      <c r="O862" s="99"/>
      <c r="P862" s="99"/>
      <c r="Q862" s="99"/>
      <c r="R862" s="99"/>
      <c r="S862" s="99"/>
      <c r="T862" s="27"/>
      <c r="U862" s="27"/>
      <c r="V862" s="27"/>
      <c r="W862" s="27"/>
      <c r="X862" s="27"/>
      <c r="Y862" s="27"/>
      <c r="Z862" s="27"/>
      <c r="AA862" s="27"/>
      <c r="AB862" s="27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25"/>
      <c r="AV862" s="25"/>
      <c r="AW862" s="25"/>
      <c r="AX862" s="25"/>
    </row>
    <row r="863" spans="1:50" ht="12.75">
      <c r="A863" s="27"/>
      <c r="G863" s="49"/>
      <c r="K863" s="99"/>
      <c r="L863" s="99"/>
      <c r="M863" s="99"/>
      <c r="N863" s="99"/>
      <c r="O863" s="99"/>
      <c r="P863" s="99"/>
      <c r="Q863" s="99"/>
      <c r="R863" s="99"/>
      <c r="S863" s="99"/>
      <c r="T863" s="27"/>
      <c r="U863" s="27"/>
      <c r="V863" s="27"/>
      <c r="W863" s="27"/>
      <c r="X863" s="27"/>
      <c r="Y863" s="27"/>
      <c r="Z863" s="27"/>
      <c r="AA863" s="27"/>
      <c r="AB863" s="27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25"/>
      <c r="AV863" s="25"/>
      <c r="AW863" s="25"/>
      <c r="AX863" s="25"/>
    </row>
    <row r="864" spans="1:50" ht="12.75">
      <c r="A864" s="27"/>
      <c r="G864" s="49"/>
      <c r="K864" s="99"/>
      <c r="L864" s="99"/>
      <c r="M864" s="99"/>
      <c r="N864" s="99"/>
      <c r="O864" s="99"/>
      <c r="P864" s="99"/>
      <c r="Q864" s="99"/>
      <c r="R864" s="99"/>
      <c r="S864" s="99"/>
      <c r="T864" s="27"/>
      <c r="U864" s="27"/>
      <c r="V864" s="27"/>
      <c r="W864" s="27"/>
      <c r="X864" s="27"/>
      <c r="Y864" s="27"/>
      <c r="Z864" s="27"/>
      <c r="AA864" s="27"/>
      <c r="AB864" s="27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  <c r="AQ864" s="25"/>
      <c r="AR864" s="25"/>
      <c r="AS864" s="25"/>
      <c r="AT864" s="25"/>
      <c r="AU864" s="25"/>
      <c r="AV864" s="25"/>
      <c r="AW864" s="25"/>
      <c r="AX864" s="25"/>
    </row>
    <row r="865" spans="1:50" ht="12.75">
      <c r="A865" s="27"/>
      <c r="G865" s="49"/>
      <c r="K865" s="99"/>
      <c r="L865" s="99"/>
      <c r="M865" s="99"/>
      <c r="N865" s="99"/>
      <c r="O865" s="99"/>
      <c r="P865" s="99"/>
      <c r="Q865" s="99"/>
      <c r="R865" s="99"/>
      <c r="S865" s="99"/>
      <c r="T865" s="27"/>
      <c r="U865" s="27"/>
      <c r="V865" s="27"/>
      <c r="W865" s="27"/>
      <c r="X865" s="27"/>
      <c r="Y865" s="27"/>
      <c r="Z865" s="27"/>
      <c r="AA865" s="27"/>
      <c r="AB865" s="27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  <c r="AS865" s="25"/>
      <c r="AT865" s="25"/>
      <c r="AU865" s="25"/>
      <c r="AV865" s="25"/>
      <c r="AW865" s="25"/>
      <c r="AX865" s="25"/>
    </row>
    <row r="866" spans="1:50" ht="12.75">
      <c r="A866" s="27"/>
      <c r="G866" s="49"/>
      <c r="K866" s="99"/>
      <c r="L866" s="99"/>
      <c r="M866" s="99"/>
      <c r="N866" s="99"/>
      <c r="O866" s="99"/>
      <c r="P866" s="99"/>
      <c r="Q866" s="99"/>
      <c r="R866" s="99"/>
      <c r="S866" s="99"/>
      <c r="T866" s="27"/>
      <c r="U866" s="27"/>
      <c r="V866" s="27"/>
      <c r="W866" s="27"/>
      <c r="X866" s="27"/>
      <c r="Y866" s="27"/>
      <c r="Z866" s="27"/>
      <c r="AA866" s="27"/>
      <c r="AB866" s="27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  <c r="AQ866" s="25"/>
      <c r="AR866" s="25"/>
      <c r="AS866" s="25"/>
      <c r="AT866" s="25"/>
      <c r="AU866" s="25"/>
      <c r="AV866" s="25"/>
      <c r="AW866" s="25"/>
      <c r="AX866" s="25"/>
    </row>
    <row r="867" spans="1:50" ht="12.75">
      <c r="A867" s="27"/>
      <c r="G867" s="49"/>
      <c r="K867" s="99"/>
      <c r="L867" s="99"/>
      <c r="M867" s="99"/>
      <c r="N867" s="99"/>
      <c r="O867" s="99"/>
      <c r="P867" s="99"/>
      <c r="Q867" s="99"/>
      <c r="R867" s="99"/>
      <c r="S867" s="99"/>
      <c r="T867" s="27"/>
      <c r="U867" s="27"/>
      <c r="V867" s="27"/>
      <c r="W867" s="27"/>
      <c r="X867" s="27"/>
      <c r="Y867" s="27"/>
      <c r="Z867" s="27"/>
      <c r="AA867" s="27"/>
      <c r="AB867" s="27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  <c r="AS867" s="25"/>
      <c r="AT867" s="25"/>
      <c r="AU867" s="25"/>
      <c r="AV867" s="25"/>
      <c r="AW867" s="25"/>
      <c r="AX867" s="25"/>
    </row>
    <row r="868" spans="1:50" ht="12.75">
      <c r="G868" s="49"/>
      <c r="K868" s="99"/>
      <c r="L868" s="99"/>
      <c r="M868" s="99"/>
      <c r="N868" s="99"/>
      <c r="O868" s="99"/>
      <c r="P868" s="99"/>
      <c r="Q868" s="99"/>
      <c r="R868" s="99"/>
      <c r="S868" s="99"/>
      <c r="T868" s="27"/>
      <c r="U868" s="27"/>
      <c r="V868" s="27"/>
      <c r="W868" s="27"/>
      <c r="X868" s="27"/>
      <c r="Y868" s="27"/>
      <c r="Z868" s="27"/>
      <c r="AA868" s="27"/>
      <c r="AB868" s="27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  <c r="AQ868" s="25"/>
      <c r="AR868" s="25"/>
      <c r="AS868" s="25"/>
      <c r="AT868" s="25"/>
      <c r="AU868" s="25"/>
      <c r="AV868" s="25"/>
      <c r="AW868" s="25"/>
      <c r="AX868" s="25"/>
    </row>
    <row r="869" spans="1:50" ht="12.75">
      <c r="G869" s="49"/>
      <c r="K869" s="99"/>
      <c r="L869" s="99"/>
      <c r="M869" s="99"/>
      <c r="N869" s="99"/>
      <c r="O869" s="99"/>
      <c r="P869" s="99"/>
      <c r="Q869" s="99"/>
      <c r="R869" s="99"/>
      <c r="S869" s="99"/>
      <c r="T869" s="27"/>
      <c r="U869" s="27"/>
      <c r="V869" s="27"/>
      <c r="W869" s="27"/>
      <c r="X869" s="27"/>
      <c r="Y869" s="27"/>
      <c r="Z869" s="27"/>
      <c r="AA869" s="27"/>
      <c r="AB869" s="27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  <c r="AR869" s="25"/>
      <c r="AS869" s="25"/>
      <c r="AT869" s="25"/>
      <c r="AU869" s="25"/>
      <c r="AV869" s="25"/>
      <c r="AW869" s="25"/>
      <c r="AX869" s="25"/>
    </row>
    <row r="870" spans="1:50" ht="12.75">
      <c r="G870" s="49"/>
      <c r="K870" s="99"/>
      <c r="L870" s="99"/>
      <c r="M870" s="99"/>
      <c r="N870" s="99"/>
      <c r="O870" s="99"/>
      <c r="P870" s="99"/>
      <c r="Q870" s="99"/>
      <c r="R870" s="99"/>
      <c r="S870" s="99"/>
      <c r="T870" s="27"/>
      <c r="U870" s="27"/>
      <c r="V870" s="27"/>
      <c r="W870" s="27"/>
      <c r="X870" s="27"/>
      <c r="Y870" s="27"/>
      <c r="Z870" s="27"/>
      <c r="AA870" s="27"/>
      <c r="AB870" s="27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  <c r="AR870" s="25"/>
      <c r="AS870" s="25"/>
      <c r="AT870" s="25"/>
      <c r="AU870" s="25"/>
      <c r="AV870" s="25"/>
      <c r="AW870" s="25"/>
      <c r="AX870" s="25"/>
    </row>
    <row r="871" spans="1:50" ht="12.75">
      <c r="G871" s="49"/>
      <c r="K871" s="99"/>
      <c r="L871" s="99"/>
      <c r="M871" s="99"/>
      <c r="N871" s="99"/>
      <c r="O871" s="99"/>
      <c r="P871" s="99"/>
      <c r="Q871" s="99"/>
      <c r="R871" s="99"/>
      <c r="S871" s="99"/>
      <c r="T871" s="27"/>
      <c r="U871" s="27"/>
      <c r="V871" s="27"/>
      <c r="W871" s="27"/>
      <c r="X871" s="27"/>
      <c r="Y871" s="27"/>
      <c r="Z871" s="27"/>
      <c r="AA871" s="27"/>
      <c r="AB871" s="27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  <c r="AQ871" s="25"/>
      <c r="AR871" s="25"/>
      <c r="AS871" s="25"/>
      <c r="AT871" s="25"/>
      <c r="AU871" s="25"/>
      <c r="AV871" s="25"/>
      <c r="AW871" s="25"/>
      <c r="AX871" s="25"/>
    </row>
    <row r="872" spans="1:50" ht="12.75">
      <c r="G872" s="49"/>
      <c r="K872" s="99"/>
      <c r="L872" s="99"/>
      <c r="M872" s="99"/>
      <c r="N872" s="99"/>
      <c r="O872" s="99"/>
      <c r="P872" s="99"/>
      <c r="Q872" s="99"/>
      <c r="R872" s="99"/>
      <c r="S872" s="99"/>
      <c r="T872" s="27"/>
      <c r="U872" s="27"/>
      <c r="V872" s="27"/>
      <c r="W872" s="27"/>
      <c r="X872" s="27"/>
      <c r="Y872" s="27"/>
      <c r="Z872" s="27"/>
      <c r="AA872" s="27"/>
      <c r="AB872" s="27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  <c r="AQ872" s="25"/>
      <c r="AR872" s="25"/>
      <c r="AS872" s="25"/>
      <c r="AT872" s="25"/>
      <c r="AU872" s="25"/>
      <c r="AV872" s="25"/>
      <c r="AW872" s="25"/>
      <c r="AX872" s="25"/>
    </row>
    <row r="873" spans="1:50" ht="12.75">
      <c r="G873" s="49"/>
      <c r="K873" s="99"/>
      <c r="L873" s="99"/>
      <c r="M873" s="99"/>
      <c r="N873" s="99"/>
      <c r="O873" s="99"/>
      <c r="P873" s="99"/>
      <c r="Q873" s="99"/>
      <c r="R873" s="99"/>
      <c r="S873" s="99"/>
      <c r="T873" s="27"/>
      <c r="U873" s="27"/>
      <c r="V873" s="27"/>
      <c r="W873" s="27"/>
      <c r="X873" s="27"/>
      <c r="Y873" s="27"/>
      <c r="Z873" s="27"/>
      <c r="AA873" s="27"/>
      <c r="AB873" s="27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  <c r="AQ873" s="25"/>
      <c r="AR873" s="25"/>
      <c r="AS873" s="25"/>
      <c r="AT873" s="25"/>
      <c r="AU873" s="25"/>
      <c r="AV873" s="25"/>
      <c r="AW873" s="25"/>
      <c r="AX873" s="25"/>
    </row>
    <row r="874" spans="1:50" ht="12.75">
      <c r="G874" s="49"/>
      <c r="K874" s="99"/>
      <c r="L874" s="99"/>
      <c r="M874" s="99"/>
      <c r="N874" s="99"/>
      <c r="O874" s="99"/>
      <c r="P874" s="99"/>
      <c r="Q874" s="99"/>
      <c r="R874" s="99"/>
      <c r="S874" s="99"/>
      <c r="T874" s="27"/>
      <c r="U874" s="27"/>
      <c r="V874" s="27"/>
      <c r="W874" s="27"/>
      <c r="X874" s="27"/>
      <c r="Y874" s="27"/>
      <c r="Z874" s="27"/>
      <c r="AA874" s="27"/>
      <c r="AB874" s="27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  <c r="AQ874" s="25"/>
      <c r="AR874" s="25"/>
      <c r="AS874" s="25"/>
      <c r="AT874" s="25"/>
      <c r="AU874" s="25"/>
      <c r="AV874" s="25"/>
      <c r="AW874" s="25"/>
      <c r="AX874" s="25"/>
    </row>
    <row r="875" spans="1:50" ht="12.75">
      <c r="G875" s="49"/>
      <c r="K875" s="99"/>
      <c r="L875" s="99"/>
      <c r="M875" s="99"/>
      <c r="N875" s="99"/>
      <c r="O875" s="99"/>
      <c r="P875" s="99"/>
      <c r="Q875" s="99"/>
      <c r="R875" s="99"/>
      <c r="S875" s="99"/>
      <c r="T875" s="27"/>
      <c r="U875" s="27"/>
      <c r="V875" s="27"/>
      <c r="W875" s="27"/>
      <c r="X875" s="27"/>
      <c r="Y875" s="27"/>
      <c r="Z875" s="27"/>
      <c r="AA875" s="27"/>
      <c r="AB875" s="27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  <c r="AQ875" s="25"/>
      <c r="AR875" s="25"/>
      <c r="AS875" s="25"/>
      <c r="AT875" s="25"/>
      <c r="AU875" s="25"/>
      <c r="AV875" s="25"/>
      <c r="AW875" s="25"/>
      <c r="AX875" s="25"/>
    </row>
    <row r="876" spans="1:50" ht="12.75">
      <c r="G876" s="49"/>
      <c r="K876" s="99"/>
      <c r="L876" s="99"/>
      <c r="M876" s="99"/>
      <c r="N876" s="99"/>
      <c r="O876" s="99"/>
      <c r="P876" s="99"/>
      <c r="Q876" s="99"/>
      <c r="R876" s="99"/>
      <c r="S876" s="99"/>
      <c r="T876" s="27"/>
      <c r="U876" s="27"/>
      <c r="V876" s="27"/>
      <c r="W876" s="27"/>
      <c r="X876" s="27"/>
      <c r="Y876" s="27"/>
      <c r="Z876" s="27"/>
      <c r="AA876" s="27"/>
      <c r="AB876" s="27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  <c r="AQ876" s="25"/>
      <c r="AR876" s="25"/>
      <c r="AS876" s="25"/>
      <c r="AT876" s="25"/>
      <c r="AU876" s="25"/>
      <c r="AV876" s="25"/>
      <c r="AW876" s="25"/>
      <c r="AX876" s="25"/>
    </row>
    <row r="877" spans="1:50" ht="12.75">
      <c r="G877" s="49"/>
      <c r="K877" s="99"/>
      <c r="L877" s="99"/>
      <c r="M877" s="99"/>
      <c r="N877" s="99"/>
      <c r="O877" s="99"/>
      <c r="P877" s="99"/>
      <c r="Q877" s="99"/>
      <c r="R877" s="99"/>
      <c r="S877" s="99"/>
      <c r="T877" s="27"/>
      <c r="U877" s="27"/>
      <c r="V877" s="27"/>
      <c r="W877" s="27"/>
      <c r="X877" s="27"/>
      <c r="Y877" s="27"/>
      <c r="Z877" s="27"/>
      <c r="AA877" s="27"/>
      <c r="AB877" s="27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  <c r="AR877" s="25"/>
      <c r="AS877" s="25"/>
      <c r="AT877" s="25"/>
      <c r="AU877" s="25"/>
      <c r="AV877" s="25"/>
      <c r="AW877" s="25"/>
      <c r="AX877" s="25"/>
    </row>
    <row r="878" spans="1:50" ht="12.75">
      <c r="G878" s="49"/>
      <c r="K878" s="99"/>
      <c r="L878" s="99"/>
      <c r="M878" s="99"/>
      <c r="N878" s="99"/>
      <c r="O878" s="99"/>
      <c r="P878" s="99"/>
      <c r="Q878" s="99"/>
      <c r="R878" s="99"/>
      <c r="S878" s="99"/>
      <c r="T878" s="27"/>
      <c r="U878" s="27"/>
      <c r="V878" s="27"/>
      <c r="W878" s="27"/>
      <c r="X878" s="27"/>
      <c r="Y878" s="27"/>
      <c r="Z878" s="27"/>
      <c r="AA878" s="27"/>
      <c r="AB878" s="27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  <c r="AQ878" s="25"/>
      <c r="AR878" s="25"/>
      <c r="AS878" s="25"/>
      <c r="AT878" s="25"/>
      <c r="AU878" s="25"/>
      <c r="AV878" s="25"/>
      <c r="AW878" s="25"/>
      <c r="AX878" s="25"/>
    </row>
    <row r="879" spans="1:50" ht="12.75">
      <c r="G879" s="49"/>
      <c r="K879" s="99"/>
      <c r="L879" s="99"/>
      <c r="M879" s="99"/>
      <c r="N879" s="99"/>
      <c r="O879" s="99"/>
      <c r="P879" s="99"/>
      <c r="Q879" s="99"/>
      <c r="R879" s="99"/>
      <c r="S879" s="99"/>
      <c r="T879" s="27"/>
      <c r="U879" s="27"/>
      <c r="V879" s="27"/>
      <c r="W879" s="27"/>
      <c r="X879" s="27"/>
      <c r="Y879" s="27"/>
      <c r="Z879" s="27"/>
      <c r="AA879" s="27"/>
      <c r="AB879" s="27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  <c r="AR879" s="25"/>
      <c r="AS879" s="25"/>
      <c r="AT879" s="25"/>
      <c r="AU879" s="25"/>
      <c r="AV879" s="25"/>
      <c r="AW879" s="25"/>
      <c r="AX879" s="25"/>
    </row>
    <row r="880" spans="1:50" ht="12.75">
      <c r="G880" s="49"/>
      <c r="K880" s="99"/>
      <c r="L880" s="99"/>
      <c r="M880" s="99"/>
      <c r="N880" s="99"/>
      <c r="O880" s="99"/>
      <c r="P880" s="99"/>
      <c r="Q880" s="99"/>
      <c r="R880" s="99"/>
      <c r="S880" s="99"/>
      <c r="T880" s="27"/>
      <c r="U880" s="27"/>
      <c r="V880" s="27"/>
      <c r="W880" s="27"/>
      <c r="X880" s="27"/>
      <c r="Y880" s="27"/>
      <c r="Z880" s="27"/>
      <c r="AA880" s="27"/>
      <c r="AB880" s="27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  <c r="AQ880" s="25"/>
      <c r="AR880" s="25"/>
      <c r="AS880" s="25"/>
      <c r="AT880" s="25"/>
      <c r="AU880" s="25"/>
      <c r="AV880" s="25"/>
      <c r="AW880" s="25"/>
      <c r="AX880" s="25"/>
    </row>
    <row r="881" spans="7:50" ht="12.75">
      <c r="G881" s="49"/>
      <c r="K881" s="99"/>
      <c r="L881" s="99"/>
      <c r="M881" s="99"/>
      <c r="N881" s="99"/>
      <c r="O881" s="99"/>
      <c r="P881" s="99"/>
      <c r="Q881" s="99"/>
      <c r="R881" s="99"/>
      <c r="S881" s="99"/>
      <c r="T881" s="27"/>
      <c r="U881" s="27"/>
      <c r="V881" s="27"/>
      <c r="W881" s="27"/>
      <c r="X881" s="27"/>
      <c r="Y881" s="27"/>
      <c r="Z881" s="27"/>
      <c r="AA881" s="27"/>
      <c r="AB881" s="27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  <c r="AR881" s="25"/>
      <c r="AS881" s="25"/>
      <c r="AT881" s="25"/>
      <c r="AU881" s="25"/>
      <c r="AV881" s="25"/>
      <c r="AW881" s="25"/>
      <c r="AX881" s="25"/>
    </row>
    <row r="882" spans="7:50" ht="12.75">
      <c r="G882" s="49"/>
      <c r="K882" s="99"/>
      <c r="L882" s="99"/>
      <c r="M882" s="99"/>
      <c r="N882" s="99"/>
      <c r="O882" s="99"/>
      <c r="P882" s="99"/>
      <c r="Q882" s="99"/>
      <c r="R882" s="99"/>
      <c r="S882" s="99"/>
      <c r="T882" s="27"/>
      <c r="U882" s="27"/>
      <c r="V882" s="27"/>
      <c r="W882" s="27"/>
      <c r="X882" s="27"/>
      <c r="Y882" s="27"/>
      <c r="Z882" s="27"/>
      <c r="AA882" s="27"/>
      <c r="AB882" s="27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  <c r="AU882" s="25"/>
      <c r="AV882" s="25"/>
      <c r="AW882" s="25"/>
      <c r="AX882" s="25"/>
    </row>
    <row r="883" spans="7:50" ht="12.75">
      <c r="G883" s="49"/>
      <c r="K883" s="99"/>
      <c r="L883" s="99"/>
      <c r="M883" s="99"/>
      <c r="N883" s="99"/>
      <c r="O883" s="99"/>
      <c r="P883" s="99"/>
      <c r="Q883" s="99"/>
      <c r="R883" s="99"/>
      <c r="S883" s="99"/>
      <c r="T883" s="27"/>
      <c r="U883" s="27"/>
      <c r="V883" s="27"/>
      <c r="W883" s="27"/>
      <c r="X883" s="27"/>
      <c r="Y883" s="27"/>
      <c r="Z883" s="27"/>
      <c r="AA883" s="27"/>
      <c r="AB883" s="27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  <c r="AQ883" s="25"/>
      <c r="AR883" s="25"/>
      <c r="AS883" s="25"/>
      <c r="AT883" s="25"/>
      <c r="AU883" s="25"/>
      <c r="AV883" s="25"/>
      <c r="AW883" s="25"/>
      <c r="AX883" s="25"/>
    </row>
    <row r="884" spans="7:50" ht="12.75">
      <c r="G884" s="49"/>
      <c r="K884" s="99"/>
      <c r="L884" s="99"/>
      <c r="M884" s="99"/>
      <c r="N884" s="99"/>
      <c r="O884" s="99"/>
      <c r="P884" s="99"/>
      <c r="Q884" s="99"/>
      <c r="R884" s="99"/>
      <c r="S884" s="99"/>
      <c r="T884" s="27"/>
      <c r="U884" s="27"/>
      <c r="V884" s="27"/>
      <c r="W884" s="27"/>
      <c r="X884" s="27"/>
      <c r="Y884" s="27"/>
      <c r="Z884" s="27"/>
      <c r="AA884" s="27"/>
      <c r="AB884" s="27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  <c r="AQ884" s="25"/>
      <c r="AR884" s="25"/>
      <c r="AS884" s="25"/>
      <c r="AT884" s="25"/>
      <c r="AU884" s="25"/>
      <c r="AV884" s="25"/>
      <c r="AW884" s="25"/>
      <c r="AX884" s="25"/>
    </row>
    <row r="885" spans="7:50" ht="12.75">
      <c r="G885" s="49"/>
      <c r="K885" s="99"/>
      <c r="L885" s="99"/>
      <c r="M885" s="99"/>
      <c r="N885" s="99"/>
      <c r="O885" s="99"/>
      <c r="P885" s="99"/>
      <c r="Q885" s="99"/>
      <c r="R885" s="99"/>
      <c r="S885" s="99"/>
      <c r="T885" s="27"/>
      <c r="U885" s="27"/>
      <c r="V885" s="27"/>
      <c r="W885" s="27"/>
      <c r="X885" s="27"/>
      <c r="Y885" s="27"/>
      <c r="Z885" s="27"/>
      <c r="AA885" s="27"/>
      <c r="AB885" s="27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25"/>
      <c r="AR885" s="25"/>
      <c r="AS885" s="25"/>
      <c r="AT885" s="25"/>
      <c r="AU885" s="25"/>
      <c r="AV885" s="25"/>
      <c r="AW885" s="25"/>
      <c r="AX885" s="25"/>
    </row>
    <row r="886" spans="7:50" ht="12.75">
      <c r="G886" s="49"/>
      <c r="K886" s="99"/>
      <c r="L886" s="99"/>
      <c r="M886" s="99"/>
      <c r="N886" s="99"/>
      <c r="O886" s="99"/>
      <c r="P886" s="99"/>
      <c r="Q886" s="99"/>
      <c r="R886" s="99"/>
      <c r="S886" s="99"/>
      <c r="T886" s="27"/>
      <c r="U886" s="27"/>
      <c r="V886" s="27"/>
      <c r="W886" s="27"/>
      <c r="X886" s="27"/>
      <c r="Y886" s="27"/>
      <c r="Z886" s="27"/>
      <c r="AA886" s="27"/>
      <c r="AB886" s="27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  <c r="AQ886" s="25"/>
      <c r="AR886" s="25"/>
      <c r="AS886" s="25"/>
      <c r="AT886" s="25"/>
      <c r="AU886" s="25"/>
      <c r="AV886" s="25"/>
      <c r="AW886" s="25"/>
      <c r="AX886" s="25"/>
    </row>
    <row r="887" spans="7:50" ht="12.75">
      <c r="G887" s="49"/>
      <c r="K887" s="99"/>
      <c r="L887" s="99"/>
      <c r="M887" s="99"/>
      <c r="N887" s="99"/>
      <c r="O887" s="99"/>
      <c r="P887" s="99"/>
      <c r="Q887" s="99"/>
      <c r="R887" s="99"/>
      <c r="S887" s="99"/>
      <c r="T887" s="27"/>
      <c r="U887" s="27"/>
      <c r="V887" s="27"/>
      <c r="W887" s="27"/>
      <c r="X887" s="27"/>
      <c r="Y887" s="27"/>
      <c r="Z887" s="27"/>
      <c r="AA887" s="27"/>
      <c r="AB887" s="27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  <c r="AQ887" s="25"/>
      <c r="AR887" s="25"/>
      <c r="AS887" s="25"/>
      <c r="AT887" s="25"/>
      <c r="AU887" s="25"/>
      <c r="AV887" s="25"/>
      <c r="AW887" s="25"/>
      <c r="AX887" s="25"/>
    </row>
    <row r="888" spans="7:50" ht="12.75">
      <c r="G888" s="49"/>
      <c r="K888" s="99"/>
      <c r="L888" s="99"/>
      <c r="M888" s="99"/>
      <c r="N888" s="99"/>
      <c r="O888" s="99"/>
      <c r="P888" s="99"/>
      <c r="Q888" s="99"/>
      <c r="R888" s="99"/>
      <c r="S888" s="99"/>
      <c r="T888" s="27"/>
      <c r="U888" s="27"/>
      <c r="V888" s="27"/>
      <c r="W888" s="27"/>
      <c r="X888" s="27"/>
      <c r="Y888" s="27"/>
      <c r="Z888" s="27"/>
      <c r="AA888" s="27"/>
      <c r="AB888" s="27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  <c r="AQ888" s="25"/>
      <c r="AR888" s="25"/>
      <c r="AS888" s="25"/>
      <c r="AT888" s="25"/>
      <c r="AU888" s="25"/>
      <c r="AV888" s="25"/>
      <c r="AW888" s="25"/>
      <c r="AX888" s="25"/>
    </row>
    <row r="889" spans="7:50" ht="12.75">
      <c r="G889" s="49"/>
      <c r="K889" s="99"/>
      <c r="L889" s="99"/>
      <c r="M889" s="99"/>
      <c r="N889" s="99"/>
      <c r="O889" s="99"/>
      <c r="P889" s="99"/>
      <c r="Q889" s="99"/>
      <c r="R889" s="99"/>
      <c r="S889" s="99"/>
      <c r="T889" s="27"/>
      <c r="U889" s="27"/>
      <c r="V889" s="27"/>
      <c r="W889" s="27"/>
      <c r="X889" s="27"/>
      <c r="Y889" s="27"/>
      <c r="Z889" s="27"/>
      <c r="AA889" s="27"/>
      <c r="AB889" s="27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  <c r="AQ889" s="25"/>
      <c r="AR889" s="25"/>
      <c r="AS889" s="25"/>
      <c r="AT889" s="25"/>
      <c r="AU889" s="25"/>
      <c r="AV889" s="25"/>
      <c r="AW889" s="25"/>
      <c r="AX889" s="25"/>
    </row>
    <row r="890" spans="7:50" ht="12.75">
      <c r="G890" s="49"/>
      <c r="K890" s="99"/>
      <c r="L890" s="99"/>
      <c r="M890" s="99"/>
      <c r="N890" s="99"/>
      <c r="O890" s="99"/>
      <c r="P890" s="99"/>
      <c r="Q890" s="99"/>
      <c r="R890" s="99"/>
      <c r="S890" s="99"/>
      <c r="T890" s="27"/>
      <c r="U890" s="27"/>
      <c r="V890" s="27"/>
      <c r="W890" s="27"/>
      <c r="X890" s="27"/>
      <c r="Y890" s="27"/>
      <c r="Z890" s="27"/>
      <c r="AA890" s="27"/>
      <c r="AB890" s="27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  <c r="AQ890" s="25"/>
      <c r="AR890" s="25"/>
      <c r="AS890" s="25"/>
      <c r="AT890" s="25"/>
      <c r="AU890" s="25"/>
      <c r="AV890" s="25"/>
      <c r="AW890" s="25"/>
      <c r="AX890" s="25"/>
    </row>
    <row r="891" spans="7:50" ht="12.75">
      <c r="G891" s="49"/>
      <c r="K891" s="99"/>
      <c r="L891" s="99"/>
      <c r="M891" s="99"/>
      <c r="N891" s="99"/>
      <c r="O891" s="99"/>
      <c r="P891" s="99"/>
      <c r="Q891" s="99"/>
      <c r="R891" s="99"/>
      <c r="S891" s="99"/>
      <c r="T891" s="27"/>
      <c r="U891" s="27"/>
      <c r="V891" s="27"/>
      <c r="W891" s="27"/>
      <c r="X891" s="27"/>
      <c r="Y891" s="27"/>
      <c r="Z891" s="27"/>
      <c r="AA891" s="27"/>
      <c r="AB891" s="27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25"/>
      <c r="AR891" s="25"/>
      <c r="AS891" s="25"/>
      <c r="AT891" s="25"/>
      <c r="AU891" s="25"/>
      <c r="AV891" s="25"/>
      <c r="AW891" s="25"/>
      <c r="AX891" s="25"/>
    </row>
    <row r="892" spans="7:50" ht="12.75">
      <c r="G892" s="49"/>
      <c r="K892" s="99"/>
      <c r="L892" s="99"/>
      <c r="M892" s="99"/>
      <c r="N892" s="99"/>
      <c r="O892" s="99"/>
      <c r="P892" s="99"/>
      <c r="Q892" s="99"/>
      <c r="R892" s="99"/>
      <c r="S892" s="99"/>
      <c r="T892" s="27"/>
      <c r="U892" s="27"/>
      <c r="V892" s="27"/>
      <c r="W892" s="27"/>
      <c r="X892" s="27"/>
      <c r="Y892" s="27"/>
      <c r="Z892" s="27"/>
      <c r="AA892" s="27"/>
      <c r="AB892" s="27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  <c r="AQ892" s="25"/>
      <c r="AR892" s="25"/>
      <c r="AS892" s="25"/>
      <c r="AT892" s="25"/>
      <c r="AU892" s="25"/>
      <c r="AV892" s="25"/>
      <c r="AW892" s="25"/>
      <c r="AX892" s="25"/>
    </row>
    <row r="893" spans="7:50" ht="12.75">
      <c r="G893" s="49"/>
      <c r="K893" s="99"/>
      <c r="L893" s="99"/>
      <c r="M893" s="99"/>
      <c r="N893" s="99"/>
      <c r="O893" s="99"/>
      <c r="P893" s="99"/>
      <c r="Q893" s="99"/>
      <c r="R893" s="99"/>
      <c r="S893" s="99"/>
      <c r="T893" s="27"/>
      <c r="U893" s="27"/>
      <c r="V893" s="27"/>
      <c r="W893" s="27"/>
      <c r="X893" s="27"/>
      <c r="Y893" s="27"/>
      <c r="Z893" s="27"/>
      <c r="AA893" s="27"/>
      <c r="AB893" s="27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  <c r="AQ893" s="25"/>
      <c r="AR893" s="25"/>
      <c r="AS893" s="25"/>
      <c r="AT893" s="25"/>
      <c r="AU893" s="25"/>
      <c r="AV893" s="25"/>
      <c r="AW893" s="25"/>
      <c r="AX893" s="25"/>
    </row>
    <row r="894" spans="7:50" ht="12.75">
      <c r="G894" s="49"/>
      <c r="K894" s="99"/>
      <c r="L894" s="99"/>
      <c r="M894" s="99"/>
      <c r="N894" s="99"/>
      <c r="O894" s="99"/>
      <c r="P894" s="99"/>
      <c r="Q894" s="99"/>
      <c r="R894" s="99"/>
      <c r="S894" s="99"/>
      <c r="T894" s="27"/>
      <c r="U894" s="27"/>
      <c r="V894" s="27"/>
      <c r="W894" s="27"/>
      <c r="X894" s="27"/>
      <c r="Y894" s="27"/>
      <c r="Z894" s="27"/>
      <c r="AA894" s="27"/>
      <c r="AB894" s="27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  <c r="AQ894" s="25"/>
      <c r="AR894" s="25"/>
      <c r="AS894" s="25"/>
      <c r="AT894" s="25"/>
      <c r="AU894" s="25"/>
      <c r="AV894" s="25"/>
      <c r="AW894" s="25"/>
      <c r="AX894" s="25"/>
    </row>
    <row r="895" spans="7:50" ht="12.75">
      <c r="G895" s="49"/>
      <c r="K895" s="99"/>
      <c r="L895" s="99"/>
      <c r="M895" s="99"/>
      <c r="N895" s="99"/>
      <c r="O895" s="99"/>
      <c r="P895" s="99"/>
      <c r="Q895" s="99"/>
      <c r="R895" s="99"/>
      <c r="S895" s="99"/>
      <c r="T895" s="27"/>
      <c r="U895" s="27"/>
      <c r="V895" s="27"/>
      <c r="W895" s="27"/>
      <c r="X895" s="27"/>
      <c r="Y895" s="27"/>
      <c r="Z895" s="27"/>
      <c r="AA895" s="27"/>
      <c r="AB895" s="27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  <c r="AQ895" s="25"/>
      <c r="AR895" s="25"/>
      <c r="AS895" s="25"/>
      <c r="AT895" s="25"/>
      <c r="AU895" s="25"/>
      <c r="AV895" s="25"/>
      <c r="AW895" s="25"/>
      <c r="AX895" s="25"/>
    </row>
    <row r="896" spans="7:50" ht="12.75">
      <c r="G896" s="49"/>
      <c r="K896" s="99"/>
      <c r="L896" s="99"/>
      <c r="M896" s="99"/>
      <c r="N896" s="99"/>
      <c r="O896" s="99"/>
      <c r="P896" s="99"/>
      <c r="Q896" s="99"/>
      <c r="R896" s="99"/>
      <c r="S896" s="99"/>
      <c r="T896" s="27"/>
      <c r="U896" s="27"/>
      <c r="V896" s="27"/>
      <c r="W896" s="27"/>
      <c r="X896" s="27"/>
      <c r="Y896" s="27"/>
      <c r="Z896" s="27"/>
      <c r="AA896" s="27"/>
      <c r="AB896" s="27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  <c r="AQ896" s="25"/>
      <c r="AR896" s="25"/>
      <c r="AS896" s="25"/>
      <c r="AT896" s="25"/>
      <c r="AU896" s="25"/>
      <c r="AV896" s="25"/>
      <c r="AW896" s="25"/>
      <c r="AX896" s="25"/>
    </row>
    <row r="897" spans="7:50" ht="12.75">
      <c r="G897" s="49"/>
      <c r="K897" s="99"/>
      <c r="L897" s="99"/>
      <c r="M897" s="99"/>
      <c r="N897" s="99"/>
      <c r="O897" s="99"/>
      <c r="P897" s="99"/>
      <c r="Q897" s="99"/>
      <c r="R897" s="99"/>
      <c r="S897" s="99"/>
      <c r="T897" s="27"/>
      <c r="U897" s="27"/>
      <c r="V897" s="27"/>
      <c r="W897" s="27"/>
      <c r="X897" s="27"/>
      <c r="Y897" s="27"/>
      <c r="Z897" s="27"/>
      <c r="AA897" s="27"/>
      <c r="AB897" s="27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  <c r="AQ897" s="25"/>
      <c r="AR897" s="25"/>
      <c r="AS897" s="25"/>
      <c r="AT897" s="25"/>
      <c r="AU897" s="25"/>
      <c r="AV897" s="25"/>
      <c r="AW897" s="25"/>
      <c r="AX897" s="25"/>
    </row>
    <row r="898" spans="7:50" ht="12.75">
      <c r="G898" s="49"/>
      <c r="K898" s="99"/>
      <c r="L898" s="99"/>
      <c r="M898" s="99"/>
      <c r="N898" s="99"/>
      <c r="O898" s="99"/>
      <c r="P898" s="99"/>
      <c r="Q898" s="99"/>
      <c r="R898" s="99"/>
      <c r="S898" s="99"/>
      <c r="T898" s="27"/>
      <c r="U898" s="27"/>
      <c r="V898" s="27"/>
      <c r="W898" s="27"/>
      <c r="X898" s="27"/>
      <c r="Y898" s="27"/>
      <c r="Z898" s="27"/>
      <c r="AA898" s="27"/>
      <c r="AB898" s="27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  <c r="AQ898" s="25"/>
      <c r="AR898" s="25"/>
      <c r="AS898" s="25"/>
      <c r="AT898" s="25"/>
      <c r="AU898" s="25"/>
      <c r="AV898" s="25"/>
      <c r="AW898" s="25"/>
      <c r="AX898" s="25"/>
    </row>
    <row r="899" spans="7:50" ht="12.75">
      <c r="G899" s="49"/>
      <c r="K899" s="99"/>
      <c r="L899" s="99"/>
      <c r="M899" s="99"/>
      <c r="N899" s="99"/>
      <c r="O899" s="99"/>
      <c r="P899" s="99"/>
      <c r="Q899" s="99"/>
      <c r="R899" s="99"/>
      <c r="S899" s="99"/>
      <c r="T899" s="27"/>
      <c r="U899" s="27"/>
      <c r="V899" s="27"/>
      <c r="W899" s="27"/>
      <c r="X899" s="27"/>
      <c r="Y899" s="27"/>
      <c r="Z899" s="27"/>
      <c r="AA899" s="27"/>
      <c r="AB899" s="27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  <c r="AQ899" s="25"/>
      <c r="AR899" s="25"/>
      <c r="AS899" s="25"/>
      <c r="AT899" s="25"/>
      <c r="AU899" s="25"/>
      <c r="AV899" s="25"/>
      <c r="AW899" s="25"/>
      <c r="AX899" s="25"/>
    </row>
    <row r="900" spans="7:50" ht="12.75">
      <c r="G900" s="49"/>
      <c r="K900" s="99"/>
      <c r="L900" s="99"/>
      <c r="M900" s="99"/>
      <c r="N900" s="99"/>
      <c r="O900" s="99"/>
      <c r="P900" s="99"/>
      <c r="Q900" s="99"/>
      <c r="R900" s="99"/>
      <c r="S900" s="99"/>
      <c r="T900" s="27"/>
      <c r="U900" s="27"/>
      <c r="V900" s="27"/>
      <c r="W900" s="27"/>
      <c r="X900" s="27"/>
      <c r="Y900" s="27"/>
      <c r="Z900" s="27"/>
      <c r="AA900" s="27"/>
      <c r="AB900" s="27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  <c r="AQ900" s="25"/>
      <c r="AR900" s="25"/>
      <c r="AS900" s="25"/>
      <c r="AT900" s="25"/>
      <c r="AU900" s="25"/>
      <c r="AV900" s="25"/>
      <c r="AW900" s="25"/>
      <c r="AX900" s="25"/>
    </row>
    <row r="901" spans="7:50" ht="12.75">
      <c r="G901" s="49"/>
      <c r="K901" s="99"/>
      <c r="L901" s="99"/>
      <c r="M901" s="99"/>
      <c r="N901" s="99"/>
      <c r="O901" s="99"/>
      <c r="P901" s="99"/>
      <c r="Q901" s="99"/>
      <c r="R901" s="99"/>
      <c r="S901" s="99"/>
      <c r="T901" s="27"/>
      <c r="U901" s="27"/>
      <c r="V901" s="27"/>
      <c r="W901" s="27"/>
      <c r="X901" s="27"/>
      <c r="Y901" s="27"/>
      <c r="Z901" s="27"/>
      <c r="AA901" s="27"/>
      <c r="AB901" s="27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  <c r="AU901" s="25"/>
      <c r="AV901" s="25"/>
      <c r="AW901" s="25"/>
      <c r="AX901" s="25"/>
    </row>
    <row r="902" spans="7:50" ht="12.75">
      <c r="G902" s="49"/>
      <c r="K902" s="99"/>
      <c r="L902" s="99"/>
      <c r="M902" s="99"/>
      <c r="N902" s="99"/>
      <c r="O902" s="99"/>
      <c r="P902" s="99"/>
      <c r="Q902" s="99"/>
      <c r="R902" s="99"/>
      <c r="S902" s="99"/>
      <c r="T902" s="27"/>
      <c r="U902" s="27"/>
      <c r="V902" s="27"/>
      <c r="W902" s="27"/>
      <c r="X902" s="27"/>
      <c r="Y902" s="27"/>
      <c r="Z902" s="27"/>
      <c r="AA902" s="27"/>
      <c r="AB902" s="27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  <c r="AQ902" s="25"/>
      <c r="AR902" s="25"/>
      <c r="AS902" s="25"/>
      <c r="AT902" s="25"/>
      <c r="AU902" s="25"/>
      <c r="AV902" s="25"/>
      <c r="AW902" s="25"/>
      <c r="AX902" s="25"/>
    </row>
    <row r="903" spans="7:50" ht="12.75">
      <c r="G903" s="49"/>
      <c r="K903" s="99"/>
      <c r="L903" s="99"/>
      <c r="M903" s="99"/>
      <c r="N903" s="99"/>
      <c r="O903" s="99"/>
      <c r="P903" s="99"/>
      <c r="Q903" s="99"/>
      <c r="R903" s="99"/>
      <c r="S903" s="99"/>
      <c r="T903" s="27"/>
      <c r="U903" s="27"/>
      <c r="V903" s="27"/>
      <c r="W903" s="27"/>
      <c r="X903" s="27"/>
      <c r="Y903" s="27"/>
      <c r="Z903" s="27"/>
      <c r="AA903" s="27"/>
      <c r="AB903" s="27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  <c r="AQ903" s="25"/>
      <c r="AR903" s="25"/>
      <c r="AS903" s="25"/>
      <c r="AT903" s="25"/>
      <c r="AU903" s="25"/>
      <c r="AV903" s="25"/>
      <c r="AW903" s="25"/>
      <c r="AX903" s="25"/>
    </row>
    <row r="904" spans="7:50" ht="12.75">
      <c r="G904" s="49"/>
      <c r="K904" s="99"/>
      <c r="L904" s="99"/>
      <c r="M904" s="99"/>
      <c r="N904" s="99"/>
      <c r="O904" s="99"/>
      <c r="P904" s="99"/>
      <c r="Q904" s="99"/>
      <c r="R904" s="99"/>
      <c r="S904" s="99"/>
      <c r="T904" s="27"/>
      <c r="U904" s="27"/>
      <c r="V904" s="27"/>
      <c r="W904" s="27"/>
      <c r="X904" s="27"/>
      <c r="Y904" s="27"/>
      <c r="Z904" s="27"/>
      <c r="AA904" s="27"/>
      <c r="AB904" s="27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  <c r="AQ904" s="25"/>
      <c r="AR904" s="25"/>
      <c r="AS904" s="25"/>
      <c r="AT904" s="25"/>
      <c r="AU904" s="25"/>
      <c r="AV904" s="25"/>
      <c r="AW904" s="25"/>
      <c r="AX904" s="25"/>
    </row>
    <row r="905" spans="7:50" ht="12.75">
      <c r="G905" s="49"/>
      <c r="K905" s="99"/>
      <c r="L905" s="99"/>
      <c r="M905" s="99"/>
      <c r="N905" s="99"/>
      <c r="O905" s="99"/>
      <c r="P905" s="99"/>
      <c r="Q905" s="99"/>
      <c r="R905" s="99"/>
      <c r="S905" s="99"/>
      <c r="T905" s="27"/>
      <c r="U905" s="27"/>
      <c r="V905" s="27"/>
      <c r="W905" s="27"/>
      <c r="X905" s="27"/>
      <c r="Y905" s="27"/>
      <c r="Z905" s="27"/>
      <c r="AA905" s="27"/>
      <c r="AB905" s="27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  <c r="AQ905" s="25"/>
      <c r="AR905" s="25"/>
      <c r="AS905" s="25"/>
      <c r="AT905" s="25"/>
      <c r="AU905" s="25"/>
      <c r="AV905" s="25"/>
      <c r="AW905" s="25"/>
      <c r="AX905" s="25"/>
    </row>
    <row r="906" spans="7:50" ht="12.75">
      <c r="G906" s="49"/>
      <c r="K906" s="99"/>
      <c r="L906" s="99"/>
      <c r="M906" s="99"/>
      <c r="N906" s="99"/>
      <c r="O906" s="99"/>
      <c r="P906" s="99"/>
      <c r="Q906" s="99"/>
      <c r="R906" s="99"/>
      <c r="S906" s="99"/>
      <c r="T906" s="27"/>
      <c r="U906" s="27"/>
      <c r="V906" s="27"/>
      <c r="W906" s="27"/>
      <c r="X906" s="27"/>
      <c r="Y906" s="27"/>
      <c r="Z906" s="27"/>
      <c r="AA906" s="27"/>
      <c r="AB906" s="27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  <c r="AQ906" s="25"/>
      <c r="AR906" s="25"/>
      <c r="AS906" s="25"/>
      <c r="AT906" s="25"/>
      <c r="AU906" s="25"/>
      <c r="AV906" s="25"/>
      <c r="AW906" s="25"/>
      <c r="AX906" s="25"/>
    </row>
    <row r="907" spans="7:50" ht="12.75">
      <c r="G907" s="49"/>
      <c r="K907" s="99"/>
      <c r="L907" s="99"/>
      <c r="M907" s="99"/>
      <c r="N907" s="99"/>
      <c r="O907" s="99"/>
      <c r="P907" s="99"/>
      <c r="Q907" s="99"/>
      <c r="R907" s="99"/>
      <c r="S907" s="99"/>
      <c r="T907" s="27"/>
      <c r="U907" s="27"/>
      <c r="V907" s="27"/>
      <c r="W907" s="27"/>
      <c r="X907" s="27"/>
      <c r="Y907" s="27"/>
      <c r="Z907" s="27"/>
      <c r="AA907" s="27"/>
      <c r="AB907" s="27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  <c r="AQ907" s="25"/>
      <c r="AR907" s="25"/>
      <c r="AS907" s="25"/>
      <c r="AT907" s="25"/>
      <c r="AU907" s="25"/>
      <c r="AV907" s="25"/>
      <c r="AW907" s="25"/>
      <c r="AX907" s="25"/>
    </row>
    <row r="908" spans="7:50" ht="12.75">
      <c r="G908" s="49"/>
      <c r="K908" s="99"/>
      <c r="L908" s="99"/>
      <c r="M908" s="99"/>
      <c r="N908" s="99"/>
      <c r="O908" s="99"/>
      <c r="P908" s="99"/>
      <c r="Q908" s="99"/>
      <c r="R908" s="99"/>
      <c r="S908" s="99"/>
      <c r="T908" s="27"/>
      <c r="U908" s="27"/>
      <c r="V908" s="27"/>
      <c r="W908" s="27"/>
      <c r="X908" s="27"/>
      <c r="Y908" s="27"/>
      <c r="Z908" s="27"/>
      <c r="AA908" s="27"/>
      <c r="AB908" s="27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  <c r="AQ908" s="25"/>
      <c r="AR908" s="25"/>
      <c r="AS908" s="25"/>
      <c r="AT908" s="25"/>
      <c r="AU908" s="25"/>
      <c r="AV908" s="25"/>
      <c r="AW908" s="25"/>
      <c r="AX908" s="25"/>
    </row>
    <row r="909" spans="7:50" ht="12.75">
      <c r="G909" s="49"/>
      <c r="K909" s="99"/>
      <c r="L909" s="99"/>
      <c r="M909" s="99"/>
      <c r="N909" s="99"/>
      <c r="O909" s="99"/>
      <c r="P909" s="99"/>
      <c r="Q909" s="99"/>
      <c r="R909" s="99"/>
      <c r="S909" s="99"/>
      <c r="T909" s="27"/>
      <c r="U909" s="27"/>
      <c r="V909" s="27"/>
      <c r="W909" s="27"/>
      <c r="X909" s="27"/>
      <c r="Y909" s="27"/>
      <c r="Z909" s="27"/>
      <c r="AA909" s="27"/>
      <c r="AB909" s="27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  <c r="AQ909" s="25"/>
      <c r="AR909" s="25"/>
      <c r="AS909" s="25"/>
      <c r="AT909" s="25"/>
      <c r="AU909" s="25"/>
      <c r="AV909" s="25"/>
      <c r="AW909" s="25"/>
      <c r="AX909" s="25"/>
    </row>
    <row r="910" spans="7:50" ht="12.75">
      <c r="G910" s="49"/>
      <c r="K910" s="99"/>
      <c r="L910" s="99"/>
      <c r="M910" s="99"/>
      <c r="N910" s="99"/>
      <c r="O910" s="99"/>
      <c r="P910" s="99"/>
      <c r="Q910" s="99"/>
      <c r="R910" s="99"/>
      <c r="S910" s="99"/>
      <c r="T910" s="27"/>
      <c r="U910" s="27"/>
      <c r="V910" s="27"/>
      <c r="W910" s="27"/>
      <c r="X910" s="27"/>
      <c r="Y910" s="27"/>
      <c r="Z910" s="27"/>
      <c r="AA910" s="27"/>
      <c r="AB910" s="27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  <c r="AQ910" s="25"/>
      <c r="AR910" s="25"/>
      <c r="AS910" s="25"/>
      <c r="AT910" s="25"/>
      <c r="AU910" s="25"/>
      <c r="AV910" s="25"/>
      <c r="AW910" s="25"/>
      <c r="AX910" s="25"/>
    </row>
    <row r="911" spans="7:50" ht="12.75">
      <c r="G911" s="49"/>
      <c r="K911" s="99"/>
      <c r="L911" s="99"/>
      <c r="M911" s="99"/>
      <c r="N911" s="99"/>
      <c r="O911" s="99"/>
      <c r="P911" s="99"/>
      <c r="Q911" s="99"/>
      <c r="R911" s="99"/>
      <c r="S911" s="99"/>
      <c r="T911" s="27"/>
      <c r="U911" s="27"/>
      <c r="V911" s="27"/>
      <c r="W911" s="27"/>
      <c r="X911" s="27"/>
      <c r="Y911" s="27"/>
      <c r="Z911" s="27"/>
      <c r="AA911" s="27"/>
      <c r="AB911" s="27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  <c r="AQ911" s="25"/>
      <c r="AR911" s="25"/>
      <c r="AS911" s="25"/>
      <c r="AT911" s="25"/>
      <c r="AU911" s="25"/>
      <c r="AV911" s="25"/>
      <c r="AW911" s="25"/>
      <c r="AX911" s="25"/>
    </row>
    <row r="912" spans="7:50" ht="12.75">
      <c r="G912" s="49"/>
      <c r="K912" s="99"/>
      <c r="L912" s="99"/>
      <c r="M912" s="99"/>
      <c r="N912" s="99"/>
      <c r="O912" s="99"/>
      <c r="P912" s="99"/>
      <c r="Q912" s="99"/>
      <c r="R912" s="99"/>
      <c r="S912" s="99"/>
      <c r="T912" s="27"/>
      <c r="U912" s="27"/>
      <c r="V912" s="27"/>
      <c r="W912" s="27"/>
      <c r="X912" s="27"/>
      <c r="Y912" s="27"/>
      <c r="Z912" s="27"/>
      <c r="AA912" s="27"/>
      <c r="AB912" s="27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  <c r="AQ912" s="25"/>
      <c r="AR912" s="25"/>
      <c r="AS912" s="25"/>
      <c r="AT912" s="25"/>
      <c r="AU912" s="25"/>
      <c r="AV912" s="25"/>
      <c r="AW912" s="25"/>
      <c r="AX912" s="25"/>
    </row>
    <row r="913" spans="7:50" ht="12.75">
      <c r="G913" s="49"/>
      <c r="K913" s="99"/>
      <c r="L913" s="99"/>
      <c r="M913" s="99"/>
      <c r="N913" s="99"/>
      <c r="O913" s="99"/>
      <c r="P913" s="99"/>
      <c r="Q913" s="99"/>
      <c r="R913" s="99"/>
      <c r="S913" s="99"/>
      <c r="T913" s="27"/>
      <c r="U913" s="27"/>
      <c r="V913" s="27"/>
      <c r="W913" s="27"/>
      <c r="X913" s="27"/>
      <c r="Y913" s="27"/>
      <c r="Z913" s="27"/>
      <c r="AA913" s="27"/>
      <c r="AB913" s="27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  <c r="AQ913" s="25"/>
      <c r="AR913" s="25"/>
      <c r="AS913" s="25"/>
      <c r="AT913" s="25"/>
      <c r="AU913" s="25"/>
      <c r="AV913" s="25"/>
      <c r="AW913" s="25"/>
      <c r="AX913" s="25"/>
    </row>
    <row r="914" spans="7:50" ht="12.75">
      <c r="G914" s="49"/>
      <c r="K914" s="99"/>
      <c r="L914" s="99"/>
      <c r="M914" s="99"/>
      <c r="N914" s="99"/>
      <c r="O914" s="99"/>
      <c r="P914" s="99"/>
      <c r="Q914" s="99"/>
      <c r="R914" s="99"/>
      <c r="S914" s="99"/>
      <c r="T914" s="27"/>
      <c r="U914" s="27"/>
      <c r="V914" s="27"/>
      <c r="W914" s="27"/>
      <c r="X914" s="27"/>
      <c r="Y914" s="27"/>
      <c r="Z914" s="27"/>
      <c r="AA914" s="27"/>
      <c r="AB914" s="27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  <c r="AQ914" s="25"/>
      <c r="AR914" s="25"/>
      <c r="AS914" s="25"/>
      <c r="AT914" s="25"/>
      <c r="AU914" s="25"/>
      <c r="AV914" s="25"/>
      <c r="AW914" s="25"/>
      <c r="AX914" s="25"/>
    </row>
    <row r="915" spans="7:50" ht="12.75">
      <c r="G915" s="49"/>
      <c r="K915" s="99"/>
      <c r="L915" s="99"/>
      <c r="M915" s="99"/>
      <c r="N915" s="99"/>
      <c r="O915" s="99"/>
      <c r="P915" s="99"/>
      <c r="Q915" s="99"/>
      <c r="R915" s="99"/>
      <c r="S915" s="99"/>
      <c r="T915" s="27"/>
      <c r="U915" s="27"/>
      <c r="V915" s="27"/>
      <c r="W915" s="27"/>
      <c r="X915" s="27"/>
      <c r="Y915" s="27"/>
      <c r="Z915" s="27"/>
      <c r="AA915" s="27"/>
      <c r="AB915" s="27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  <c r="AQ915" s="25"/>
      <c r="AR915" s="25"/>
      <c r="AS915" s="25"/>
      <c r="AT915" s="25"/>
      <c r="AU915" s="25"/>
      <c r="AV915" s="25"/>
      <c r="AW915" s="25"/>
      <c r="AX915" s="25"/>
    </row>
    <row r="916" spans="7:50" ht="12.75">
      <c r="G916" s="49"/>
      <c r="K916" s="99"/>
      <c r="L916" s="99"/>
      <c r="M916" s="99"/>
      <c r="N916" s="99"/>
      <c r="O916" s="99"/>
      <c r="P916" s="99"/>
      <c r="Q916" s="99"/>
      <c r="R916" s="99"/>
      <c r="S916" s="99"/>
      <c r="T916" s="27"/>
      <c r="U916" s="27"/>
      <c r="V916" s="27"/>
      <c r="W916" s="27"/>
      <c r="X916" s="27"/>
      <c r="Y916" s="27"/>
      <c r="Z916" s="27"/>
      <c r="AA916" s="27"/>
      <c r="AB916" s="27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  <c r="AQ916" s="25"/>
      <c r="AR916" s="25"/>
      <c r="AS916" s="25"/>
      <c r="AT916" s="25"/>
      <c r="AU916" s="25"/>
      <c r="AV916" s="25"/>
      <c r="AW916" s="25"/>
      <c r="AX916" s="25"/>
    </row>
    <row r="917" spans="7:50" ht="12.75">
      <c r="G917" s="49"/>
      <c r="K917" s="99"/>
      <c r="L917" s="99"/>
      <c r="M917" s="99"/>
      <c r="N917" s="99"/>
      <c r="O917" s="99"/>
      <c r="P917" s="99"/>
      <c r="Q917" s="99"/>
      <c r="R917" s="99"/>
      <c r="S917" s="99"/>
      <c r="T917" s="27"/>
      <c r="U917" s="27"/>
      <c r="V917" s="27"/>
      <c r="W917" s="27"/>
      <c r="X917" s="27"/>
      <c r="Y917" s="27"/>
      <c r="Z917" s="27"/>
      <c r="AA917" s="27"/>
      <c r="AB917" s="27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  <c r="AQ917" s="25"/>
      <c r="AR917" s="25"/>
      <c r="AS917" s="25"/>
      <c r="AT917" s="25"/>
      <c r="AU917" s="25"/>
      <c r="AV917" s="25"/>
      <c r="AW917" s="25"/>
      <c r="AX917" s="25"/>
    </row>
    <row r="918" spans="7:50" ht="12.75">
      <c r="G918" s="49"/>
      <c r="K918" s="99"/>
      <c r="L918" s="99"/>
      <c r="M918" s="99"/>
      <c r="N918" s="99"/>
      <c r="O918" s="99"/>
      <c r="P918" s="99"/>
      <c r="Q918" s="99"/>
      <c r="R918" s="99"/>
      <c r="S918" s="99"/>
      <c r="T918" s="27"/>
      <c r="U918" s="27"/>
      <c r="V918" s="27"/>
      <c r="W918" s="27"/>
      <c r="X918" s="27"/>
      <c r="Y918" s="27"/>
      <c r="Z918" s="27"/>
      <c r="AA918" s="27"/>
      <c r="AB918" s="27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  <c r="AQ918" s="25"/>
      <c r="AR918" s="25"/>
      <c r="AS918" s="25"/>
      <c r="AT918" s="25"/>
      <c r="AU918" s="25"/>
      <c r="AV918" s="25"/>
      <c r="AW918" s="25"/>
      <c r="AX918" s="25"/>
    </row>
    <row r="919" spans="7:50" ht="12.75">
      <c r="G919" s="49"/>
      <c r="K919" s="99"/>
      <c r="L919" s="99"/>
      <c r="M919" s="99"/>
      <c r="N919" s="99"/>
      <c r="O919" s="99"/>
      <c r="P919" s="99"/>
      <c r="Q919" s="99"/>
      <c r="R919" s="99"/>
      <c r="S919" s="99"/>
      <c r="T919" s="27"/>
      <c r="U919" s="27"/>
      <c r="V919" s="27"/>
      <c r="W919" s="27"/>
      <c r="X919" s="27"/>
      <c r="Y919" s="27"/>
      <c r="Z919" s="27"/>
      <c r="AA919" s="27"/>
      <c r="AB919" s="27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  <c r="AQ919" s="25"/>
      <c r="AR919" s="25"/>
      <c r="AS919" s="25"/>
      <c r="AT919" s="25"/>
      <c r="AU919" s="25"/>
      <c r="AV919" s="25"/>
      <c r="AW919" s="25"/>
      <c r="AX919" s="25"/>
    </row>
    <row r="920" spans="7:50" ht="12.75">
      <c r="G920" s="49"/>
      <c r="K920" s="99"/>
      <c r="L920" s="99"/>
      <c r="M920" s="99"/>
      <c r="N920" s="99"/>
      <c r="O920" s="99"/>
      <c r="P920" s="99"/>
      <c r="Q920" s="99"/>
      <c r="R920" s="99"/>
      <c r="S920" s="99"/>
      <c r="T920" s="27"/>
      <c r="U920" s="27"/>
      <c r="V920" s="27"/>
      <c r="W920" s="27"/>
      <c r="X920" s="27"/>
      <c r="Y920" s="27"/>
      <c r="Z920" s="27"/>
      <c r="AA920" s="27"/>
      <c r="AB920" s="27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  <c r="AQ920" s="25"/>
      <c r="AR920" s="25"/>
      <c r="AS920" s="25"/>
      <c r="AT920" s="25"/>
      <c r="AU920" s="25"/>
      <c r="AV920" s="25"/>
      <c r="AW920" s="25"/>
      <c r="AX920" s="25"/>
    </row>
    <row r="921" spans="7:50" ht="12.75">
      <c r="G921" s="49"/>
      <c r="K921" s="99"/>
      <c r="L921" s="99"/>
      <c r="M921" s="99"/>
      <c r="N921" s="99"/>
      <c r="O921" s="99"/>
      <c r="P921" s="99"/>
      <c r="Q921" s="99"/>
      <c r="R921" s="99"/>
      <c r="S921" s="99"/>
      <c r="T921" s="27"/>
      <c r="U921" s="27"/>
      <c r="V921" s="27"/>
      <c r="W921" s="27"/>
      <c r="X921" s="27"/>
      <c r="Y921" s="27"/>
      <c r="Z921" s="27"/>
      <c r="AA921" s="27"/>
      <c r="AB921" s="27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  <c r="AQ921" s="25"/>
      <c r="AR921" s="25"/>
      <c r="AS921" s="25"/>
      <c r="AT921" s="25"/>
      <c r="AU921" s="25"/>
      <c r="AV921" s="25"/>
      <c r="AW921" s="25"/>
      <c r="AX921" s="25"/>
    </row>
    <row r="922" spans="7:50" ht="12.75">
      <c r="G922" s="49"/>
      <c r="K922" s="99"/>
      <c r="L922" s="99"/>
      <c r="M922" s="99"/>
      <c r="N922" s="99"/>
      <c r="O922" s="99"/>
      <c r="P922" s="99"/>
      <c r="Q922" s="99"/>
      <c r="R922" s="99"/>
      <c r="S922" s="99"/>
      <c r="T922" s="27"/>
      <c r="U922" s="27"/>
      <c r="V922" s="27"/>
      <c r="W922" s="27"/>
      <c r="X922" s="27"/>
      <c r="Y922" s="27"/>
      <c r="Z922" s="27"/>
      <c r="AA922" s="27"/>
      <c r="AB922" s="27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  <c r="AQ922" s="25"/>
      <c r="AR922" s="25"/>
      <c r="AS922" s="25"/>
      <c r="AT922" s="25"/>
      <c r="AU922" s="25"/>
      <c r="AV922" s="25"/>
      <c r="AW922" s="25"/>
      <c r="AX922" s="25"/>
    </row>
    <row r="923" spans="7:50" ht="12.75">
      <c r="G923" s="49"/>
      <c r="K923" s="99"/>
      <c r="L923" s="99"/>
      <c r="M923" s="99"/>
      <c r="N923" s="99"/>
      <c r="O923" s="99"/>
      <c r="P923" s="99"/>
      <c r="Q923" s="99"/>
      <c r="R923" s="99"/>
      <c r="S923" s="99"/>
      <c r="T923" s="27"/>
      <c r="U923" s="27"/>
      <c r="V923" s="27"/>
      <c r="W923" s="27"/>
      <c r="X923" s="27"/>
      <c r="Y923" s="27"/>
      <c r="Z923" s="27"/>
      <c r="AA923" s="27"/>
      <c r="AB923" s="27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  <c r="AQ923" s="25"/>
      <c r="AR923" s="25"/>
      <c r="AS923" s="25"/>
      <c r="AT923" s="25"/>
      <c r="AU923" s="25"/>
      <c r="AV923" s="25"/>
      <c r="AW923" s="25"/>
      <c r="AX923" s="25"/>
    </row>
    <row r="924" spans="7:50" ht="12.75">
      <c r="G924" s="49"/>
      <c r="K924" s="99"/>
      <c r="L924" s="99"/>
      <c r="M924" s="99"/>
      <c r="N924" s="99"/>
      <c r="O924" s="99"/>
      <c r="P924" s="99"/>
      <c r="Q924" s="99"/>
      <c r="R924" s="99"/>
      <c r="S924" s="99"/>
      <c r="T924" s="27"/>
      <c r="U924" s="27"/>
      <c r="V924" s="27"/>
      <c r="W924" s="27"/>
      <c r="X924" s="27"/>
      <c r="Y924" s="27"/>
      <c r="Z924" s="27"/>
      <c r="AA924" s="27"/>
      <c r="AB924" s="27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  <c r="AQ924" s="25"/>
      <c r="AR924" s="25"/>
      <c r="AS924" s="25"/>
      <c r="AT924" s="25"/>
      <c r="AU924" s="25"/>
      <c r="AV924" s="25"/>
      <c r="AW924" s="25"/>
      <c r="AX924" s="25"/>
    </row>
    <row r="925" spans="7:50" ht="12.75">
      <c r="G925" s="49"/>
      <c r="K925" s="99"/>
      <c r="L925" s="99"/>
      <c r="M925" s="99"/>
      <c r="N925" s="99"/>
      <c r="O925" s="99"/>
      <c r="P925" s="99"/>
      <c r="Q925" s="99"/>
      <c r="R925" s="99"/>
      <c r="S925" s="99"/>
      <c r="T925" s="27"/>
      <c r="U925" s="27"/>
      <c r="V925" s="27"/>
      <c r="W925" s="27"/>
      <c r="X925" s="27"/>
      <c r="Y925" s="27"/>
      <c r="Z925" s="27"/>
      <c r="AA925" s="27"/>
      <c r="AB925" s="27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  <c r="AS925" s="25"/>
      <c r="AT925" s="25"/>
      <c r="AU925" s="25"/>
      <c r="AV925" s="25"/>
      <c r="AW925" s="25"/>
      <c r="AX925" s="25"/>
    </row>
    <row r="926" spans="7:50" ht="12.75">
      <c r="G926" s="49"/>
      <c r="K926" s="99"/>
      <c r="L926" s="99"/>
      <c r="M926" s="99"/>
      <c r="N926" s="99"/>
      <c r="O926" s="99"/>
      <c r="P926" s="99"/>
      <c r="Q926" s="99"/>
      <c r="R926" s="99"/>
      <c r="S926" s="99"/>
      <c r="T926" s="27"/>
      <c r="U926" s="27"/>
      <c r="V926" s="27"/>
      <c r="W926" s="27"/>
      <c r="X926" s="27"/>
      <c r="Y926" s="27"/>
      <c r="Z926" s="27"/>
      <c r="AA926" s="27"/>
      <c r="AB926" s="27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  <c r="AQ926" s="25"/>
      <c r="AR926" s="25"/>
      <c r="AS926" s="25"/>
      <c r="AT926" s="25"/>
      <c r="AU926" s="25"/>
      <c r="AV926" s="25"/>
      <c r="AW926" s="25"/>
      <c r="AX926" s="25"/>
    </row>
    <row r="927" spans="7:50" ht="12.75">
      <c r="G927" s="49"/>
      <c r="K927" s="99"/>
      <c r="L927" s="99"/>
      <c r="M927" s="99"/>
      <c r="N927" s="99"/>
      <c r="O927" s="99"/>
      <c r="P927" s="99"/>
      <c r="Q927" s="99"/>
      <c r="R927" s="99"/>
      <c r="S927" s="99"/>
      <c r="T927" s="27"/>
      <c r="U927" s="27"/>
      <c r="V927" s="27"/>
      <c r="W927" s="27"/>
      <c r="X927" s="27"/>
      <c r="Y927" s="27"/>
      <c r="Z927" s="27"/>
      <c r="AA927" s="27"/>
      <c r="AB927" s="27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  <c r="AQ927" s="25"/>
      <c r="AR927" s="25"/>
      <c r="AS927" s="25"/>
      <c r="AT927" s="25"/>
      <c r="AU927" s="25"/>
      <c r="AV927" s="25"/>
      <c r="AW927" s="25"/>
      <c r="AX927" s="25"/>
    </row>
    <row r="928" spans="7:50" ht="12.75">
      <c r="G928" s="49"/>
      <c r="K928" s="99"/>
      <c r="L928" s="99"/>
      <c r="M928" s="99"/>
      <c r="N928" s="99"/>
      <c r="O928" s="99"/>
      <c r="P928" s="99"/>
      <c r="Q928" s="99"/>
      <c r="R928" s="99"/>
      <c r="S928" s="99"/>
      <c r="T928" s="27"/>
      <c r="U928" s="27"/>
      <c r="V928" s="27"/>
      <c r="W928" s="27"/>
      <c r="X928" s="27"/>
      <c r="Y928" s="27"/>
      <c r="Z928" s="27"/>
      <c r="AA928" s="27"/>
      <c r="AB928" s="27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  <c r="AQ928" s="25"/>
      <c r="AR928" s="25"/>
      <c r="AS928" s="25"/>
      <c r="AT928" s="25"/>
      <c r="AU928" s="25"/>
      <c r="AV928" s="25"/>
      <c r="AW928" s="25"/>
      <c r="AX928" s="25"/>
    </row>
    <row r="929" spans="7:50" ht="12.75">
      <c r="G929" s="49"/>
      <c r="K929" s="99"/>
      <c r="L929" s="99"/>
      <c r="M929" s="99"/>
      <c r="N929" s="99"/>
      <c r="O929" s="99"/>
      <c r="P929" s="99"/>
      <c r="Q929" s="99"/>
      <c r="R929" s="99"/>
      <c r="S929" s="99"/>
      <c r="T929" s="27"/>
      <c r="U929" s="27"/>
      <c r="V929" s="27"/>
      <c r="W929" s="27"/>
      <c r="X929" s="27"/>
      <c r="Y929" s="27"/>
      <c r="Z929" s="27"/>
      <c r="AA929" s="27"/>
      <c r="AB929" s="27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  <c r="AQ929" s="25"/>
      <c r="AR929" s="25"/>
      <c r="AS929" s="25"/>
      <c r="AT929" s="25"/>
      <c r="AU929" s="25"/>
      <c r="AV929" s="25"/>
      <c r="AW929" s="25"/>
      <c r="AX929" s="25"/>
    </row>
    <row r="930" spans="7:50" ht="12.75">
      <c r="G930" s="49"/>
      <c r="K930" s="99"/>
      <c r="L930" s="99"/>
      <c r="M930" s="99"/>
      <c r="N930" s="99"/>
      <c r="O930" s="99"/>
      <c r="P930" s="99"/>
      <c r="Q930" s="99"/>
      <c r="R930" s="99"/>
      <c r="S930" s="99"/>
      <c r="T930" s="27"/>
      <c r="U930" s="27"/>
      <c r="V930" s="27"/>
      <c r="W930" s="27"/>
      <c r="X930" s="27"/>
      <c r="Y930" s="27"/>
      <c r="Z930" s="27"/>
      <c r="AA930" s="27"/>
      <c r="AB930" s="27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  <c r="AQ930" s="25"/>
      <c r="AR930" s="25"/>
      <c r="AS930" s="25"/>
      <c r="AT930" s="25"/>
      <c r="AU930" s="25"/>
      <c r="AV930" s="25"/>
      <c r="AW930" s="25"/>
      <c r="AX930" s="25"/>
    </row>
    <row r="931" spans="7:50" ht="12.75">
      <c r="G931" s="49"/>
      <c r="K931" s="99"/>
      <c r="L931" s="99"/>
      <c r="M931" s="99"/>
      <c r="N931" s="99"/>
      <c r="O931" s="99"/>
      <c r="P931" s="99"/>
      <c r="Q931" s="99"/>
      <c r="R931" s="99"/>
      <c r="S931" s="99"/>
      <c r="T931" s="27"/>
      <c r="U931" s="27"/>
      <c r="V931" s="27"/>
      <c r="W931" s="27"/>
      <c r="X931" s="27"/>
      <c r="Y931" s="27"/>
      <c r="Z931" s="27"/>
      <c r="AA931" s="27"/>
      <c r="AB931" s="27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  <c r="AQ931" s="25"/>
      <c r="AR931" s="25"/>
      <c r="AS931" s="25"/>
      <c r="AT931" s="25"/>
      <c r="AU931" s="25"/>
      <c r="AV931" s="25"/>
      <c r="AW931" s="25"/>
      <c r="AX931" s="25"/>
    </row>
    <row r="932" spans="7:50" ht="12.75">
      <c r="G932" s="49"/>
      <c r="K932" s="99"/>
      <c r="L932" s="99"/>
      <c r="M932" s="99"/>
      <c r="N932" s="99"/>
      <c r="O932" s="99"/>
      <c r="P932" s="99"/>
      <c r="Q932" s="99"/>
      <c r="R932" s="99"/>
      <c r="S932" s="99"/>
      <c r="T932" s="27"/>
      <c r="U932" s="27"/>
      <c r="V932" s="27"/>
      <c r="W932" s="27"/>
      <c r="X932" s="27"/>
      <c r="Y932" s="27"/>
      <c r="Z932" s="27"/>
      <c r="AA932" s="27"/>
      <c r="AB932" s="27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  <c r="AQ932" s="25"/>
      <c r="AR932" s="25"/>
      <c r="AS932" s="25"/>
      <c r="AT932" s="25"/>
      <c r="AU932" s="25"/>
      <c r="AV932" s="25"/>
      <c r="AW932" s="25"/>
      <c r="AX932" s="25"/>
    </row>
    <row r="933" spans="7:50" ht="12.75">
      <c r="G933" s="49"/>
      <c r="K933" s="99"/>
      <c r="L933" s="99"/>
      <c r="M933" s="99"/>
      <c r="N933" s="99"/>
      <c r="O933" s="99"/>
      <c r="P933" s="99"/>
      <c r="Q933" s="99"/>
      <c r="R933" s="99"/>
      <c r="S933" s="99"/>
      <c r="T933" s="27"/>
      <c r="U933" s="27"/>
      <c r="V933" s="27"/>
      <c r="W933" s="27"/>
      <c r="X933" s="27"/>
      <c r="Y933" s="27"/>
      <c r="Z933" s="27"/>
      <c r="AA933" s="27"/>
      <c r="AB933" s="27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  <c r="AQ933" s="25"/>
      <c r="AR933" s="25"/>
      <c r="AS933" s="25"/>
      <c r="AT933" s="25"/>
      <c r="AU933" s="25"/>
      <c r="AV933" s="25"/>
      <c r="AW933" s="25"/>
      <c r="AX933" s="25"/>
    </row>
    <row r="934" spans="7:50" ht="12.75">
      <c r="G934" s="49"/>
      <c r="K934" s="99"/>
      <c r="L934" s="99"/>
      <c r="M934" s="99"/>
      <c r="N934" s="99"/>
      <c r="O934" s="99"/>
      <c r="P934" s="99"/>
      <c r="Q934" s="99"/>
      <c r="R934" s="99"/>
      <c r="S934" s="99"/>
      <c r="T934" s="27"/>
      <c r="U934" s="27"/>
      <c r="V934" s="27"/>
      <c r="W934" s="27"/>
      <c r="X934" s="27"/>
      <c r="Y934" s="27"/>
      <c r="Z934" s="27"/>
      <c r="AA934" s="27"/>
      <c r="AB934" s="27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  <c r="AQ934" s="25"/>
      <c r="AR934" s="25"/>
      <c r="AS934" s="25"/>
      <c r="AT934" s="25"/>
      <c r="AU934" s="25"/>
      <c r="AV934" s="25"/>
      <c r="AW934" s="25"/>
      <c r="AX934" s="25"/>
    </row>
    <row r="935" spans="7:50" ht="12.75">
      <c r="G935" s="49"/>
      <c r="K935" s="99"/>
      <c r="L935" s="99"/>
      <c r="M935" s="99"/>
      <c r="N935" s="99"/>
      <c r="O935" s="99"/>
      <c r="P935" s="99"/>
      <c r="Q935" s="99"/>
      <c r="R935" s="99"/>
      <c r="S935" s="99"/>
      <c r="T935" s="27"/>
      <c r="U935" s="27"/>
      <c r="V935" s="27"/>
      <c r="W935" s="27"/>
      <c r="X935" s="27"/>
      <c r="Y935" s="27"/>
      <c r="Z935" s="27"/>
      <c r="AA935" s="27"/>
      <c r="AB935" s="27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  <c r="AQ935" s="25"/>
      <c r="AR935" s="25"/>
      <c r="AS935" s="25"/>
      <c r="AT935" s="25"/>
      <c r="AU935" s="25"/>
      <c r="AV935" s="25"/>
      <c r="AW935" s="25"/>
      <c r="AX935" s="25"/>
    </row>
    <row r="936" spans="7:50" ht="12.75">
      <c r="G936" s="49"/>
      <c r="K936" s="99"/>
      <c r="L936" s="99"/>
      <c r="M936" s="99"/>
      <c r="N936" s="99"/>
      <c r="O936" s="99"/>
      <c r="P936" s="99"/>
      <c r="Q936" s="99"/>
      <c r="R936" s="99"/>
      <c r="S936" s="99"/>
      <c r="T936" s="27"/>
      <c r="U936" s="27"/>
      <c r="V936" s="27"/>
      <c r="W936" s="27"/>
      <c r="X936" s="27"/>
      <c r="Y936" s="27"/>
      <c r="Z936" s="27"/>
      <c r="AA936" s="27"/>
      <c r="AB936" s="27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  <c r="AQ936" s="25"/>
      <c r="AR936" s="25"/>
      <c r="AS936" s="25"/>
      <c r="AT936" s="25"/>
      <c r="AU936" s="25"/>
      <c r="AV936" s="25"/>
      <c r="AW936" s="25"/>
      <c r="AX936" s="25"/>
    </row>
    <row r="937" spans="7:50" ht="12.75">
      <c r="G937" s="49"/>
      <c r="K937" s="99"/>
      <c r="L937" s="99"/>
      <c r="M937" s="99"/>
      <c r="N937" s="99"/>
      <c r="O937" s="99"/>
      <c r="P937" s="99"/>
      <c r="Q937" s="99"/>
      <c r="R937" s="99"/>
      <c r="S937" s="99"/>
      <c r="T937" s="27"/>
      <c r="U937" s="27"/>
      <c r="V937" s="27"/>
      <c r="W937" s="27"/>
      <c r="X937" s="27"/>
      <c r="Y937" s="27"/>
      <c r="Z937" s="27"/>
      <c r="AA937" s="27"/>
      <c r="AB937" s="27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  <c r="AQ937" s="25"/>
      <c r="AR937" s="25"/>
      <c r="AS937" s="25"/>
      <c r="AT937" s="25"/>
      <c r="AU937" s="25"/>
      <c r="AV937" s="25"/>
      <c r="AW937" s="25"/>
      <c r="AX937" s="25"/>
    </row>
    <row r="938" spans="7:50" ht="12.75">
      <c r="G938" s="49"/>
      <c r="K938" s="99"/>
      <c r="L938" s="99"/>
      <c r="M938" s="99"/>
      <c r="N938" s="99"/>
      <c r="O938" s="99"/>
      <c r="P938" s="99"/>
      <c r="Q938" s="99"/>
      <c r="R938" s="99"/>
      <c r="S938" s="99"/>
      <c r="T938" s="27"/>
      <c r="U938" s="27"/>
      <c r="V938" s="27"/>
      <c r="W938" s="27"/>
      <c r="X938" s="27"/>
      <c r="Y938" s="27"/>
      <c r="Z938" s="27"/>
      <c r="AA938" s="27"/>
      <c r="AB938" s="27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  <c r="AQ938" s="25"/>
      <c r="AR938" s="25"/>
      <c r="AS938" s="25"/>
      <c r="AT938" s="25"/>
      <c r="AU938" s="25"/>
      <c r="AV938" s="25"/>
      <c r="AW938" s="25"/>
      <c r="AX938" s="25"/>
    </row>
    <row r="939" spans="7:50" ht="12.75">
      <c r="G939" s="49"/>
      <c r="K939" s="99"/>
      <c r="L939" s="99"/>
      <c r="M939" s="99"/>
      <c r="N939" s="99"/>
      <c r="O939" s="99"/>
      <c r="P939" s="99"/>
      <c r="Q939" s="99"/>
      <c r="R939" s="99"/>
      <c r="S939" s="99"/>
      <c r="T939" s="27"/>
      <c r="U939" s="27"/>
      <c r="V939" s="27"/>
      <c r="W939" s="27"/>
      <c r="X939" s="27"/>
      <c r="Y939" s="27"/>
      <c r="Z939" s="27"/>
      <c r="AA939" s="27"/>
      <c r="AB939" s="27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  <c r="AQ939" s="25"/>
      <c r="AR939" s="25"/>
      <c r="AS939" s="25"/>
      <c r="AT939" s="25"/>
      <c r="AU939" s="25"/>
      <c r="AV939" s="25"/>
      <c r="AW939" s="25"/>
      <c r="AX939" s="25"/>
    </row>
    <row r="940" spans="7:50" ht="12.75">
      <c r="G940" s="49"/>
      <c r="K940" s="99"/>
      <c r="L940" s="99"/>
      <c r="M940" s="99"/>
      <c r="N940" s="99"/>
      <c r="O940" s="99"/>
      <c r="P940" s="99"/>
      <c r="Q940" s="99"/>
      <c r="R940" s="99"/>
      <c r="S940" s="99"/>
      <c r="T940" s="27"/>
      <c r="U940" s="27"/>
      <c r="V940" s="27"/>
      <c r="W940" s="27"/>
      <c r="X940" s="27"/>
      <c r="Y940" s="27"/>
      <c r="Z940" s="27"/>
      <c r="AA940" s="27"/>
      <c r="AB940" s="27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/>
      <c r="AQ940" s="25"/>
      <c r="AR940" s="25"/>
      <c r="AS940" s="25"/>
      <c r="AT940" s="25"/>
      <c r="AU940" s="25"/>
      <c r="AV940" s="25"/>
      <c r="AW940" s="25"/>
      <c r="AX940" s="25"/>
    </row>
    <row r="941" spans="7:50" ht="12.75">
      <c r="G941" s="49"/>
      <c r="K941" s="99"/>
      <c r="L941" s="99"/>
      <c r="M941" s="99"/>
      <c r="N941" s="99"/>
      <c r="O941" s="99"/>
      <c r="P941" s="99"/>
      <c r="Q941" s="99"/>
      <c r="R941" s="99"/>
      <c r="S941" s="99"/>
      <c r="T941" s="27"/>
      <c r="U941" s="27"/>
      <c r="V941" s="27"/>
      <c r="W941" s="27"/>
      <c r="X941" s="27"/>
      <c r="Y941" s="27"/>
      <c r="Z941" s="27"/>
      <c r="AA941" s="27"/>
      <c r="AB941" s="27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  <c r="AQ941" s="25"/>
      <c r="AR941" s="25"/>
      <c r="AS941" s="25"/>
      <c r="AT941" s="25"/>
      <c r="AU941" s="25"/>
      <c r="AV941" s="25"/>
      <c r="AW941" s="25"/>
      <c r="AX941" s="25"/>
    </row>
    <row r="942" spans="7:50" ht="12.75">
      <c r="G942" s="49"/>
      <c r="K942" s="99"/>
      <c r="L942" s="99"/>
      <c r="M942" s="99"/>
      <c r="N942" s="99"/>
      <c r="O942" s="99"/>
      <c r="P942" s="99"/>
      <c r="Q942" s="99"/>
      <c r="R942" s="99"/>
      <c r="S942" s="99"/>
      <c r="T942" s="27"/>
      <c r="U942" s="27"/>
      <c r="V942" s="27"/>
      <c r="W942" s="27"/>
      <c r="X942" s="27"/>
      <c r="Y942" s="27"/>
      <c r="Z942" s="27"/>
      <c r="AA942" s="27"/>
      <c r="AB942" s="27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  <c r="AQ942" s="25"/>
      <c r="AR942" s="25"/>
      <c r="AS942" s="25"/>
      <c r="AT942" s="25"/>
      <c r="AU942" s="25"/>
      <c r="AV942" s="25"/>
      <c r="AW942" s="25"/>
      <c r="AX942" s="25"/>
    </row>
    <row r="943" spans="7:50" ht="12.75">
      <c r="G943" s="49"/>
      <c r="K943" s="99"/>
      <c r="L943" s="99"/>
      <c r="M943" s="99"/>
      <c r="N943" s="99"/>
      <c r="O943" s="99"/>
      <c r="P943" s="99"/>
      <c r="Q943" s="99"/>
      <c r="R943" s="99"/>
      <c r="S943" s="99"/>
      <c r="T943" s="27"/>
      <c r="U943" s="27"/>
      <c r="V943" s="27"/>
      <c r="W943" s="27"/>
      <c r="X943" s="27"/>
      <c r="Y943" s="27"/>
      <c r="Z943" s="27"/>
      <c r="AA943" s="27"/>
      <c r="AB943" s="27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  <c r="AQ943" s="25"/>
      <c r="AR943" s="25"/>
      <c r="AS943" s="25"/>
      <c r="AT943" s="25"/>
      <c r="AU943" s="25"/>
      <c r="AV943" s="25"/>
      <c r="AW943" s="25"/>
      <c r="AX943" s="25"/>
    </row>
    <row r="944" spans="7:50" ht="12.75">
      <c r="G944" s="49"/>
      <c r="K944" s="99"/>
      <c r="L944" s="99"/>
      <c r="M944" s="99"/>
      <c r="N944" s="99"/>
      <c r="O944" s="99"/>
      <c r="P944" s="99"/>
      <c r="Q944" s="99"/>
      <c r="R944" s="99"/>
      <c r="S944" s="99"/>
      <c r="T944" s="27"/>
      <c r="U944" s="27"/>
      <c r="V944" s="27"/>
      <c r="W944" s="27"/>
      <c r="X944" s="27"/>
      <c r="Y944" s="27"/>
      <c r="Z944" s="27"/>
      <c r="AA944" s="27"/>
      <c r="AB944" s="27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N944" s="25"/>
      <c r="AO944" s="25"/>
      <c r="AP944" s="25"/>
      <c r="AQ944" s="25"/>
      <c r="AR944" s="25"/>
      <c r="AS944" s="25"/>
      <c r="AT944" s="25"/>
      <c r="AU944" s="25"/>
      <c r="AV944" s="25"/>
      <c r="AW944" s="25"/>
      <c r="AX944" s="25"/>
    </row>
    <row r="945" spans="7:50" ht="12.75">
      <c r="G945" s="49"/>
      <c r="K945" s="99"/>
      <c r="L945" s="99"/>
      <c r="M945" s="99"/>
      <c r="N945" s="99"/>
      <c r="O945" s="99"/>
      <c r="P945" s="99"/>
      <c r="Q945" s="99"/>
      <c r="R945" s="99"/>
      <c r="S945" s="99"/>
      <c r="T945" s="27"/>
      <c r="U945" s="27"/>
      <c r="V945" s="27"/>
      <c r="W945" s="27"/>
      <c r="X945" s="27"/>
      <c r="Y945" s="27"/>
      <c r="Z945" s="27"/>
      <c r="AA945" s="27"/>
      <c r="AB945" s="27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  <c r="AQ945" s="25"/>
      <c r="AR945" s="25"/>
      <c r="AS945" s="25"/>
      <c r="AT945" s="25"/>
      <c r="AU945" s="25"/>
      <c r="AV945" s="25"/>
      <c r="AW945" s="25"/>
      <c r="AX945" s="25"/>
    </row>
    <row r="946" spans="7:50" ht="12.75">
      <c r="G946" s="49"/>
      <c r="K946" s="99"/>
      <c r="L946" s="99"/>
      <c r="M946" s="99"/>
      <c r="N946" s="99"/>
      <c r="O946" s="99"/>
      <c r="P946" s="99"/>
      <c r="Q946" s="99"/>
      <c r="R946" s="99"/>
      <c r="S946" s="99"/>
      <c r="T946" s="27"/>
      <c r="U946" s="27"/>
      <c r="V946" s="27"/>
      <c r="W946" s="27"/>
      <c r="X946" s="27"/>
      <c r="Y946" s="27"/>
      <c r="Z946" s="27"/>
      <c r="AA946" s="27"/>
      <c r="AB946" s="27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  <c r="AQ946" s="25"/>
      <c r="AR946" s="25"/>
      <c r="AS946" s="25"/>
      <c r="AT946" s="25"/>
      <c r="AU946" s="25"/>
      <c r="AV946" s="25"/>
      <c r="AW946" s="25"/>
      <c r="AX946" s="25"/>
    </row>
    <row r="947" spans="7:50" ht="12.75">
      <c r="G947" s="49"/>
      <c r="K947" s="99"/>
      <c r="L947" s="99"/>
      <c r="M947" s="99"/>
      <c r="N947" s="99"/>
      <c r="O947" s="99"/>
      <c r="P947" s="99"/>
      <c r="Q947" s="99"/>
      <c r="R947" s="99"/>
      <c r="S947" s="99"/>
      <c r="T947" s="27"/>
      <c r="U947" s="27"/>
      <c r="V947" s="27"/>
      <c r="W947" s="27"/>
      <c r="X947" s="27"/>
      <c r="Y947" s="27"/>
      <c r="Z947" s="27"/>
      <c r="AA947" s="27"/>
      <c r="AB947" s="27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  <c r="AQ947" s="25"/>
      <c r="AR947" s="25"/>
      <c r="AS947" s="25"/>
      <c r="AT947" s="25"/>
      <c r="AU947" s="25"/>
      <c r="AV947" s="25"/>
      <c r="AW947" s="25"/>
      <c r="AX947" s="25"/>
    </row>
    <row r="948" spans="7:50" ht="12.75">
      <c r="G948" s="49"/>
      <c r="K948" s="99"/>
      <c r="L948" s="99"/>
      <c r="M948" s="99"/>
      <c r="N948" s="99"/>
      <c r="O948" s="99"/>
      <c r="P948" s="99"/>
      <c r="Q948" s="99"/>
      <c r="R948" s="99"/>
      <c r="S948" s="99"/>
      <c r="T948" s="27"/>
      <c r="U948" s="27"/>
      <c r="V948" s="27"/>
      <c r="W948" s="27"/>
      <c r="X948" s="27"/>
      <c r="Y948" s="27"/>
      <c r="Z948" s="27"/>
      <c r="AA948" s="27"/>
      <c r="AB948" s="27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  <c r="AQ948" s="25"/>
      <c r="AR948" s="25"/>
      <c r="AS948" s="25"/>
      <c r="AT948" s="25"/>
      <c r="AU948" s="25"/>
      <c r="AV948" s="25"/>
      <c r="AW948" s="25"/>
      <c r="AX948" s="25"/>
    </row>
    <row r="949" spans="7:50" ht="12.75">
      <c r="G949" s="49"/>
      <c r="K949" s="99"/>
      <c r="L949" s="99"/>
      <c r="M949" s="99"/>
      <c r="N949" s="99"/>
      <c r="O949" s="99"/>
      <c r="P949" s="99"/>
      <c r="Q949" s="99"/>
      <c r="R949" s="99"/>
      <c r="S949" s="99"/>
      <c r="T949" s="27"/>
      <c r="U949" s="27"/>
      <c r="V949" s="27"/>
      <c r="W949" s="27"/>
      <c r="X949" s="27"/>
      <c r="Y949" s="27"/>
      <c r="Z949" s="27"/>
      <c r="AA949" s="27"/>
      <c r="AB949" s="27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  <c r="AQ949" s="25"/>
      <c r="AR949" s="25"/>
      <c r="AS949" s="25"/>
      <c r="AT949" s="25"/>
      <c r="AU949" s="25"/>
      <c r="AV949" s="25"/>
      <c r="AW949" s="25"/>
      <c r="AX949" s="25"/>
    </row>
    <row r="950" spans="7:50" ht="12.75">
      <c r="G950" s="49"/>
      <c r="K950" s="99"/>
      <c r="L950" s="99"/>
      <c r="M950" s="99"/>
      <c r="N950" s="99"/>
      <c r="O950" s="99"/>
      <c r="P950" s="99"/>
      <c r="Q950" s="99"/>
      <c r="R950" s="99"/>
      <c r="S950" s="99"/>
      <c r="T950" s="27"/>
      <c r="U950" s="27"/>
      <c r="V950" s="27"/>
      <c r="W950" s="27"/>
      <c r="X950" s="27"/>
      <c r="Y950" s="27"/>
      <c r="Z950" s="27"/>
      <c r="AA950" s="27"/>
      <c r="AB950" s="27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N950" s="25"/>
      <c r="AO950" s="25"/>
      <c r="AP950" s="25"/>
      <c r="AQ950" s="25"/>
      <c r="AR950" s="25"/>
      <c r="AS950" s="25"/>
      <c r="AT950" s="25"/>
      <c r="AU950" s="25"/>
      <c r="AV950" s="25"/>
      <c r="AW950" s="25"/>
      <c r="AX950" s="25"/>
    </row>
    <row r="951" spans="7:50" ht="12.75">
      <c r="G951" s="49"/>
      <c r="K951" s="99"/>
      <c r="L951" s="99"/>
      <c r="M951" s="99"/>
      <c r="N951" s="99"/>
      <c r="O951" s="99"/>
      <c r="P951" s="99"/>
      <c r="Q951" s="99"/>
      <c r="R951" s="99"/>
      <c r="S951" s="99"/>
      <c r="T951" s="27"/>
      <c r="U951" s="27"/>
      <c r="V951" s="27"/>
      <c r="W951" s="27"/>
      <c r="X951" s="27"/>
      <c r="Y951" s="27"/>
      <c r="Z951" s="27"/>
      <c r="AA951" s="27"/>
      <c r="AB951" s="27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  <c r="AQ951" s="25"/>
      <c r="AR951" s="25"/>
      <c r="AS951" s="25"/>
      <c r="AT951" s="25"/>
      <c r="AU951" s="25"/>
      <c r="AV951" s="25"/>
      <c r="AW951" s="25"/>
      <c r="AX951" s="25"/>
    </row>
    <row r="952" spans="7:50" ht="12.75">
      <c r="G952" s="49"/>
      <c r="K952" s="99"/>
      <c r="L952" s="99"/>
      <c r="M952" s="99"/>
      <c r="N952" s="99"/>
      <c r="O952" s="99"/>
      <c r="P952" s="99"/>
      <c r="Q952" s="99"/>
      <c r="R952" s="99"/>
      <c r="S952" s="99"/>
      <c r="T952" s="27"/>
      <c r="U952" s="27"/>
      <c r="V952" s="27"/>
      <c r="W952" s="27"/>
      <c r="X952" s="27"/>
      <c r="Y952" s="27"/>
      <c r="Z952" s="27"/>
      <c r="AA952" s="27"/>
      <c r="AB952" s="27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/>
      <c r="AQ952" s="25"/>
      <c r="AR952" s="25"/>
      <c r="AS952" s="25"/>
      <c r="AT952" s="25"/>
      <c r="AU952" s="25"/>
      <c r="AV952" s="25"/>
      <c r="AW952" s="25"/>
      <c r="AX952" s="25"/>
    </row>
    <row r="953" spans="7:50" ht="12.75">
      <c r="G953" s="49"/>
      <c r="K953" s="99"/>
      <c r="L953" s="99"/>
      <c r="M953" s="99"/>
      <c r="N953" s="99"/>
      <c r="O953" s="99"/>
      <c r="P953" s="99"/>
      <c r="Q953" s="99"/>
      <c r="R953" s="99"/>
      <c r="S953" s="99"/>
      <c r="T953" s="27"/>
      <c r="U953" s="27"/>
      <c r="V953" s="27"/>
      <c r="W953" s="27"/>
      <c r="X953" s="27"/>
      <c r="Y953" s="27"/>
      <c r="Z953" s="27"/>
      <c r="AA953" s="27"/>
      <c r="AB953" s="27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  <c r="AQ953" s="25"/>
      <c r="AR953" s="25"/>
      <c r="AS953" s="25"/>
      <c r="AT953" s="25"/>
      <c r="AU953" s="25"/>
      <c r="AV953" s="25"/>
      <c r="AW953" s="25"/>
      <c r="AX953" s="25"/>
    </row>
    <row r="954" spans="7:50" ht="12.75">
      <c r="G954" s="49"/>
      <c r="K954" s="99"/>
      <c r="L954" s="99"/>
      <c r="M954" s="99"/>
      <c r="N954" s="99"/>
      <c r="O954" s="99"/>
      <c r="P954" s="99"/>
      <c r="Q954" s="99"/>
      <c r="R954" s="99"/>
      <c r="S954" s="99"/>
      <c r="T954" s="27"/>
      <c r="U954" s="27"/>
      <c r="V954" s="27"/>
      <c r="W954" s="27"/>
      <c r="X954" s="27"/>
      <c r="Y954" s="27"/>
      <c r="Z954" s="27"/>
      <c r="AA954" s="27"/>
      <c r="AB954" s="27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N954" s="25"/>
      <c r="AO954" s="25"/>
      <c r="AP954" s="25"/>
      <c r="AQ954" s="25"/>
      <c r="AR954" s="25"/>
      <c r="AS954" s="25"/>
      <c r="AT954" s="25"/>
      <c r="AU954" s="25"/>
      <c r="AV954" s="25"/>
      <c r="AW954" s="25"/>
      <c r="AX954" s="25"/>
    </row>
    <row r="955" spans="7:50" ht="12.75">
      <c r="G955" s="49"/>
      <c r="K955" s="99"/>
      <c r="L955" s="99"/>
      <c r="M955" s="99"/>
      <c r="N955" s="99"/>
      <c r="O955" s="99"/>
      <c r="P955" s="99"/>
      <c r="Q955" s="99"/>
      <c r="R955" s="99"/>
      <c r="S955" s="99"/>
      <c r="T955" s="27"/>
      <c r="U955" s="27"/>
      <c r="V955" s="27"/>
      <c r="W955" s="27"/>
      <c r="X955" s="27"/>
      <c r="Y955" s="27"/>
      <c r="Z955" s="27"/>
      <c r="AA955" s="27"/>
      <c r="AB955" s="27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5"/>
      <c r="AN955" s="25"/>
      <c r="AO955" s="25"/>
      <c r="AP955" s="25"/>
      <c r="AQ955" s="25"/>
      <c r="AR955" s="25"/>
      <c r="AS955" s="25"/>
      <c r="AT955" s="25"/>
      <c r="AU955" s="25"/>
      <c r="AV955" s="25"/>
      <c r="AW955" s="25"/>
      <c r="AX955" s="25"/>
    </row>
    <row r="956" spans="7:50" ht="12.75">
      <c r="G956" s="49"/>
      <c r="K956" s="99"/>
      <c r="L956" s="99"/>
      <c r="M956" s="99"/>
      <c r="N956" s="99"/>
      <c r="O956" s="99"/>
      <c r="P956" s="99"/>
      <c r="Q956" s="99"/>
      <c r="R956" s="99"/>
      <c r="S956" s="99"/>
      <c r="T956" s="27"/>
      <c r="U956" s="27"/>
      <c r="V956" s="27"/>
      <c r="W956" s="27"/>
      <c r="X956" s="27"/>
      <c r="Y956" s="27"/>
      <c r="Z956" s="27"/>
      <c r="AA956" s="27"/>
      <c r="AB956" s="27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N956" s="25"/>
      <c r="AO956" s="25"/>
      <c r="AP956" s="25"/>
      <c r="AQ956" s="25"/>
      <c r="AR956" s="25"/>
      <c r="AS956" s="25"/>
      <c r="AT956" s="25"/>
      <c r="AU956" s="25"/>
      <c r="AV956" s="25"/>
      <c r="AW956" s="25"/>
      <c r="AX956" s="25"/>
    </row>
    <row r="957" spans="7:50" ht="12.75">
      <c r="G957" s="49"/>
      <c r="K957" s="99"/>
      <c r="L957" s="99"/>
      <c r="M957" s="99"/>
      <c r="N957" s="99"/>
      <c r="O957" s="99"/>
      <c r="P957" s="99"/>
      <c r="Q957" s="99"/>
      <c r="R957" s="99"/>
      <c r="S957" s="99"/>
      <c r="T957" s="27"/>
      <c r="U957" s="27"/>
      <c r="V957" s="27"/>
      <c r="W957" s="27"/>
      <c r="X957" s="27"/>
      <c r="Y957" s="27"/>
      <c r="Z957" s="27"/>
      <c r="AA957" s="27"/>
      <c r="AB957" s="27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  <c r="AQ957" s="25"/>
      <c r="AR957" s="25"/>
      <c r="AS957" s="25"/>
      <c r="AT957" s="25"/>
      <c r="AU957" s="25"/>
      <c r="AV957" s="25"/>
      <c r="AW957" s="25"/>
      <c r="AX957" s="25"/>
    </row>
    <row r="958" spans="7:50" ht="12.75">
      <c r="G958" s="49"/>
      <c r="K958" s="99"/>
      <c r="L958" s="99"/>
      <c r="M958" s="99"/>
      <c r="N958" s="99"/>
      <c r="O958" s="99"/>
      <c r="P958" s="99"/>
      <c r="Q958" s="99"/>
      <c r="R958" s="99"/>
      <c r="S958" s="99"/>
      <c r="T958" s="27"/>
      <c r="U958" s="27"/>
      <c r="V958" s="27"/>
      <c r="W958" s="27"/>
      <c r="X958" s="27"/>
      <c r="Y958" s="27"/>
      <c r="Z958" s="27"/>
      <c r="AA958" s="27"/>
      <c r="AB958" s="27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N958" s="25"/>
      <c r="AO958" s="25"/>
      <c r="AP958" s="25"/>
      <c r="AQ958" s="25"/>
      <c r="AR958" s="25"/>
      <c r="AS958" s="25"/>
      <c r="AT958" s="25"/>
      <c r="AU958" s="25"/>
      <c r="AV958" s="25"/>
      <c r="AW958" s="25"/>
      <c r="AX958" s="25"/>
    </row>
    <row r="959" spans="7:50" ht="12.75">
      <c r="G959" s="49"/>
      <c r="K959" s="99"/>
      <c r="L959" s="99"/>
      <c r="M959" s="99"/>
      <c r="N959" s="99"/>
      <c r="O959" s="99"/>
      <c r="P959" s="99"/>
      <c r="Q959" s="99"/>
      <c r="R959" s="99"/>
      <c r="S959" s="99"/>
      <c r="T959" s="27"/>
      <c r="U959" s="27"/>
      <c r="V959" s="27"/>
      <c r="W959" s="27"/>
      <c r="X959" s="27"/>
      <c r="Y959" s="27"/>
      <c r="Z959" s="27"/>
      <c r="AA959" s="27"/>
      <c r="AB959" s="27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/>
      <c r="AQ959" s="25"/>
      <c r="AR959" s="25"/>
      <c r="AS959" s="25"/>
      <c r="AT959" s="25"/>
      <c r="AU959" s="25"/>
      <c r="AV959" s="25"/>
      <c r="AW959" s="25"/>
      <c r="AX959" s="25"/>
    </row>
    <row r="960" spans="7:50" ht="12.75">
      <c r="G960" s="49"/>
      <c r="K960" s="99"/>
      <c r="L960" s="99"/>
      <c r="M960" s="99"/>
      <c r="N960" s="99"/>
      <c r="O960" s="99"/>
      <c r="P960" s="99"/>
      <c r="Q960" s="99"/>
      <c r="R960" s="99"/>
      <c r="S960" s="99"/>
      <c r="T960" s="27"/>
      <c r="U960" s="27"/>
      <c r="V960" s="27"/>
      <c r="W960" s="27"/>
      <c r="X960" s="27"/>
      <c r="Y960" s="27"/>
      <c r="Z960" s="27"/>
      <c r="AA960" s="27"/>
      <c r="AB960" s="27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  <c r="AQ960" s="25"/>
      <c r="AR960" s="25"/>
      <c r="AS960" s="25"/>
      <c r="AT960" s="25"/>
      <c r="AU960" s="25"/>
      <c r="AV960" s="25"/>
      <c r="AW960" s="25"/>
      <c r="AX960" s="25"/>
    </row>
    <row r="961" spans="7:50" ht="12.75">
      <c r="G961" s="49"/>
      <c r="K961" s="99"/>
      <c r="L961" s="99"/>
      <c r="M961" s="99"/>
      <c r="N961" s="99"/>
      <c r="O961" s="99"/>
      <c r="P961" s="99"/>
      <c r="Q961" s="99"/>
      <c r="R961" s="99"/>
      <c r="S961" s="99"/>
      <c r="T961" s="27"/>
      <c r="U961" s="27"/>
      <c r="V961" s="27"/>
      <c r="W961" s="27"/>
      <c r="X961" s="27"/>
      <c r="Y961" s="27"/>
      <c r="Z961" s="27"/>
      <c r="AA961" s="27"/>
      <c r="AB961" s="27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  <c r="AQ961" s="25"/>
      <c r="AR961" s="25"/>
      <c r="AS961" s="25"/>
      <c r="AT961" s="25"/>
      <c r="AU961" s="25"/>
      <c r="AV961" s="25"/>
      <c r="AW961" s="25"/>
      <c r="AX961" s="25"/>
    </row>
    <row r="962" spans="7:50" ht="12.75">
      <c r="G962" s="49"/>
      <c r="K962" s="99"/>
      <c r="L962" s="99"/>
      <c r="M962" s="99"/>
      <c r="N962" s="99"/>
      <c r="O962" s="99"/>
      <c r="P962" s="99"/>
      <c r="Q962" s="99"/>
      <c r="R962" s="99"/>
      <c r="S962" s="99"/>
      <c r="T962" s="27"/>
      <c r="U962" s="27"/>
      <c r="V962" s="27"/>
      <c r="W962" s="27"/>
      <c r="X962" s="27"/>
      <c r="Y962" s="27"/>
      <c r="Z962" s="27"/>
      <c r="AA962" s="27"/>
      <c r="AB962" s="27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5"/>
      <c r="AN962" s="25"/>
      <c r="AO962" s="25"/>
      <c r="AP962" s="25"/>
      <c r="AQ962" s="25"/>
      <c r="AR962" s="25"/>
      <c r="AS962" s="25"/>
      <c r="AT962" s="25"/>
      <c r="AU962" s="25"/>
      <c r="AV962" s="25"/>
      <c r="AW962" s="25"/>
      <c r="AX962" s="25"/>
    </row>
    <row r="963" spans="7:50" ht="12.75">
      <c r="G963" s="49"/>
      <c r="K963" s="99"/>
      <c r="L963" s="99"/>
      <c r="M963" s="99"/>
      <c r="N963" s="99"/>
      <c r="O963" s="99"/>
      <c r="P963" s="99"/>
      <c r="Q963" s="99"/>
      <c r="R963" s="99"/>
      <c r="S963" s="99"/>
      <c r="T963" s="27"/>
      <c r="U963" s="27"/>
      <c r="V963" s="27"/>
      <c r="W963" s="27"/>
      <c r="X963" s="27"/>
      <c r="Y963" s="27"/>
      <c r="Z963" s="27"/>
      <c r="AA963" s="27"/>
      <c r="AB963" s="27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5"/>
      <c r="AN963" s="25"/>
      <c r="AO963" s="25"/>
      <c r="AP963" s="25"/>
      <c r="AQ963" s="25"/>
      <c r="AR963" s="25"/>
      <c r="AS963" s="25"/>
      <c r="AT963" s="25"/>
      <c r="AU963" s="25"/>
      <c r="AV963" s="25"/>
      <c r="AW963" s="25"/>
      <c r="AX963" s="25"/>
    </row>
    <row r="964" spans="7:50" ht="12.75">
      <c r="G964" s="49"/>
      <c r="K964" s="99"/>
      <c r="L964" s="99"/>
      <c r="M964" s="99"/>
      <c r="N964" s="99"/>
      <c r="O964" s="99"/>
      <c r="P964" s="99"/>
      <c r="Q964" s="99"/>
      <c r="R964" s="99"/>
      <c r="S964" s="99"/>
      <c r="T964" s="27"/>
      <c r="U964" s="27"/>
      <c r="V964" s="27"/>
      <c r="W964" s="27"/>
      <c r="X964" s="27"/>
      <c r="Y964" s="27"/>
      <c r="Z964" s="27"/>
      <c r="AA964" s="27"/>
      <c r="AB964" s="27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  <c r="AM964" s="25"/>
      <c r="AN964" s="25"/>
      <c r="AO964" s="25"/>
      <c r="AP964" s="25"/>
      <c r="AQ964" s="25"/>
      <c r="AR964" s="25"/>
      <c r="AS964" s="25"/>
      <c r="AT964" s="25"/>
      <c r="AU964" s="25"/>
      <c r="AV964" s="25"/>
      <c r="AW964" s="25"/>
      <c r="AX964" s="25"/>
    </row>
    <row r="965" spans="7:50" ht="12.75">
      <c r="G965" s="49"/>
      <c r="K965" s="99"/>
      <c r="L965" s="99"/>
      <c r="M965" s="99"/>
      <c r="N965" s="99"/>
      <c r="O965" s="99"/>
      <c r="P965" s="99"/>
      <c r="Q965" s="99"/>
      <c r="R965" s="99"/>
      <c r="S965" s="99"/>
      <c r="T965" s="27"/>
      <c r="U965" s="27"/>
      <c r="V965" s="27"/>
      <c r="W965" s="27"/>
      <c r="X965" s="27"/>
      <c r="Y965" s="27"/>
      <c r="Z965" s="27"/>
      <c r="AA965" s="27"/>
      <c r="AB965" s="27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5"/>
      <c r="AN965" s="25"/>
      <c r="AO965" s="25"/>
      <c r="AP965" s="25"/>
      <c r="AQ965" s="25"/>
      <c r="AR965" s="25"/>
      <c r="AS965" s="25"/>
      <c r="AT965" s="25"/>
      <c r="AU965" s="25"/>
      <c r="AV965" s="25"/>
      <c r="AW965" s="25"/>
      <c r="AX965" s="25"/>
    </row>
    <row r="966" spans="7:50" ht="12.75">
      <c r="G966" s="49"/>
      <c r="K966" s="99"/>
      <c r="L966" s="99"/>
      <c r="M966" s="99"/>
      <c r="N966" s="99"/>
      <c r="O966" s="99"/>
      <c r="P966" s="99"/>
      <c r="Q966" s="99"/>
      <c r="R966" s="99"/>
      <c r="S966" s="99"/>
      <c r="T966" s="27"/>
      <c r="U966" s="27"/>
      <c r="V966" s="27"/>
      <c r="W966" s="27"/>
      <c r="X966" s="27"/>
      <c r="Y966" s="27"/>
      <c r="Z966" s="27"/>
      <c r="AA966" s="27"/>
      <c r="AB966" s="27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  <c r="AM966" s="25"/>
      <c r="AN966" s="25"/>
      <c r="AO966" s="25"/>
      <c r="AP966" s="25"/>
      <c r="AQ966" s="25"/>
      <c r="AR966" s="25"/>
      <c r="AS966" s="25"/>
      <c r="AT966" s="25"/>
      <c r="AU966" s="25"/>
      <c r="AV966" s="25"/>
      <c r="AW966" s="25"/>
      <c r="AX966" s="25"/>
    </row>
    <row r="967" spans="7:50" ht="12.75">
      <c r="G967" s="49"/>
      <c r="K967" s="99"/>
      <c r="L967" s="99"/>
      <c r="M967" s="99"/>
      <c r="N967" s="99"/>
      <c r="O967" s="99"/>
      <c r="P967" s="99"/>
      <c r="Q967" s="99"/>
      <c r="R967" s="99"/>
      <c r="S967" s="99"/>
      <c r="T967" s="27"/>
      <c r="U967" s="27"/>
      <c r="V967" s="27"/>
      <c r="W967" s="27"/>
      <c r="X967" s="27"/>
      <c r="Y967" s="27"/>
      <c r="Z967" s="27"/>
      <c r="AA967" s="27"/>
      <c r="AB967" s="27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5"/>
      <c r="AN967" s="25"/>
      <c r="AO967" s="25"/>
      <c r="AP967" s="25"/>
      <c r="AQ967" s="25"/>
      <c r="AR967" s="25"/>
      <c r="AS967" s="25"/>
      <c r="AT967" s="25"/>
      <c r="AU967" s="25"/>
      <c r="AV967" s="25"/>
      <c r="AW967" s="25"/>
      <c r="AX967" s="25"/>
    </row>
    <row r="968" spans="7:50" ht="12.75">
      <c r="G968" s="49"/>
      <c r="K968" s="99"/>
      <c r="L968" s="99"/>
      <c r="M968" s="99"/>
      <c r="N968" s="99"/>
      <c r="O968" s="99"/>
      <c r="P968" s="99"/>
      <c r="Q968" s="99"/>
      <c r="R968" s="99"/>
      <c r="S968" s="99"/>
      <c r="T968" s="27"/>
      <c r="U968" s="27"/>
      <c r="V968" s="27"/>
      <c r="W968" s="27"/>
      <c r="X968" s="27"/>
      <c r="Y968" s="27"/>
      <c r="Z968" s="27"/>
      <c r="AA968" s="27"/>
      <c r="AB968" s="27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  <c r="AM968" s="25"/>
      <c r="AN968" s="25"/>
      <c r="AO968" s="25"/>
      <c r="AP968" s="25"/>
      <c r="AQ968" s="25"/>
      <c r="AR968" s="25"/>
      <c r="AS968" s="25"/>
      <c r="AT968" s="25"/>
      <c r="AU968" s="25"/>
      <c r="AV968" s="25"/>
      <c r="AW968" s="25"/>
      <c r="AX968" s="25"/>
    </row>
    <row r="969" spans="7:50" ht="12.75">
      <c r="G969" s="49"/>
      <c r="K969" s="99"/>
      <c r="L969" s="99"/>
      <c r="M969" s="99"/>
      <c r="N969" s="99"/>
      <c r="O969" s="99"/>
      <c r="P969" s="99"/>
      <c r="Q969" s="99"/>
      <c r="R969" s="99"/>
      <c r="S969" s="99"/>
      <c r="T969" s="27"/>
      <c r="U969" s="27"/>
      <c r="V969" s="27"/>
      <c r="W969" s="27"/>
      <c r="X969" s="27"/>
      <c r="Y969" s="27"/>
      <c r="Z969" s="27"/>
      <c r="AA969" s="27"/>
      <c r="AB969" s="27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  <c r="AQ969" s="25"/>
      <c r="AR969" s="25"/>
      <c r="AS969" s="25"/>
      <c r="AT969" s="25"/>
      <c r="AU969" s="25"/>
      <c r="AV969" s="25"/>
      <c r="AW969" s="25"/>
      <c r="AX969" s="25"/>
    </row>
    <row r="970" spans="7:50" ht="12.75">
      <c r="G970" s="49"/>
      <c r="K970" s="99"/>
      <c r="L970" s="99"/>
      <c r="M970" s="99"/>
      <c r="N970" s="99"/>
      <c r="O970" s="99"/>
      <c r="P970" s="99"/>
      <c r="Q970" s="99"/>
      <c r="R970" s="99"/>
      <c r="S970" s="99"/>
      <c r="T970" s="27"/>
      <c r="U970" s="27"/>
      <c r="V970" s="27"/>
      <c r="W970" s="27"/>
      <c r="X970" s="27"/>
      <c r="Y970" s="27"/>
      <c r="Z970" s="27"/>
      <c r="AA970" s="27"/>
      <c r="AB970" s="27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N970" s="25"/>
      <c r="AO970" s="25"/>
      <c r="AP970" s="25"/>
      <c r="AQ970" s="25"/>
      <c r="AR970" s="25"/>
      <c r="AS970" s="25"/>
      <c r="AT970" s="25"/>
      <c r="AU970" s="25"/>
      <c r="AV970" s="25"/>
      <c r="AW970" s="25"/>
      <c r="AX970" s="25"/>
    </row>
    <row r="971" spans="7:50" ht="12.75">
      <c r="G971" s="49"/>
      <c r="K971" s="99"/>
      <c r="L971" s="99"/>
      <c r="M971" s="99"/>
      <c r="N971" s="99"/>
      <c r="O971" s="99"/>
      <c r="P971" s="99"/>
      <c r="Q971" s="99"/>
      <c r="R971" s="99"/>
      <c r="S971" s="99"/>
      <c r="T971" s="27"/>
      <c r="U971" s="27"/>
      <c r="V971" s="27"/>
      <c r="W971" s="27"/>
      <c r="X971" s="27"/>
      <c r="Y971" s="27"/>
      <c r="Z971" s="27"/>
      <c r="AA971" s="27"/>
      <c r="AB971" s="27"/>
      <c r="AC971" s="25"/>
      <c r="AD971" s="25"/>
      <c r="AE971" s="25"/>
      <c r="AF971" s="25"/>
      <c r="AG971" s="25"/>
      <c r="AH971" s="25"/>
      <c r="AI971" s="25"/>
      <c r="AJ971" s="25"/>
      <c r="AK971" s="25"/>
      <c r="AL971" s="25"/>
      <c r="AM971" s="25"/>
      <c r="AN971" s="25"/>
      <c r="AO971" s="25"/>
      <c r="AP971" s="25"/>
      <c r="AQ971" s="25"/>
      <c r="AR971" s="25"/>
      <c r="AS971" s="25"/>
      <c r="AT971" s="25"/>
      <c r="AU971" s="25"/>
      <c r="AV971" s="25"/>
      <c r="AW971" s="25"/>
      <c r="AX971" s="25"/>
    </row>
    <row r="972" spans="7:50" ht="12.75">
      <c r="G972" s="49"/>
      <c r="K972" s="99"/>
      <c r="L972" s="99"/>
      <c r="M972" s="99"/>
      <c r="N972" s="99"/>
      <c r="O972" s="99"/>
      <c r="P972" s="99"/>
      <c r="Q972" s="99"/>
      <c r="R972" s="99"/>
      <c r="S972" s="99"/>
      <c r="T972" s="27"/>
      <c r="U972" s="27"/>
      <c r="V972" s="27"/>
      <c r="W972" s="27"/>
      <c r="X972" s="27"/>
      <c r="Y972" s="27"/>
      <c r="Z972" s="27"/>
      <c r="AA972" s="27"/>
      <c r="AB972" s="27"/>
      <c r="AC972" s="25"/>
      <c r="AD972" s="25"/>
      <c r="AE972" s="25"/>
      <c r="AF972" s="25"/>
      <c r="AG972" s="25"/>
      <c r="AH972" s="25"/>
      <c r="AI972" s="25"/>
      <c r="AJ972" s="25"/>
      <c r="AK972" s="25"/>
      <c r="AL972" s="25"/>
      <c r="AM972" s="25"/>
      <c r="AN972" s="25"/>
      <c r="AO972" s="25"/>
      <c r="AP972" s="25"/>
      <c r="AQ972" s="25"/>
      <c r="AR972" s="25"/>
      <c r="AS972" s="25"/>
      <c r="AT972" s="25"/>
      <c r="AU972" s="25"/>
      <c r="AV972" s="25"/>
      <c r="AW972" s="25"/>
      <c r="AX972" s="25"/>
    </row>
    <row r="973" spans="7:50" ht="12.75">
      <c r="G973" s="49"/>
      <c r="K973" s="99"/>
      <c r="L973" s="99"/>
      <c r="M973" s="99"/>
      <c r="N973" s="99"/>
      <c r="O973" s="99"/>
      <c r="P973" s="99"/>
      <c r="Q973" s="99"/>
      <c r="R973" s="99"/>
      <c r="S973" s="99"/>
      <c r="T973" s="27"/>
      <c r="U973" s="27"/>
      <c r="V973" s="27"/>
      <c r="W973" s="27"/>
      <c r="X973" s="27"/>
      <c r="Y973" s="27"/>
      <c r="Z973" s="27"/>
      <c r="AA973" s="27"/>
      <c r="AB973" s="27"/>
      <c r="AC973" s="25"/>
      <c r="AD973" s="25"/>
      <c r="AE973" s="25"/>
      <c r="AF973" s="25"/>
      <c r="AG973" s="25"/>
      <c r="AH973" s="25"/>
      <c r="AI973" s="25"/>
      <c r="AJ973" s="25"/>
      <c r="AK973" s="25"/>
      <c r="AL973" s="25"/>
      <c r="AM973" s="25"/>
      <c r="AN973" s="25"/>
      <c r="AO973" s="25"/>
      <c r="AP973" s="25"/>
      <c r="AQ973" s="25"/>
      <c r="AR973" s="25"/>
      <c r="AS973" s="25"/>
      <c r="AT973" s="25"/>
      <c r="AU973" s="25"/>
      <c r="AV973" s="25"/>
      <c r="AW973" s="25"/>
      <c r="AX973" s="25"/>
    </row>
    <row r="974" spans="7:50" ht="12.75">
      <c r="G974" s="49"/>
      <c r="K974" s="99"/>
      <c r="L974" s="99"/>
      <c r="M974" s="99"/>
      <c r="N974" s="99"/>
      <c r="O974" s="99"/>
      <c r="P974" s="99"/>
      <c r="Q974" s="99"/>
      <c r="R974" s="99"/>
      <c r="S974" s="99"/>
      <c r="T974" s="27"/>
      <c r="U974" s="27"/>
      <c r="V974" s="27"/>
      <c r="W974" s="27"/>
      <c r="X974" s="27"/>
      <c r="Y974" s="27"/>
      <c r="Z974" s="27"/>
      <c r="AA974" s="27"/>
      <c r="AB974" s="27"/>
      <c r="AC974" s="25"/>
      <c r="AD974" s="25"/>
      <c r="AE974" s="25"/>
      <c r="AF974" s="25"/>
      <c r="AG974" s="25"/>
      <c r="AH974" s="25"/>
      <c r="AI974" s="25"/>
      <c r="AJ974" s="25"/>
      <c r="AK974" s="25"/>
      <c r="AL974" s="25"/>
      <c r="AM974" s="25"/>
      <c r="AN974" s="25"/>
      <c r="AO974" s="25"/>
      <c r="AP974" s="25"/>
      <c r="AQ974" s="25"/>
      <c r="AR974" s="25"/>
      <c r="AS974" s="25"/>
      <c r="AT974" s="25"/>
      <c r="AU974" s="25"/>
      <c r="AV974" s="25"/>
      <c r="AW974" s="25"/>
      <c r="AX974" s="25"/>
    </row>
    <row r="975" spans="7:50" ht="12.75">
      <c r="G975" s="49"/>
      <c r="K975" s="99"/>
      <c r="L975" s="99"/>
      <c r="M975" s="99"/>
      <c r="N975" s="99"/>
      <c r="O975" s="99"/>
      <c r="P975" s="99"/>
      <c r="Q975" s="99"/>
      <c r="R975" s="99"/>
      <c r="S975" s="99"/>
      <c r="T975" s="27"/>
      <c r="U975" s="27"/>
      <c r="V975" s="27"/>
      <c r="W975" s="27"/>
      <c r="X975" s="27"/>
      <c r="Y975" s="27"/>
      <c r="Z975" s="27"/>
      <c r="AA975" s="27"/>
      <c r="AB975" s="27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5"/>
      <c r="AN975" s="25"/>
      <c r="AO975" s="25"/>
      <c r="AP975" s="25"/>
      <c r="AQ975" s="25"/>
      <c r="AR975" s="25"/>
      <c r="AS975" s="25"/>
      <c r="AT975" s="25"/>
      <c r="AU975" s="25"/>
      <c r="AV975" s="25"/>
      <c r="AW975" s="25"/>
      <c r="AX975" s="25"/>
    </row>
    <row r="976" spans="7:50" ht="12.75">
      <c r="G976" s="49"/>
      <c r="K976" s="99"/>
      <c r="L976" s="99"/>
      <c r="M976" s="99"/>
      <c r="N976" s="99"/>
      <c r="O976" s="99"/>
      <c r="P976" s="99"/>
      <c r="Q976" s="99"/>
      <c r="R976" s="99"/>
      <c r="S976" s="99"/>
      <c r="T976" s="27"/>
      <c r="U976" s="27"/>
      <c r="V976" s="27"/>
      <c r="W976" s="27"/>
      <c r="X976" s="27"/>
      <c r="Y976" s="27"/>
      <c r="Z976" s="27"/>
      <c r="AA976" s="27"/>
      <c r="AB976" s="27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N976" s="25"/>
      <c r="AO976" s="25"/>
      <c r="AP976" s="25"/>
      <c r="AQ976" s="25"/>
      <c r="AR976" s="25"/>
      <c r="AS976" s="25"/>
      <c r="AT976" s="25"/>
      <c r="AU976" s="25"/>
      <c r="AV976" s="25"/>
      <c r="AW976" s="25"/>
      <c r="AX976" s="25"/>
    </row>
    <row r="977" spans="7:50" ht="12.75">
      <c r="G977" s="49"/>
      <c r="K977" s="99"/>
      <c r="L977" s="99"/>
      <c r="M977" s="99"/>
      <c r="N977" s="99"/>
      <c r="O977" s="99"/>
      <c r="P977" s="99"/>
      <c r="Q977" s="99"/>
      <c r="R977" s="99"/>
      <c r="S977" s="99"/>
      <c r="T977" s="27"/>
      <c r="U977" s="27"/>
      <c r="V977" s="27"/>
      <c r="W977" s="27"/>
      <c r="X977" s="27"/>
      <c r="Y977" s="27"/>
      <c r="Z977" s="27"/>
      <c r="AA977" s="27"/>
      <c r="AB977" s="27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5"/>
      <c r="AN977" s="25"/>
      <c r="AO977" s="25"/>
      <c r="AP977" s="25"/>
      <c r="AQ977" s="25"/>
      <c r="AR977" s="25"/>
      <c r="AS977" s="25"/>
      <c r="AT977" s="25"/>
      <c r="AU977" s="25"/>
      <c r="AV977" s="25"/>
      <c r="AW977" s="25"/>
      <c r="AX977" s="25"/>
    </row>
    <row r="978" spans="7:50" ht="12.75">
      <c r="G978" s="49"/>
      <c r="K978" s="99"/>
      <c r="L978" s="99"/>
      <c r="M978" s="99"/>
      <c r="N978" s="99"/>
      <c r="O978" s="99"/>
      <c r="P978" s="99"/>
      <c r="Q978" s="99"/>
      <c r="R978" s="99"/>
      <c r="S978" s="99"/>
      <c r="T978" s="27"/>
      <c r="U978" s="27"/>
      <c r="V978" s="27"/>
      <c r="W978" s="27"/>
      <c r="X978" s="27"/>
      <c r="Y978" s="27"/>
      <c r="Z978" s="27"/>
      <c r="AA978" s="27"/>
      <c r="AB978" s="27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5"/>
      <c r="AN978" s="25"/>
      <c r="AO978" s="25"/>
      <c r="AP978" s="25"/>
      <c r="AQ978" s="25"/>
      <c r="AR978" s="25"/>
      <c r="AS978" s="25"/>
      <c r="AT978" s="25"/>
      <c r="AU978" s="25"/>
      <c r="AV978" s="25"/>
      <c r="AW978" s="25"/>
      <c r="AX978" s="25"/>
    </row>
    <row r="979" spans="7:50" ht="12.75">
      <c r="G979" s="49"/>
      <c r="K979" s="99"/>
      <c r="L979" s="99"/>
      <c r="M979" s="99"/>
      <c r="N979" s="99"/>
      <c r="O979" s="99"/>
      <c r="P979" s="99"/>
      <c r="Q979" s="99"/>
      <c r="R979" s="99"/>
      <c r="S979" s="99"/>
      <c r="T979" s="27"/>
      <c r="U979" s="27"/>
      <c r="V979" s="27"/>
      <c r="W979" s="27"/>
      <c r="X979" s="27"/>
      <c r="Y979" s="27"/>
      <c r="Z979" s="27"/>
      <c r="AA979" s="27"/>
      <c r="AB979" s="27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  <c r="AM979" s="25"/>
      <c r="AN979" s="25"/>
      <c r="AO979" s="25"/>
      <c r="AP979" s="25"/>
      <c r="AQ979" s="25"/>
      <c r="AR979" s="25"/>
      <c r="AS979" s="25"/>
      <c r="AT979" s="25"/>
      <c r="AU979" s="25"/>
      <c r="AV979" s="25"/>
      <c r="AW979" s="25"/>
      <c r="AX979" s="25"/>
    </row>
    <row r="980" spans="7:50" ht="12.75">
      <c r="G980" s="49"/>
      <c r="K980" s="99"/>
      <c r="L980" s="99"/>
      <c r="M980" s="99"/>
      <c r="N980" s="99"/>
      <c r="O980" s="99"/>
      <c r="P980" s="99"/>
      <c r="Q980" s="99"/>
      <c r="R980" s="99"/>
      <c r="S980" s="99"/>
      <c r="T980" s="27"/>
      <c r="U980" s="27"/>
      <c r="V980" s="27"/>
      <c r="W980" s="27"/>
      <c r="X980" s="27"/>
      <c r="Y980" s="27"/>
      <c r="Z980" s="27"/>
      <c r="AA980" s="27"/>
      <c r="AB980" s="27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  <c r="AO980" s="25"/>
      <c r="AP980" s="25"/>
      <c r="AQ980" s="25"/>
      <c r="AR980" s="25"/>
      <c r="AS980" s="25"/>
      <c r="AT980" s="25"/>
      <c r="AU980" s="25"/>
      <c r="AV980" s="25"/>
      <c r="AW980" s="25"/>
      <c r="AX980" s="25"/>
    </row>
    <row r="981" spans="7:50" ht="12.75">
      <c r="G981" s="49"/>
      <c r="K981" s="99"/>
      <c r="L981" s="99"/>
      <c r="M981" s="99"/>
      <c r="N981" s="99"/>
      <c r="O981" s="99"/>
      <c r="P981" s="99"/>
      <c r="Q981" s="99"/>
      <c r="R981" s="99"/>
      <c r="S981" s="99"/>
      <c r="T981" s="27"/>
      <c r="U981" s="27"/>
      <c r="V981" s="27"/>
      <c r="W981" s="27"/>
      <c r="X981" s="27"/>
      <c r="Y981" s="27"/>
      <c r="Z981" s="27"/>
      <c r="AA981" s="27"/>
      <c r="AB981" s="27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  <c r="AO981" s="25"/>
      <c r="AP981" s="25"/>
      <c r="AQ981" s="25"/>
      <c r="AR981" s="25"/>
      <c r="AS981" s="25"/>
      <c r="AT981" s="25"/>
      <c r="AU981" s="25"/>
      <c r="AV981" s="25"/>
      <c r="AW981" s="25"/>
      <c r="AX981" s="25"/>
    </row>
    <row r="982" spans="7:50" ht="12.75">
      <c r="G982" s="49"/>
      <c r="K982" s="99"/>
      <c r="L982" s="99"/>
      <c r="M982" s="99"/>
      <c r="N982" s="99"/>
      <c r="O982" s="99"/>
      <c r="P982" s="99"/>
      <c r="Q982" s="99"/>
      <c r="R982" s="99"/>
      <c r="S982" s="99"/>
      <c r="T982" s="27"/>
      <c r="U982" s="27"/>
      <c r="V982" s="27"/>
      <c r="W982" s="27"/>
      <c r="X982" s="27"/>
      <c r="Y982" s="27"/>
      <c r="Z982" s="27"/>
      <c r="AA982" s="27"/>
      <c r="AB982" s="27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N982" s="25"/>
      <c r="AO982" s="25"/>
      <c r="AP982" s="25"/>
      <c r="AQ982" s="25"/>
      <c r="AR982" s="25"/>
      <c r="AS982" s="25"/>
      <c r="AT982" s="25"/>
      <c r="AU982" s="25"/>
      <c r="AV982" s="25"/>
      <c r="AW982" s="25"/>
      <c r="AX982" s="25"/>
    </row>
    <row r="983" spans="7:50" ht="12.75">
      <c r="G983" s="49"/>
      <c r="K983" s="99"/>
      <c r="L983" s="99"/>
      <c r="M983" s="99"/>
      <c r="N983" s="99"/>
      <c r="O983" s="99"/>
      <c r="P983" s="99"/>
      <c r="Q983" s="99"/>
      <c r="R983" s="99"/>
      <c r="S983" s="99"/>
      <c r="T983" s="27"/>
      <c r="U983" s="27"/>
      <c r="V983" s="27"/>
      <c r="W983" s="27"/>
      <c r="X983" s="27"/>
      <c r="Y983" s="27"/>
      <c r="Z983" s="27"/>
      <c r="AA983" s="27"/>
      <c r="AB983" s="27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N983" s="25"/>
      <c r="AO983" s="25"/>
      <c r="AP983" s="25"/>
      <c r="AQ983" s="25"/>
      <c r="AR983" s="25"/>
      <c r="AS983" s="25"/>
      <c r="AT983" s="25"/>
      <c r="AU983" s="25"/>
      <c r="AV983" s="25"/>
      <c r="AW983" s="25"/>
      <c r="AX983" s="25"/>
    </row>
    <row r="984" spans="7:50" ht="12.75">
      <c r="G984" s="49"/>
      <c r="K984" s="99"/>
      <c r="L984" s="99"/>
      <c r="M984" s="99"/>
      <c r="N984" s="99"/>
      <c r="O984" s="99"/>
      <c r="P984" s="99"/>
      <c r="Q984" s="99"/>
      <c r="R984" s="99"/>
      <c r="S984" s="99"/>
      <c r="T984" s="27"/>
      <c r="U984" s="27"/>
      <c r="V984" s="27"/>
      <c r="W984" s="27"/>
      <c r="X984" s="27"/>
      <c r="Y984" s="27"/>
      <c r="Z984" s="27"/>
      <c r="AA984" s="27"/>
      <c r="AB984" s="27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  <c r="AM984" s="25"/>
      <c r="AN984" s="25"/>
      <c r="AO984" s="25"/>
      <c r="AP984" s="25"/>
      <c r="AQ984" s="25"/>
      <c r="AR984" s="25"/>
      <c r="AS984" s="25"/>
      <c r="AT984" s="25"/>
      <c r="AU984" s="25"/>
      <c r="AV984" s="25"/>
      <c r="AW984" s="25"/>
      <c r="AX984" s="25"/>
    </row>
    <row r="985" spans="7:50" ht="12.75">
      <c r="G985" s="49"/>
      <c r="K985" s="99"/>
      <c r="L985" s="99"/>
      <c r="M985" s="99"/>
      <c r="N985" s="99"/>
      <c r="O985" s="99"/>
      <c r="P985" s="99"/>
      <c r="Q985" s="99"/>
      <c r="R985" s="99"/>
      <c r="S985" s="99"/>
      <c r="T985" s="27"/>
      <c r="U985" s="27"/>
      <c r="V985" s="27"/>
      <c r="W985" s="27"/>
      <c r="X985" s="27"/>
      <c r="Y985" s="27"/>
      <c r="Z985" s="27"/>
      <c r="AA985" s="27"/>
      <c r="AB985" s="27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5"/>
      <c r="AN985" s="25"/>
      <c r="AO985" s="25"/>
      <c r="AP985" s="25"/>
      <c r="AQ985" s="25"/>
      <c r="AR985" s="25"/>
      <c r="AS985" s="25"/>
      <c r="AT985" s="25"/>
      <c r="AU985" s="25"/>
      <c r="AV985" s="25"/>
      <c r="AW985" s="25"/>
      <c r="AX985" s="25"/>
    </row>
    <row r="986" spans="7:50" ht="12.75">
      <c r="G986" s="49"/>
      <c r="K986" s="99"/>
      <c r="L986" s="99"/>
      <c r="M986" s="99"/>
      <c r="N986" s="99"/>
      <c r="O986" s="99"/>
      <c r="P986" s="99"/>
      <c r="Q986" s="99"/>
      <c r="R986" s="99"/>
      <c r="S986" s="99"/>
      <c r="T986" s="27"/>
      <c r="U986" s="27"/>
      <c r="V986" s="27"/>
      <c r="W986" s="27"/>
      <c r="X986" s="27"/>
      <c r="Y986" s="27"/>
      <c r="Z986" s="27"/>
      <c r="AA986" s="27"/>
      <c r="AB986" s="27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N986" s="25"/>
      <c r="AO986" s="25"/>
      <c r="AP986" s="25"/>
      <c r="AQ986" s="25"/>
      <c r="AR986" s="25"/>
      <c r="AS986" s="25"/>
      <c r="AT986" s="25"/>
      <c r="AU986" s="25"/>
      <c r="AV986" s="25"/>
      <c r="AW986" s="25"/>
      <c r="AX986" s="25"/>
    </row>
    <row r="987" spans="7:50" ht="12.75">
      <c r="G987" s="49"/>
      <c r="K987" s="99"/>
      <c r="L987" s="99"/>
      <c r="M987" s="99"/>
      <c r="N987" s="99"/>
      <c r="O987" s="99"/>
      <c r="P987" s="99"/>
      <c r="Q987" s="99"/>
      <c r="R987" s="99"/>
      <c r="S987" s="99"/>
      <c r="T987" s="27"/>
      <c r="U987" s="27"/>
      <c r="V987" s="27"/>
      <c r="W987" s="27"/>
      <c r="X987" s="27"/>
      <c r="Y987" s="27"/>
      <c r="Z987" s="27"/>
      <c r="AA987" s="27"/>
      <c r="AB987" s="27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/>
      <c r="AQ987" s="25"/>
      <c r="AR987" s="25"/>
      <c r="AS987" s="25"/>
      <c r="AT987" s="25"/>
      <c r="AU987" s="25"/>
      <c r="AV987" s="25"/>
      <c r="AW987" s="25"/>
      <c r="AX987" s="25"/>
    </row>
    <row r="988" spans="7:50" ht="12.75">
      <c r="G988" s="49"/>
      <c r="K988" s="99"/>
      <c r="L988" s="99"/>
      <c r="M988" s="99"/>
      <c r="N988" s="99"/>
      <c r="O988" s="99"/>
      <c r="P988" s="99"/>
      <c r="Q988" s="99"/>
      <c r="R988" s="99"/>
      <c r="S988" s="99"/>
      <c r="T988" s="27"/>
      <c r="U988" s="27"/>
      <c r="V988" s="27"/>
      <c r="W988" s="27"/>
      <c r="X988" s="27"/>
      <c r="Y988" s="27"/>
      <c r="Z988" s="27"/>
      <c r="AA988" s="27"/>
      <c r="AB988" s="27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  <c r="AQ988" s="25"/>
      <c r="AR988" s="25"/>
      <c r="AS988" s="25"/>
      <c r="AT988" s="25"/>
      <c r="AU988" s="25"/>
      <c r="AV988" s="25"/>
      <c r="AW988" s="25"/>
      <c r="AX988" s="25"/>
    </row>
    <row r="989" spans="7:50" ht="12.75">
      <c r="G989" s="49"/>
      <c r="K989" s="99"/>
      <c r="L989" s="99"/>
      <c r="M989" s="99"/>
      <c r="N989" s="99"/>
      <c r="O989" s="99"/>
      <c r="P989" s="99"/>
      <c r="Q989" s="99"/>
      <c r="R989" s="99"/>
      <c r="S989" s="99"/>
      <c r="T989" s="27"/>
      <c r="U989" s="27"/>
      <c r="V989" s="27"/>
      <c r="W989" s="27"/>
      <c r="X989" s="27"/>
      <c r="Y989" s="27"/>
      <c r="Z989" s="27"/>
      <c r="AA989" s="27"/>
      <c r="AB989" s="27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/>
      <c r="AQ989" s="25"/>
      <c r="AR989" s="25"/>
      <c r="AS989" s="25"/>
      <c r="AT989" s="25"/>
      <c r="AU989" s="25"/>
      <c r="AV989" s="25"/>
      <c r="AW989" s="25"/>
      <c r="AX989" s="25"/>
    </row>
    <row r="990" spans="7:50" ht="12.75">
      <c r="G990" s="49"/>
      <c r="K990" s="99"/>
      <c r="L990" s="99"/>
      <c r="M990" s="99"/>
      <c r="N990" s="99"/>
      <c r="O990" s="99"/>
      <c r="P990" s="99"/>
      <c r="Q990" s="99"/>
      <c r="R990" s="99"/>
      <c r="S990" s="99"/>
      <c r="T990" s="27"/>
      <c r="U990" s="27"/>
      <c r="V990" s="27"/>
      <c r="W990" s="27"/>
      <c r="X990" s="27"/>
      <c r="Y990" s="27"/>
      <c r="Z990" s="27"/>
      <c r="AA990" s="27"/>
      <c r="AB990" s="27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N990" s="25"/>
      <c r="AO990" s="25"/>
      <c r="AP990" s="25"/>
      <c r="AQ990" s="25"/>
      <c r="AR990" s="25"/>
      <c r="AS990" s="25"/>
      <c r="AT990" s="25"/>
      <c r="AU990" s="25"/>
      <c r="AV990" s="25"/>
      <c r="AW990" s="25"/>
      <c r="AX990" s="25"/>
    </row>
    <row r="991" spans="7:50" ht="12.75">
      <c r="G991" s="49"/>
      <c r="K991" s="99"/>
      <c r="L991" s="99"/>
      <c r="M991" s="99"/>
      <c r="N991" s="99"/>
      <c r="O991" s="99"/>
      <c r="P991" s="99"/>
      <c r="Q991" s="99"/>
      <c r="R991" s="99"/>
      <c r="S991" s="99"/>
      <c r="T991" s="27"/>
      <c r="U991" s="27"/>
      <c r="V991" s="27"/>
      <c r="W991" s="27"/>
      <c r="X991" s="27"/>
      <c r="Y991" s="27"/>
      <c r="Z991" s="27"/>
      <c r="AA991" s="27"/>
      <c r="AB991" s="27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5"/>
      <c r="AN991" s="25"/>
      <c r="AO991" s="25"/>
      <c r="AP991" s="25"/>
      <c r="AQ991" s="25"/>
      <c r="AR991" s="25"/>
      <c r="AS991" s="25"/>
      <c r="AT991" s="25"/>
      <c r="AU991" s="25"/>
      <c r="AV991" s="25"/>
      <c r="AW991" s="25"/>
      <c r="AX991" s="25"/>
    </row>
    <row r="992" spans="7:50" ht="12.75">
      <c r="G992" s="49"/>
      <c r="K992" s="99"/>
      <c r="L992" s="99"/>
      <c r="M992" s="99"/>
      <c r="N992" s="99"/>
      <c r="O992" s="99"/>
      <c r="P992" s="99"/>
      <c r="Q992" s="99"/>
      <c r="R992" s="99"/>
      <c r="S992" s="99"/>
      <c r="T992" s="27"/>
      <c r="U992" s="27"/>
      <c r="V992" s="27"/>
      <c r="W992" s="27"/>
      <c r="X992" s="27"/>
      <c r="Y992" s="27"/>
      <c r="Z992" s="27"/>
      <c r="AA992" s="27"/>
      <c r="AB992" s="27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5"/>
      <c r="AN992" s="25"/>
      <c r="AO992" s="25"/>
      <c r="AP992" s="25"/>
      <c r="AQ992" s="25"/>
      <c r="AR992" s="25"/>
      <c r="AS992" s="25"/>
      <c r="AT992" s="25"/>
      <c r="AU992" s="25"/>
      <c r="AV992" s="25"/>
      <c r="AW992" s="25"/>
      <c r="AX992" s="25"/>
    </row>
    <row r="993" spans="7:50" ht="12.75">
      <c r="G993" s="49"/>
      <c r="K993" s="99"/>
      <c r="L993" s="99"/>
      <c r="M993" s="99"/>
      <c r="N993" s="99"/>
      <c r="O993" s="99"/>
      <c r="P993" s="99"/>
      <c r="Q993" s="99"/>
      <c r="R993" s="99"/>
      <c r="S993" s="99"/>
      <c r="T993" s="27"/>
      <c r="U993" s="27"/>
      <c r="V993" s="27"/>
      <c r="W993" s="27"/>
      <c r="X993" s="27"/>
      <c r="Y993" s="27"/>
      <c r="Z993" s="27"/>
      <c r="AA993" s="27"/>
      <c r="AB993" s="27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/>
      <c r="AQ993" s="25"/>
      <c r="AR993" s="25"/>
      <c r="AS993" s="25"/>
      <c r="AT993" s="25"/>
      <c r="AU993" s="25"/>
      <c r="AV993" s="25"/>
      <c r="AW993" s="25"/>
      <c r="AX993" s="25"/>
    </row>
    <row r="994" spans="7:50" ht="12.75">
      <c r="G994" s="49"/>
      <c r="K994" s="99"/>
      <c r="L994" s="99"/>
      <c r="M994" s="99"/>
      <c r="N994" s="99"/>
      <c r="O994" s="99"/>
      <c r="P994" s="99"/>
      <c r="Q994" s="99"/>
      <c r="R994" s="99"/>
      <c r="S994" s="99"/>
      <c r="T994" s="27"/>
      <c r="U994" s="27"/>
      <c r="V994" s="27"/>
      <c r="W994" s="27"/>
      <c r="X994" s="27"/>
      <c r="Y994" s="27"/>
      <c r="Z994" s="27"/>
      <c r="AA994" s="27"/>
      <c r="AB994" s="27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/>
      <c r="AQ994" s="25"/>
      <c r="AR994" s="25"/>
      <c r="AS994" s="25"/>
      <c r="AT994" s="25"/>
      <c r="AU994" s="25"/>
      <c r="AV994" s="25"/>
      <c r="AW994" s="25"/>
      <c r="AX994" s="25"/>
    </row>
    <row r="995" spans="7:50" ht="12.75">
      <c r="G995" s="49"/>
      <c r="K995" s="99"/>
      <c r="L995" s="99"/>
      <c r="M995" s="99"/>
      <c r="N995" s="99"/>
      <c r="O995" s="99"/>
      <c r="P995" s="99"/>
      <c r="Q995" s="99"/>
      <c r="R995" s="99"/>
      <c r="S995" s="99"/>
      <c r="T995" s="27"/>
      <c r="U995" s="27"/>
      <c r="V995" s="27"/>
      <c r="W995" s="27"/>
      <c r="X995" s="27"/>
      <c r="Y995" s="27"/>
      <c r="Z995" s="27"/>
      <c r="AA995" s="27"/>
      <c r="AB995" s="27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5"/>
      <c r="AN995" s="25"/>
      <c r="AO995" s="25"/>
      <c r="AP995" s="25"/>
      <c r="AQ995" s="25"/>
      <c r="AR995" s="25"/>
      <c r="AS995" s="25"/>
      <c r="AT995" s="25"/>
      <c r="AU995" s="25"/>
      <c r="AV995" s="25"/>
      <c r="AW995" s="25"/>
      <c r="AX995" s="25"/>
    </row>
    <row r="996" spans="7:50" ht="12.75">
      <c r="G996" s="49"/>
      <c r="K996" s="99"/>
      <c r="L996" s="99"/>
      <c r="M996" s="99"/>
      <c r="N996" s="99"/>
      <c r="O996" s="99"/>
      <c r="P996" s="99"/>
      <c r="Q996" s="99"/>
      <c r="R996" s="99"/>
      <c r="S996" s="99"/>
      <c r="T996" s="27"/>
      <c r="U996" s="27"/>
      <c r="V996" s="27"/>
      <c r="W996" s="27"/>
      <c r="X996" s="27"/>
      <c r="Y996" s="27"/>
      <c r="Z996" s="27"/>
      <c r="AA996" s="27"/>
      <c r="AB996" s="27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5"/>
      <c r="AN996" s="25"/>
      <c r="AO996" s="25"/>
      <c r="AP996" s="25"/>
      <c r="AQ996" s="25"/>
      <c r="AR996" s="25"/>
      <c r="AS996" s="25"/>
      <c r="AT996" s="25"/>
      <c r="AU996" s="25"/>
      <c r="AV996" s="25"/>
      <c r="AW996" s="25"/>
      <c r="AX996" s="25"/>
    </row>
    <row r="997" spans="7:50" ht="12.75">
      <c r="G997" s="49"/>
      <c r="K997" s="99"/>
      <c r="L997" s="99"/>
      <c r="M997" s="99"/>
      <c r="N997" s="99"/>
      <c r="O997" s="99"/>
      <c r="P997" s="99"/>
      <c r="Q997" s="99"/>
      <c r="R997" s="99"/>
      <c r="S997" s="99"/>
      <c r="T997" s="27"/>
      <c r="U997" s="27"/>
      <c r="V997" s="27"/>
      <c r="W997" s="27"/>
      <c r="X997" s="27"/>
      <c r="Y997" s="27"/>
      <c r="Z997" s="27"/>
      <c r="AA997" s="27"/>
      <c r="AB997" s="27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N997" s="25"/>
      <c r="AO997" s="25"/>
      <c r="AP997" s="25"/>
      <c r="AQ997" s="25"/>
      <c r="AR997" s="25"/>
      <c r="AS997" s="25"/>
      <c r="AT997" s="25"/>
      <c r="AU997" s="25"/>
      <c r="AV997" s="25"/>
      <c r="AW997" s="25"/>
      <c r="AX997" s="25"/>
    </row>
    <row r="998" spans="7:50" ht="12.75">
      <c r="G998" s="49"/>
      <c r="K998" s="99"/>
      <c r="L998" s="99"/>
      <c r="M998" s="99"/>
      <c r="N998" s="99"/>
      <c r="O998" s="99"/>
      <c r="P998" s="99"/>
      <c r="Q998" s="99"/>
      <c r="R998" s="99"/>
      <c r="S998" s="99"/>
      <c r="T998" s="27"/>
      <c r="U998" s="27"/>
      <c r="V998" s="27"/>
      <c r="W998" s="27"/>
      <c r="X998" s="27"/>
      <c r="Y998" s="27"/>
      <c r="Z998" s="27"/>
      <c r="AA998" s="27"/>
      <c r="AB998" s="27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/>
      <c r="AQ998" s="25"/>
      <c r="AR998" s="25"/>
      <c r="AS998" s="25"/>
      <c r="AT998" s="25"/>
      <c r="AU998" s="25"/>
      <c r="AV998" s="25"/>
      <c r="AW998" s="25"/>
      <c r="AX998" s="25"/>
    </row>
    <row r="999" spans="7:50" ht="12.75">
      <c r="G999" s="49"/>
      <c r="K999" s="99"/>
      <c r="L999" s="99"/>
      <c r="M999" s="99"/>
      <c r="N999" s="99"/>
      <c r="O999" s="99"/>
      <c r="P999" s="99"/>
      <c r="Q999" s="99"/>
      <c r="R999" s="99"/>
      <c r="S999" s="99"/>
      <c r="T999" s="27"/>
      <c r="U999" s="27"/>
      <c r="V999" s="27"/>
      <c r="W999" s="27"/>
      <c r="X999" s="27"/>
      <c r="Y999" s="27"/>
      <c r="Z999" s="27"/>
      <c r="AA999" s="27"/>
      <c r="AB999" s="27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/>
      <c r="AQ999" s="25"/>
      <c r="AR999" s="25"/>
      <c r="AS999" s="25"/>
      <c r="AT999" s="25"/>
      <c r="AU999" s="25"/>
      <c r="AV999" s="25"/>
      <c r="AW999" s="25"/>
      <c r="AX999" s="25"/>
    </row>
    <row r="1000" spans="7:50" ht="12.75">
      <c r="G1000" s="49"/>
      <c r="K1000" s="99"/>
      <c r="L1000" s="99"/>
      <c r="M1000" s="99"/>
      <c r="N1000" s="99"/>
      <c r="O1000" s="99"/>
      <c r="P1000" s="99"/>
      <c r="Q1000" s="99"/>
      <c r="R1000" s="99"/>
      <c r="S1000" s="99"/>
      <c r="T1000" s="27"/>
      <c r="U1000" s="27"/>
      <c r="V1000" s="27"/>
      <c r="W1000" s="27"/>
      <c r="X1000" s="27"/>
      <c r="Y1000" s="27"/>
      <c r="Z1000" s="27"/>
      <c r="AA1000" s="27"/>
      <c r="AB1000" s="27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N1000" s="25"/>
      <c r="AO1000" s="25"/>
      <c r="AP1000" s="25"/>
      <c r="AQ1000" s="25"/>
      <c r="AR1000" s="25"/>
      <c r="AS1000" s="25"/>
      <c r="AT1000" s="25"/>
      <c r="AU1000" s="25"/>
      <c r="AV1000" s="25"/>
      <c r="AW1000" s="25"/>
      <c r="AX1000" s="25"/>
    </row>
    <row r="1001" spans="7:50" ht="12.75">
      <c r="G1001" s="49"/>
      <c r="K1001" s="99"/>
      <c r="L1001" s="99"/>
      <c r="M1001" s="99"/>
      <c r="N1001" s="99"/>
      <c r="O1001" s="99"/>
      <c r="P1001" s="99"/>
      <c r="Q1001" s="99"/>
      <c r="R1001" s="99"/>
      <c r="S1001" s="99"/>
      <c r="T1001" s="27"/>
      <c r="U1001" s="27"/>
      <c r="V1001" s="27"/>
      <c r="W1001" s="27"/>
      <c r="X1001" s="27"/>
      <c r="Y1001" s="27"/>
      <c r="Z1001" s="27"/>
      <c r="AA1001" s="27"/>
      <c r="AB1001" s="27"/>
      <c r="AC1001" s="25"/>
      <c r="AD1001" s="25"/>
      <c r="AE1001" s="25"/>
      <c r="AF1001" s="25"/>
      <c r="AG1001" s="25"/>
      <c r="AH1001" s="25"/>
      <c r="AI1001" s="25"/>
      <c r="AJ1001" s="25"/>
      <c r="AK1001" s="25"/>
      <c r="AL1001" s="25"/>
      <c r="AM1001" s="25"/>
      <c r="AN1001" s="25"/>
      <c r="AO1001" s="25"/>
      <c r="AP1001" s="25"/>
      <c r="AQ1001" s="25"/>
      <c r="AR1001" s="25"/>
      <c r="AS1001" s="25"/>
      <c r="AT1001" s="25"/>
      <c r="AU1001" s="25"/>
      <c r="AV1001" s="25"/>
      <c r="AW1001" s="25"/>
      <c r="AX1001" s="25"/>
    </row>
    <row r="1002" spans="7:50" ht="12.75">
      <c r="G1002" s="49"/>
      <c r="K1002" s="99"/>
      <c r="L1002" s="99"/>
      <c r="M1002" s="99"/>
      <c r="N1002" s="99"/>
      <c r="O1002" s="99"/>
      <c r="P1002" s="99"/>
      <c r="Q1002" s="99"/>
      <c r="R1002" s="99"/>
      <c r="S1002" s="99"/>
      <c r="T1002" s="27"/>
      <c r="U1002" s="27"/>
      <c r="V1002" s="27"/>
      <c r="W1002" s="27"/>
      <c r="X1002" s="27"/>
      <c r="Y1002" s="27"/>
      <c r="Z1002" s="27"/>
      <c r="AA1002" s="27"/>
      <c r="AB1002" s="27"/>
      <c r="AC1002" s="25"/>
      <c r="AD1002" s="25"/>
      <c r="AE1002" s="25"/>
      <c r="AF1002" s="25"/>
      <c r="AG1002" s="25"/>
      <c r="AH1002" s="25"/>
      <c r="AI1002" s="25"/>
      <c r="AJ1002" s="25"/>
      <c r="AK1002" s="25"/>
      <c r="AL1002" s="25"/>
      <c r="AM1002" s="25"/>
      <c r="AN1002" s="25"/>
      <c r="AO1002" s="25"/>
      <c r="AP1002" s="25"/>
      <c r="AQ1002" s="25"/>
      <c r="AR1002" s="25"/>
      <c r="AS1002" s="25"/>
      <c r="AT1002" s="25"/>
      <c r="AU1002" s="25"/>
      <c r="AV1002" s="25"/>
      <c r="AW1002" s="25"/>
      <c r="AX1002" s="25"/>
    </row>
    <row r="1003" spans="7:50" ht="12.75">
      <c r="G1003" s="49"/>
      <c r="K1003" s="99"/>
      <c r="L1003" s="99"/>
      <c r="M1003" s="99"/>
      <c r="N1003" s="99"/>
      <c r="O1003" s="99"/>
      <c r="P1003" s="99"/>
      <c r="Q1003" s="99"/>
      <c r="R1003" s="99"/>
      <c r="S1003" s="99"/>
      <c r="T1003" s="27"/>
      <c r="U1003" s="27"/>
      <c r="V1003" s="27"/>
      <c r="W1003" s="27"/>
      <c r="X1003" s="27"/>
      <c r="Y1003" s="27"/>
      <c r="Z1003" s="27"/>
      <c r="AA1003" s="27"/>
      <c r="AB1003" s="27"/>
      <c r="AC1003" s="25"/>
      <c r="AD1003" s="25"/>
      <c r="AE1003" s="25"/>
      <c r="AF1003" s="25"/>
      <c r="AG1003" s="25"/>
      <c r="AH1003" s="25"/>
      <c r="AI1003" s="25"/>
      <c r="AJ1003" s="25"/>
      <c r="AK1003" s="25"/>
      <c r="AL1003" s="25"/>
      <c r="AM1003" s="25"/>
      <c r="AN1003" s="25"/>
      <c r="AO1003" s="25"/>
      <c r="AP1003" s="25"/>
      <c r="AQ1003" s="25"/>
      <c r="AR1003" s="25"/>
      <c r="AS1003" s="25"/>
      <c r="AT1003" s="25"/>
      <c r="AU1003" s="25"/>
      <c r="AV1003" s="25"/>
      <c r="AW1003" s="25"/>
      <c r="AX1003" s="25"/>
    </row>
    <row r="1004" spans="7:50" ht="12.75">
      <c r="G1004" s="49"/>
      <c r="K1004" s="99"/>
      <c r="L1004" s="99"/>
      <c r="M1004" s="99"/>
      <c r="N1004" s="99"/>
      <c r="O1004" s="99"/>
      <c r="P1004" s="99"/>
      <c r="Q1004" s="99"/>
      <c r="R1004" s="99"/>
      <c r="S1004" s="99"/>
      <c r="T1004" s="27"/>
      <c r="U1004" s="27"/>
      <c r="V1004" s="27"/>
      <c r="W1004" s="27"/>
      <c r="X1004" s="27"/>
      <c r="Y1004" s="27"/>
      <c r="Z1004" s="27"/>
      <c r="AA1004" s="27"/>
      <c r="AB1004" s="27"/>
      <c r="AC1004" s="25"/>
      <c r="AD1004" s="25"/>
      <c r="AE1004" s="25"/>
      <c r="AF1004" s="25"/>
      <c r="AG1004" s="25"/>
      <c r="AH1004" s="25"/>
      <c r="AI1004" s="25"/>
      <c r="AJ1004" s="25"/>
      <c r="AK1004" s="25"/>
      <c r="AL1004" s="25"/>
      <c r="AM1004" s="25"/>
      <c r="AN1004" s="25"/>
      <c r="AO1004" s="25"/>
      <c r="AP1004" s="25"/>
      <c r="AQ1004" s="25"/>
      <c r="AR1004" s="25"/>
      <c r="AS1004" s="25"/>
      <c r="AT1004" s="25"/>
      <c r="AU1004" s="25"/>
      <c r="AV1004" s="25"/>
      <c r="AW1004" s="25"/>
      <c r="AX1004" s="25"/>
    </row>
    <row r="1005" spans="7:50" ht="12.75">
      <c r="G1005" s="49"/>
      <c r="K1005" s="99"/>
      <c r="L1005" s="99"/>
      <c r="M1005" s="99"/>
      <c r="N1005" s="99"/>
      <c r="O1005" s="99"/>
      <c r="P1005" s="99"/>
      <c r="Q1005" s="99"/>
      <c r="R1005" s="99"/>
      <c r="S1005" s="99"/>
      <c r="T1005" s="27"/>
      <c r="U1005" s="27"/>
      <c r="V1005" s="27"/>
      <c r="W1005" s="27"/>
      <c r="X1005" s="27"/>
      <c r="Y1005" s="27"/>
      <c r="Z1005" s="27"/>
      <c r="AA1005" s="27"/>
      <c r="AB1005" s="27"/>
      <c r="AC1005" s="25"/>
      <c r="AD1005" s="25"/>
      <c r="AE1005" s="25"/>
      <c r="AF1005" s="25"/>
      <c r="AG1005" s="25"/>
      <c r="AH1005" s="25"/>
      <c r="AI1005" s="25"/>
      <c r="AJ1005" s="25"/>
      <c r="AK1005" s="25"/>
      <c r="AL1005" s="25"/>
      <c r="AM1005" s="25"/>
      <c r="AN1005" s="25"/>
      <c r="AO1005" s="25"/>
      <c r="AP1005" s="25"/>
      <c r="AQ1005" s="25"/>
      <c r="AR1005" s="25"/>
      <c r="AS1005" s="25"/>
      <c r="AT1005" s="25"/>
      <c r="AU1005" s="25"/>
      <c r="AV1005" s="25"/>
      <c r="AW1005" s="25"/>
      <c r="AX1005" s="25"/>
    </row>
    <row r="1006" spans="7:50" ht="12.75">
      <c r="G1006" s="49"/>
      <c r="K1006" s="99"/>
      <c r="L1006" s="99"/>
      <c r="M1006" s="99"/>
      <c r="N1006" s="99"/>
      <c r="O1006" s="99"/>
      <c r="P1006" s="99"/>
      <c r="Q1006" s="99"/>
      <c r="R1006" s="99"/>
      <c r="S1006" s="99"/>
      <c r="T1006" s="27"/>
      <c r="U1006" s="27"/>
      <c r="V1006" s="27"/>
      <c r="W1006" s="27"/>
      <c r="X1006" s="27"/>
      <c r="Y1006" s="27"/>
      <c r="Z1006" s="27"/>
      <c r="AA1006" s="27"/>
      <c r="AB1006" s="27"/>
      <c r="AC1006" s="25"/>
      <c r="AD1006" s="25"/>
      <c r="AE1006" s="25"/>
      <c r="AF1006" s="25"/>
      <c r="AG1006" s="25"/>
      <c r="AH1006" s="25"/>
      <c r="AI1006" s="25"/>
      <c r="AJ1006" s="25"/>
      <c r="AK1006" s="25"/>
      <c r="AL1006" s="25"/>
      <c r="AM1006" s="25"/>
      <c r="AN1006" s="25"/>
      <c r="AO1006" s="25"/>
      <c r="AP1006" s="25"/>
      <c r="AQ1006" s="25"/>
      <c r="AR1006" s="25"/>
      <c r="AS1006" s="25"/>
      <c r="AT1006" s="25"/>
      <c r="AU1006" s="25"/>
      <c r="AV1006" s="25"/>
      <c r="AW1006" s="25"/>
      <c r="AX1006" s="25"/>
    </row>
    <row r="1007" spans="7:50" ht="12.75">
      <c r="G1007" s="49"/>
      <c r="K1007" s="99"/>
      <c r="L1007" s="99"/>
      <c r="M1007" s="99"/>
      <c r="N1007" s="99"/>
      <c r="O1007" s="99"/>
      <c r="P1007" s="99"/>
      <c r="Q1007" s="99"/>
      <c r="R1007" s="99"/>
      <c r="S1007" s="99"/>
      <c r="T1007" s="27"/>
      <c r="U1007" s="27"/>
      <c r="V1007" s="27"/>
      <c r="W1007" s="27"/>
      <c r="X1007" s="27"/>
      <c r="Y1007" s="27"/>
      <c r="Z1007" s="27"/>
      <c r="AA1007" s="27"/>
      <c r="AB1007" s="27"/>
      <c r="AC1007" s="25"/>
      <c r="AD1007" s="25"/>
      <c r="AE1007" s="25"/>
      <c r="AF1007" s="25"/>
      <c r="AG1007" s="25"/>
      <c r="AH1007" s="25"/>
      <c r="AI1007" s="25"/>
      <c r="AJ1007" s="25"/>
      <c r="AK1007" s="25"/>
      <c r="AL1007" s="25"/>
      <c r="AM1007" s="25"/>
      <c r="AN1007" s="25"/>
      <c r="AO1007" s="25"/>
      <c r="AP1007" s="25"/>
      <c r="AQ1007" s="25"/>
      <c r="AR1007" s="25"/>
      <c r="AS1007" s="25"/>
      <c r="AT1007" s="25"/>
      <c r="AU1007" s="25"/>
      <c r="AV1007" s="25"/>
      <c r="AW1007" s="25"/>
      <c r="AX1007" s="25"/>
    </row>
    <row r="1008" spans="7:50" ht="12.75">
      <c r="G1008" s="49"/>
      <c r="K1008" s="99"/>
      <c r="L1008" s="99"/>
      <c r="M1008" s="99"/>
      <c r="N1008" s="99"/>
      <c r="O1008" s="99"/>
      <c r="P1008" s="99"/>
      <c r="Q1008" s="99"/>
      <c r="R1008" s="99"/>
      <c r="S1008" s="99"/>
      <c r="T1008" s="27"/>
      <c r="U1008" s="27"/>
      <c r="V1008" s="27"/>
      <c r="W1008" s="27"/>
      <c r="X1008" s="27"/>
      <c r="Y1008" s="27"/>
      <c r="Z1008" s="27"/>
      <c r="AA1008" s="27"/>
      <c r="AB1008" s="27"/>
      <c r="AC1008" s="25"/>
      <c r="AD1008" s="25"/>
      <c r="AE1008" s="25"/>
      <c r="AF1008" s="25"/>
      <c r="AG1008" s="25"/>
      <c r="AH1008" s="25"/>
      <c r="AI1008" s="25"/>
      <c r="AJ1008" s="25"/>
      <c r="AK1008" s="25"/>
      <c r="AL1008" s="25"/>
      <c r="AM1008" s="25"/>
      <c r="AN1008" s="25"/>
      <c r="AO1008" s="25"/>
      <c r="AP1008" s="25"/>
      <c r="AQ1008" s="25"/>
      <c r="AR1008" s="25"/>
      <c r="AS1008" s="25"/>
      <c r="AT1008" s="25"/>
      <c r="AU1008" s="25"/>
      <c r="AV1008" s="25"/>
      <c r="AW1008" s="25"/>
      <c r="AX1008" s="25"/>
    </row>
    <row r="1009" spans="7:50" ht="12.75">
      <c r="G1009" s="49"/>
      <c r="K1009" s="99"/>
      <c r="L1009" s="99"/>
      <c r="M1009" s="99"/>
      <c r="N1009" s="99"/>
      <c r="O1009" s="99"/>
      <c r="P1009" s="99"/>
      <c r="Q1009" s="99"/>
      <c r="R1009" s="99"/>
      <c r="S1009" s="99"/>
      <c r="T1009" s="27"/>
      <c r="U1009" s="27"/>
      <c r="V1009" s="27"/>
      <c r="W1009" s="27"/>
      <c r="X1009" s="27"/>
      <c r="Y1009" s="27"/>
      <c r="Z1009" s="27"/>
      <c r="AA1009" s="27"/>
      <c r="AB1009" s="27"/>
      <c r="AC1009" s="25"/>
      <c r="AD1009" s="25"/>
      <c r="AE1009" s="25"/>
      <c r="AF1009" s="25"/>
      <c r="AG1009" s="25"/>
      <c r="AH1009" s="25"/>
      <c r="AI1009" s="25"/>
      <c r="AJ1009" s="25"/>
      <c r="AK1009" s="25"/>
      <c r="AL1009" s="25"/>
      <c r="AM1009" s="25"/>
      <c r="AN1009" s="25"/>
      <c r="AO1009" s="25"/>
      <c r="AP1009" s="25"/>
      <c r="AQ1009" s="25"/>
      <c r="AR1009" s="25"/>
      <c r="AS1009" s="25"/>
      <c r="AT1009" s="25"/>
      <c r="AU1009" s="25"/>
      <c r="AV1009" s="25"/>
      <c r="AW1009" s="25"/>
      <c r="AX1009" s="25"/>
    </row>
    <row r="1010" spans="7:50" ht="12.75">
      <c r="G1010" s="49"/>
      <c r="K1010" s="99"/>
      <c r="L1010" s="99"/>
      <c r="M1010" s="99"/>
      <c r="N1010" s="99"/>
      <c r="O1010" s="99"/>
      <c r="P1010" s="99"/>
      <c r="Q1010" s="99"/>
      <c r="R1010" s="99"/>
      <c r="S1010" s="99"/>
      <c r="T1010" s="27"/>
      <c r="U1010" s="27"/>
      <c r="V1010" s="27"/>
      <c r="W1010" s="27"/>
      <c r="X1010" s="27"/>
      <c r="Y1010" s="27"/>
      <c r="Z1010" s="27"/>
      <c r="AA1010" s="27"/>
      <c r="AB1010" s="27"/>
      <c r="AC1010" s="25"/>
      <c r="AD1010" s="25"/>
      <c r="AE1010" s="25"/>
      <c r="AF1010" s="25"/>
      <c r="AG1010" s="25"/>
      <c r="AH1010" s="25"/>
      <c r="AI1010" s="25"/>
      <c r="AJ1010" s="25"/>
      <c r="AK1010" s="25"/>
      <c r="AL1010" s="25"/>
      <c r="AM1010" s="25"/>
      <c r="AN1010" s="25"/>
      <c r="AO1010" s="25"/>
      <c r="AP1010" s="25"/>
      <c r="AQ1010" s="25"/>
      <c r="AR1010" s="25"/>
      <c r="AS1010" s="25"/>
      <c r="AT1010" s="25"/>
      <c r="AU1010" s="25"/>
      <c r="AV1010" s="25"/>
      <c r="AW1010" s="25"/>
      <c r="AX1010" s="25"/>
    </row>
    <row r="1011" spans="7:50" ht="12.75">
      <c r="G1011" s="49"/>
      <c r="K1011" s="99"/>
      <c r="L1011" s="99"/>
      <c r="M1011" s="99"/>
      <c r="N1011" s="99"/>
      <c r="O1011" s="99"/>
      <c r="P1011" s="99"/>
      <c r="Q1011" s="99"/>
      <c r="R1011" s="99"/>
      <c r="S1011" s="99"/>
      <c r="T1011" s="27"/>
      <c r="U1011" s="27"/>
      <c r="V1011" s="27"/>
      <c r="W1011" s="27"/>
      <c r="X1011" s="27"/>
      <c r="Y1011" s="27"/>
      <c r="Z1011" s="27"/>
      <c r="AA1011" s="27"/>
      <c r="AB1011" s="27"/>
      <c r="AC1011" s="25"/>
      <c r="AD1011" s="25"/>
      <c r="AE1011" s="25"/>
      <c r="AF1011" s="25"/>
      <c r="AG1011" s="25"/>
      <c r="AH1011" s="25"/>
      <c r="AI1011" s="25"/>
      <c r="AJ1011" s="25"/>
      <c r="AK1011" s="25"/>
      <c r="AL1011" s="25"/>
      <c r="AM1011" s="25"/>
      <c r="AN1011" s="25"/>
      <c r="AO1011" s="25"/>
      <c r="AP1011" s="25"/>
      <c r="AQ1011" s="25"/>
      <c r="AR1011" s="25"/>
      <c r="AS1011" s="25"/>
      <c r="AT1011" s="25"/>
      <c r="AU1011" s="25"/>
      <c r="AV1011" s="25"/>
      <c r="AW1011" s="25"/>
      <c r="AX1011" s="25"/>
    </row>
    <row r="1012" spans="7:50" ht="12.75">
      <c r="G1012" s="49"/>
      <c r="K1012" s="99"/>
      <c r="L1012" s="99"/>
      <c r="M1012" s="99"/>
      <c r="N1012" s="99"/>
      <c r="O1012" s="99"/>
      <c r="P1012" s="99"/>
      <c r="Q1012" s="99"/>
      <c r="R1012" s="99"/>
      <c r="S1012" s="99"/>
      <c r="T1012" s="27"/>
      <c r="U1012" s="27"/>
      <c r="V1012" s="27"/>
      <c r="W1012" s="27"/>
      <c r="X1012" s="27"/>
      <c r="Y1012" s="27"/>
      <c r="Z1012" s="27"/>
      <c r="AA1012" s="27"/>
      <c r="AB1012" s="27"/>
      <c r="AC1012" s="25"/>
      <c r="AD1012" s="25"/>
      <c r="AE1012" s="25"/>
      <c r="AF1012" s="25"/>
      <c r="AG1012" s="25"/>
      <c r="AH1012" s="25"/>
      <c r="AI1012" s="25"/>
      <c r="AJ1012" s="25"/>
      <c r="AK1012" s="25"/>
      <c r="AL1012" s="25"/>
      <c r="AM1012" s="25"/>
      <c r="AN1012" s="25"/>
      <c r="AO1012" s="25"/>
      <c r="AP1012" s="25"/>
      <c r="AQ1012" s="25"/>
      <c r="AR1012" s="25"/>
      <c r="AS1012" s="25"/>
      <c r="AT1012" s="25"/>
      <c r="AU1012" s="25"/>
      <c r="AV1012" s="25"/>
      <c r="AW1012" s="25"/>
      <c r="AX1012" s="25"/>
    </row>
    <row r="1013" spans="7:50" ht="12.75">
      <c r="G1013" s="49"/>
      <c r="K1013" s="99"/>
      <c r="L1013" s="99"/>
      <c r="M1013" s="99"/>
      <c r="N1013" s="99"/>
      <c r="O1013" s="99"/>
      <c r="P1013" s="99"/>
      <c r="Q1013" s="99"/>
      <c r="R1013" s="99"/>
      <c r="S1013" s="99"/>
      <c r="T1013" s="27"/>
      <c r="U1013" s="27"/>
      <c r="V1013" s="27"/>
      <c r="W1013" s="27"/>
      <c r="X1013" s="27"/>
      <c r="Y1013" s="27"/>
      <c r="Z1013" s="27"/>
      <c r="AA1013" s="27"/>
      <c r="AB1013" s="27"/>
      <c r="AC1013" s="25"/>
      <c r="AD1013" s="25"/>
      <c r="AE1013" s="25"/>
      <c r="AF1013" s="25"/>
      <c r="AG1013" s="25"/>
      <c r="AH1013" s="25"/>
      <c r="AI1013" s="25"/>
      <c r="AJ1013" s="25"/>
      <c r="AK1013" s="25"/>
      <c r="AL1013" s="25"/>
      <c r="AM1013" s="25"/>
      <c r="AN1013" s="25"/>
      <c r="AO1013" s="25"/>
      <c r="AP1013" s="25"/>
      <c r="AQ1013" s="25"/>
      <c r="AR1013" s="25"/>
      <c r="AS1013" s="25"/>
      <c r="AT1013" s="25"/>
      <c r="AU1013" s="25"/>
      <c r="AV1013" s="25"/>
      <c r="AW1013" s="25"/>
      <c r="AX1013" s="25"/>
    </row>
    <row r="1014" spans="7:50" ht="12.75">
      <c r="G1014" s="49"/>
      <c r="K1014" s="99"/>
      <c r="L1014" s="99"/>
      <c r="M1014" s="99"/>
      <c r="N1014" s="99"/>
      <c r="O1014" s="99"/>
      <c r="P1014" s="99"/>
      <c r="Q1014" s="99"/>
      <c r="R1014" s="99"/>
      <c r="S1014" s="99"/>
      <c r="T1014" s="27"/>
      <c r="U1014" s="27"/>
      <c r="V1014" s="27"/>
      <c r="W1014" s="27"/>
      <c r="X1014" s="27"/>
      <c r="Y1014" s="27"/>
      <c r="Z1014" s="27"/>
      <c r="AA1014" s="27"/>
      <c r="AB1014" s="27"/>
      <c r="AC1014" s="25"/>
      <c r="AD1014" s="25"/>
      <c r="AE1014" s="25"/>
      <c r="AF1014" s="25"/>
      <c r="AG1014" s="25"/>
      <c r="AH1014" s="25"/>
      <c r="AI1014" s="25"/>
      <c r="AJ1014" s="25"/>
      <c r="AK1014" s="25"/>
      <c r="AL1014" s="25"/>
      <c r="AM1014" s="25"/>
      <c r="AN1014" s="25"/>
      <c r="AO1014" s="25"/>
      <c r="AP1014" s="25"/>
      <c r="AQ1014" s="25"/>
      <c r="AR1014" s="25"/>
      <c r="AS1014" s="25"/>
      <c r="AT1014" s="25"/>
      <c r="AU1014" s="25"/>
      <c r="AV1014" s="25"/>
      <c r="AW1014" s="25"/>
      <c r="AX1014" s="25"/>
    </row>
    <row r="1015" spans="7:50" ht="12.75">
      <c r="G1015" s="49"/>
      <c r="K1015" s="99"/>
      <c r="L1015" s="99"/>
      <c r="M1015" s="99"/>
      <c r="N1015" s="99"/>
      <c r="O1015" s="99"/>
      <c r="P1015" s="99"/>
      <c r="Q1015" s="99"/>
      <c r="R1015" s="99"/>
      <c r="S1015" s="99"/>
      <c r="T1015" s="27"/>
      <c r="U1015" s="27"/>
      <c r="V1015" s="27"/>
      <c r="W1015" s="27"/>
      <c r="X1015" s="27"/>
      <c r="Y1015" s="27"/>
      <c r="Z1015" s="27"/>
      <c r="AA1015" s="27"/>
      <c r="AB1015" s="27"/>
      <c r="AC1015" s="25"/>
      <c r="AD1015" s="25"/>
      <c r="AE1015" s="25"/>
      <c r="AF1015" s="25"/>
      <c r="AG1015" s="25"/>
      <c r="AH1015" s="25"/>
      <c r="AI1015" s="25"/>
      <c r="AJ1015" s="25"/>
      <c r="AK1015" s="25"/>
      <c r="AL1015" s="25"/>
      <c r="AM1015" s="25"/>
      <c r="AN1015" s="25"/>
      <c r="AO1015" s="25"/>
      <c r="AP1015" s="25"/>
      <c r="AQ1015" s="25"/>
      <c r="AR1015" s="25"/>
      <c r="AS1015" s="25"/>
      <c r="AT1015" s="25"/>
      <c r="AU1015" s="25"/>
      <c r="AV1015" s="25"/>
      <c r="AW1015" s="25"/>
      <c r="AX1015" s="25"/>
    </row>
    <row r="1016" spans="7:50" ht="12.75">
      <c r="G1016" s="49"/>
      <c r="K1016" s="99"/>
      <c r="L1016" s="99"/>
      <c r="M1016" s="99"/>
      <c r="N1016" s="99"/>
      <c r="O1016" s="99"/>
      <c r="P1016" s="99"/>
      <c r="Q1016" s="99"/>
      <c r="R1016" s="99"/>
      <c r="S1016" s="99"/>
      <c r="T1016" s="27"/>
      <c r="U1016" s="27"/>
      <c r="V1016" s="27"/>
      <c r="W1016" s="27"/>
      <c r="X1016" s="27"/>
      <c r="Y1016" s="27"/>
      <c r="Z1016" s="27"/>
      <c r="AA1016" s="27"/>
      <c r="AB1016" s="27"/>
      <c r="AC1016" s="25"/>
      <c r="AD1016" s="25"/>
      <c r="AE1016" s="25"/>
      <c r="AF1016" s="25"/>
      <c r="AG1016" s="25"/>
      <c r="AH1016" s="25"/>
      <c r="AI1016" s="25"/>
      <c r="AJ1016" s="25"/>
      <c r="AK1016" s="25"/>
      <c r="AL1016" s="25"/>
      <c r="AM1016" s="25"/>
      <c r="AN1016" s="25"/>
      <c r="AO1016" s="25"/>
      <c r="AP1016" s="25"/>
      <c r="AQ1016" s="25"/>
      <c r="AR1016" s="25"/>
      <c r="AS1016" s="25"/>
      <c r="AT1016" s="25"/>
      <c r="AU1016" s="25"/>
      <c r="AV1016" s="25"/>
      <c r="AW1016" s="25"/>
      <c r="AX1016" s="25"/>
    </row>
    <row r="1017" spans="7:50" ht="12.75">
      <c r="G1017" s="49"/>
      <c r="K1017" s="99"/>
      <c r="L1017" s="99"/>
      <c r="M1017" s="99"/>
      <c r="N1017" s="99"/>
      <c r="O1017" s="99"/>
      <c r="P1017" s="99"/>
      <c r="Q1017" s="99"/>
      <c r="R1017" s="99"/>
      <c r="S1017" s="99"/>
      <c r="T1017" s="27"/>
      <c r="U1017" s="27"/>
      <c r="V1017" s="27"/>
      <c r="W1017" s="27"/>
      <c r="X1017" s="27"/>
      <c r="Y1017" s="27"/>
      <c r="Z1017" s="27"/>
      <c r="AA1017" s="27"/>
      <c r="AB1017" s="27"/>
      <c r="AC1017" s="25"/>
      <c r="AD1017" s="25"/>
      <c r="AE1017" s="25"/>
      <c r="AF1017" s="25"/>
      <c r="AG1017" s="25"/>
      <c r="AH1017" s="25"/>
      <c r="AI1017" s="25"/>
      <c r="AJ1017" s="25"/>
      <c r="AK1017" s="25"/>
      <c r="AL1017" s="25"/>
      <c r="AM1017" s="25"/>
      <c r="AN1017" s="25"/>
      <c r="AO1017" s="25"/>
      <c r="AP1017" s="25"/>
      <c r="AQ1017" s="25"/>
      <c r="AR1017" s="25"/>
      <c r="AS1017" s="25"/>
      <c r="AT1017" s="25"/>
      <c r="AU1017" s="25"/>
      <c r="AV1017" s="25"/>
      <c r="AW1017" s="25"/>
      <c r="AX1017" s="25"/>
    </row>
    <row r="1018" spans="7:50" ht="12.75">
      <c r="G1018" s="49"/>
      <c r="K1018" s="99"/>
      <c r="L1018" s="99"/>
      <c r="M1018" s="99"/>
      <c r="N1018" s="99"/>
      <c r="O1018" s="99"/>
      <c r="P1018" s="99"/>
      <c r="Q1018" s="99"/>
      <c r="R1018" s="99"/>
      <c r="S1018" s="99"/>
      <c r="T1018" s="27"/>
      <c r="U1018" s="27"/>
      <c r="V1018" s="27"/>
      <c r="W1018" s="27"/>
      <c r="X1018" s="27"/>
      <c r="Y1018" s="27"/>
      <c r="Z1018" s="27"/>
      <c r="AA1018" s="27"/>
      <c r="AB1018" s="27"/>
      <c r="AC1018" s="25"/>
      <c r="AD1018" s="25"/>
      <c r="AE1018" s="25"/>
      <c r="AF1018" s="25"/>
      <c r="AG1018" s="25"/>
      <c r="AH1018" s="25"/>
      <c r="AI1018" s="25"/>
      <c r="AJ1018" s="25"/>
      <c r="AK1018" s="25"/>
      <c r="AL1018" s="25"/>
      <c r="AM1018" s="25"/>
      <c r="AN1018" s="25"/>
      <c r="AO1018" s="25"/>
      <c r="AP1018" s="25"/>
      <c r="AQ1018" s="25"/>
      <c r="AR1018" s="25"/>
      <c r="AS1018" s="25"/>
      <c r="AT1018" s="25"/>
      <c r="AU1018" s="25"/>
      <c r="AV1018" s="25"/>
      <c r="AW1018" s="25"/>
      <c r="AX1018" s="25"/>
    </row>
    <row r="1019" spans="7:50" ht="12.75">
      <c r="G1019" s="49"/>
      <c r="K1019" s="99"/>
      <c r="L1019" s="99"/>
      <c r="M1019" s="99"/>
      <c r="N1019" s="99"/>
      <c r="O1019" s="99"/>
      <c r="P1019" s="99"/>
      <c r="Q1019" s="99"/>
      <c r="R1019" s="99"/>
      <c r="S1019" s="99"/>
      <c r="T1019" s="27"/>
      <c r="U1019" s="27"/>
      <c r="V1019" s="27"/>
      <c r="W1019" s="27"/>
      <c r="X1019" s="27"/>
      <c r="Y1019" s="27"/>
      <c r="Z1019" s="27"/>
      <c r="AA1019" s="27"/>
      <c r="AB1019" s="27"/>
      <c r="AC1019" s="25"/>
      <c r="AD1019" s="25"/>
      <c r="AE1019" s="25"/>
      <c r="AF1019" s="25"/>
      <c r="AG1019" s="25"/>
      <c r="AH1019" s="25"/>
      <c r="AI1019" s="25"/>
      <c r="AJ1019" s="25"/>
      <c r="AK1019" s="25"/>
      <c r="AL1019" s="25"/>
      <c r="AM1019" s="25"/>
      <c r="AN1019" s="25"/>
      <c r="AO1019" s="25"/>
      <c r="AP1019" s="25"/>
      <c r="AQ1019" s="25"/>
      <c r="AR1019" s="25"/>
      <c r="AS1019" s="25"/>
      <c r="AT1019" s="25"/>
      <c r="AU1019" s="25"/>
      <c r="AV1019" s="25"/>
      <c r="AW1019" s="25"/>
      <c r="AX1019" s="25"/>
    </row>
    <row r="1020" spans="7:50" ht="12.75">
      <c r="G1020" s="49"/>
      <c r="K1020" s="99"/>
      <c r="L1020" s="99"/>
      <c r="M1020" s="99"/>
      <c r="N1020" s="99"/>
      <c r="O1020" s="99"/>
      <c r="P1020" s="99"/>
      <c r="Q1020" s="99"/>
      <c r="R1020" s="99"/>
      <c r="S1020" s="99"/>
      <c r="T1020" s="27"/>
      <c r="U1020" s="27"/>
      <c r="V1020" s="27"/>
      <c r="W1020" s="27"/>
      <c r="X1020" s="27"/>
      <c r="Y1020" s="27"/>
      <c r="Z1020" s="27"/>
      <c r="AA1020" s="27"/>
      <c r="AB1020" s="27"/>
      <c r="AC1020" s="25"/>
      <c r="AD1020" s="25"/>
      <c r="AE1020" s="25"/>
      <c r="AF1020" s="25"/>
      <c r="AG1020" s="25"/>
      <c r="AH1020" s="25"/>
      <c r="AI1020" s="25"/>
      <c r="AJ1020" s="25"/>
      <c r="AK1020" s="25"/>
      <c r="AL1020" s="25"/>
      <c r="AM1020" s="25"/>
      <c r="AN1020" s="25"/>
      <c r="AO1020" s="25"/>
      <c r="AP1020" s="25"/>
      <c r="AQ1020" s="25"/>
      <c r="AR1020" s="25"/>
      <c r="AS1020" s="25"/>
      <c r="AT1020" s="25"/>
      <c r="AU1020" s="25"/>
      <c r="AV1020" s="25"/>
      <c r="AW1020" s="25"/>
      <c r="AX1020" s="25"/>
    </row>
    <row r="1021" spans="7:50" ht="12.75">
      <c r="G1021" s="49"/>
      <c r="K1021" s="99"/>
      <c r="L1021" s="99"/>
      <c r="M1021" s="99"/>
      <c r="N1021" s="99"/>
      <c r="O1021" s="99"/>
      <c r="P1021" s="99"/>
      <c r="Q1021" s="99"/>
      <c r="R1021" s="99"/>
      <c r="S1021" s="99"/>
      <c r="T1021" s="27"/>
      <c r="U1021" s="27"/>
      <c r="V1021" s="27"/>
      <c r="W1021" s="27"/>
      <c r="X1021" s="27"/>
      <c r="Y1021" s="27"/>
      <c r="Z1021" s="27"/>
      <c r="AA1021" s="27"/>
      <c r="AB1021" s="27"/>
      <c r="AC1021" s="25"/>
      <c r="AD1021" s="25"/>
      <c r="AE1021" s="25"/>
      <c r="AF1021" s="25"/>
      <c r="AG1021" s="25"/>
      <c r="AH1021" s="25"/>
      <c r="AI1021" s="25"/>
      <c r="AJ1021" s="25"/>
      <c r="AK1021" s="25"/>
      <c r="AL1021" s="25"/>
      <c r="AM1021" s="25"/>
      <c r="AN1021" s="25"/>
      <c r="AO1021" s="25"/>
      <c r="AP1021" s="25"/>
      <c r="AQ1021" s="25"/>
      <c r="AR1021" s="25"/>
      <c r="AS1021" s="25"/>
      <c r="AT1021" s="25"/>
      <c r="AU1021" s="25"/>
      <c r="AV1021" s="25"/>
      <c r="AW1021" s="25"/>
      <c r="AX1021" s="25"/>
    </row>
    <row r="1022" spans="7:50" ht="12.75">
      <c r="G1022" s="49"/>
      <c r="K1022" s="99"/>
      <c r="L1022" s="99"/>
      <c r="M1022" s="99"/>
      <c r="N1022" s="99"/>
      <c r="O1022" s="99"/>
      <c r="P1022" s="99"/>
      <c r="Q1022" s="99"/>
      <c r="R1022" s="99"/>
      <c r="S1022" s="99"/>
      <c r="T1022" s="27"/>
      <c r="U1022" s="27"/>
      <c r="V1022" s="27"/>
      <c r="W1022" s="27"/>
      <c r="X1022" s="27"/>
      <c r="Y1022" s="27"/>
      <c r="Z1022" s="27"/>
      <c r="AA1022" s="27"/>
      <c r="AB1022" s="27"/>
      <c r="AC1022" s="25"/>
      <c r="AD1022" s="25"/>
      <c r="AE1022" s="25"/>
      <c r="AF1022" s="25"/>
      <c r="AG1022" s="25"/>
      <c r="AH1022" s="25"/>
      <c r="AI1022" s="25"/>
      <c r="AJ1022" s="25"/>
      <c r="AK1022" s="25"/>
      <c r="AL1022" s="25"/>
      <c r="AM1022" s="25"/>
      <c r="AN1022" s="25"/>
      <c r="AO1022" s="25"/>
      <c r="AP1022" s="25"/>
      <c r="AQ1022" s="25"/>
      <c r="AR1022" s="25"/>
      <c r="AS1022" s="25"/>
      <c r="AT1022" s="25"/>
      <c r="AU1022" s="25"/>
      <c r="AV1022" s="25"/>
      <c r="AW1022" s="25"/>
      <c r="AX1022" s="25"/>
    </row>
    <row r="1023" spans="7:50" ht="12.75">
      <c r="G1023" s="49"/>
      <c r="K1023" s="99"/>
      <c r="L1023" s="99"/>
      <c r="M1023" s="99"/>
      <c r="N1023" s="99"/>
      <c r="O1023" s="99"/>
      <c r="P1023" s="99"/>
      <c r="Q1023" s="99"/>
      <c r="R1023" s="99"/>
      <c r="S1023" s="99"/>
      <c r="T1023" s="27"/>
      <c r="U1023" s="27"/>
      <c r="V1023" s="27"/>
      <c r="W1023" s="27"/>
      <c r="X1023" s="27"/>
      <c r="Y1023" s="27"/>
      <c r="Z1023" s="27"/>
      <c r="AA1023" s="27"/>
      <c r="AB1023" s="27"/>
      <c r="AC1023" s="25"/>
      <c r="AD1023" s="25"/>
      <c r="AE1023" s="25"/>
      <c r="AF1023" s="25"/>
      <c r="AG1023" s="25"/>
      <c r="AH1023" s="25"/>
      <c r="AI1023" s="25"/>
      <c r="AJ1023" s="25"/>
      <c r="AK1023" s="25"/>
      <c r="AL1023" s="25"/>
      <c r="AM1023" s="25"/>
      <c r="AN1023" s="25"/>
      <c r="AO1023" s="25"/>
      <c r="AP1023" s="25"/>
      <c r="AQ1023" s="25"/>
      <c r="AR1023" s="25"/>
      <c r="AS1023" s="25"/>
      <c r="AT1023" s="25"/>
      <c r="AU1023" s="25"/>
      <c r="AV1023" s="25"/>
      <c r="AW1023" s="25"/>
      <c r="AX1023" s="25"/>
    </row>
    <row r="1024" spans="7:50" ht="12.75">
      <c r="G1024" s="49"/>
      <c r="K1024" s="99"/>
      <c r="L1024" s="99"/>
      <c r="M1024" s="99"/>
      <c r="N1024" s="99"/>
      <c r="O1024" s="99"/>
      <c r="P1024" s="99"/>
      <c r="Q1024" s="99"/>
      <c r="R1024" s="99"/>
      <c r="S1024" s="99"/>
      <c r="T1024" s="27"/>
      <c r="U1024" s="27"/>
      <c r="V1024" s="27"/>
      <c r="W1024" s="27"/>
      <c r="X1024" s="27"/>
      <c r="Y1024" s="27"/>
      <c r="Z1024" s="27"/>
      <c r="AA1024" s="27"/>
      <c r="AB1024" s="27"/>
      <c r="AC1024" s="25"/>
      <c r="AD1024" s="25"/>
      <c r="AE1024" s="25"/>
      <c r="AF1024" s="25"/>
      <c r="AG1024" s="25"/>
      <c r="AH1024" s="25"/>
      <c r="AI1024" s="25"/>
      <c r="AJ1024" s="25"/>
      <c r="AK1024" s="25"/>
      <c r="AL1024" s="25"/>
      <c r="AM1024" s="25"/>
      <c r="AN1024" s="25"/>
      <c r="AO1024" s="25"/>
      <c r="AP1024" s="25"/>
      <c r="AQ1024" s="25"/>
      <c r="AR1024" s="25"/>
      <c r="AS1024" s="25"/>
      <c r="AT1024" s="25"/>
      <c r="AU1024" s="25"/>
      <c r="AV1024" s="25"/>
      <c r="AW1024" s="25"/>
      <c r="AX1024" s="25"/>
    </row>
    <row r="1025" spans="7:50" ht="12.75">
      <c r="G1025" s="49"/>
      <c r="K1025" s="99"/>
      <c r="L1025" s="99"/>
      <c r="M1025" s="99"/>
      <c r="N1025" s="99"/>
      <c r="O1025" s="99"/>
      <c r="P1025" s="99"/>
      <c r="Q1025" s="99"/>
      <c r="R1025" s="99"/>
      <c r="S1025" s="99"/>
      <c r="T1025" s="27"/>
      <c r="U1025" s="27"/>
      <c r="V1025" s="27"/>
      <c r="W1025" s="27"/>
      <c r="X1025" s="27"/>
      <c r="Y1025" s="27"/>
      <c r="Z1025" s="27"/>
      <c r="AA1025" s="27"/>
      <c r="AB1025" s="27"/>
      <c r="AC1025" s="25"/>
      <c r="AD1025" s="25"/>
      <c r="AE1025" s="25"/>
      <c r="AF1025" s="25"/>
      <c r="AG1025" s="25"/>
      <c r="AH1025" s="25"/>
      <c r="AI1025" s="25"/>
      <c r="AJ1025" s="25"/>
      <c r="AK1025" s="25"/>
      <c r="AL1025" s="25"/>
      <c r="AM1025" s="25"/>
      <c r="AN1025" s="25"/>
      <c r="AO1025" s="25"/>
      <c r="AP1025" s="25"/>
      <c r="AQ1025" s="25"/>
      <c r="AR1025" s="25"/>
      <c r="AS1025" s="25"/>
      <c r="AT1025" s="25"/>
      <c r="AU1025" s="25"/>
      <c r="AV1025" s="25"/>
      <c r="AW1025" s="25"/>
      <c r="AX1025" s="25"/>
    </row>
    <row r="1026" spans="7:50" ht="12.75">
      <c r="G1026" s="49"/>
      <c r="K1026" s="99"/>
      <c r="L1026" s="99"/>
      <c r="M1026" s="99"/>
      <c r="N1026" s="99"/>
      <c r="O1026" s="99"/>
      <c r="P1026" s="99"/>
      <c r="Q1026" s="99"/>
      <c r="R1026" s="99"/>
      <c r="S1026" s="99"/>
      <c r="T1026" s="27"/>
      <c r="U1026" s="27"/>
      <c r="V1026" s="27"/>
      <c r="W1026" s="27"/>
      <c r="X1026" s="27"/>
      <c r="Y1026" s="27"/>
      <c r="Z1026" s="27"/>
      <c r="AA1026" s="27"/>
      <c r="AB1026" s="27"/>
      <c r="AC1026" s="25"/>
      <c r="AD1026" s="25"/>
      <c r="AE1026" s="25"/>
      <c r="AF1026" s="25"/>
      <c r="AG1026" s="25"/>
      <c r="AH1026" s="25"/>
      <c r="AI1026" s="25"/>
      <c r="AJ1026" s="25"/>
      <c r="AK1026" s="25"/>
      <c r="AL1026" s="25"/>
      <c r="AM1026" s="25"/>
      <c r="AN1026" s="25"/>
      <c r="AO1026" s="25"/>
      <c r="AP1026" s="25"/>
      <c r="AQ1026" s="25"/>
      <c r="AR1026" s="25"/>
      <c r="AS1026" s="25"/>
      <c r="AT1026" s="25"/>
      <c r="AU1026" s="25"/>
      <c r="AV1026" s="25"/>
      <c r="AW1026" s="25"/>
      <c r="AX1026" s="25"/>
    </row>
    <row r="1027" spans="7:50" ht="12.75">
      <c r="G1027" s="49"/>
      <c r="K1027" s="99"/>
      <c r="L1027" s="99"/>
      <c r="M1027" s="99"/>
      <c r="N1027" s="99"/>
      <c r="O1027" s="99"/>
      <c r="P1027" s="99"/>
      <c r="Q1027" s="99"/>
      <c r="R1027" s="99"/>
      <c r="S1027" s="99"/>
      <c r="T1027" s="27"/>
      <c r="U1027" s="27"/>
      <c r="V1027" s="27"/>
      <c r="W1027" s="27"/>
      <c r="X1027" s="27"/>
      <c r="Y1027" s="27"/>
      <c r="Z1027" s="27"/>
      <c r="AA1027" s="27"/>
      <c r="AB1027" s="27"/>
      <c r="AC1027" s="25"/>
      <c r="AD1027" s="25"/>
      <c r="AE1027" s="25"/>
      <c r="AF1027" s="25"/>
      <c r="AG1027" s="25"/>
      <c r="AH1027" s="25"/>
      <c r="AI1027" s="25"/>
      <c r="AJ1027" s="25"/>
      <c r="AK1027" s="25"/>
      <c r="AL1027" s="25"/>
      <c r="AM1027" s="25"/>
      <c r="AN1027" s="25"/>
      <c r="AO1027" s="25"/>
      <c r="AP1027" s="25"/>
      <c r="AQ1027" s="25"/>
      <c r="AR1027" s="25"/>
      <c r="AS1027" s="25"/>
      <c r="AT1027" s="25"/>
      <c r="AU1027" s="25"/>
      <c r="AV1027" s="25"/>
      <c r="AW1027" s="25"/>
      <c r="AX1027" s="25"/>
    </row>
    <row r="1028" spans="7:50" ht="12.75">
      <c r="G1028" s="49"/>
      <c r="K1028" s="99"/>
      <c r="L1028" s="99"/>
      <c r="M1028" s="99"/>
      <c r="N1028" s="99"/>
      <c r="O1028" s="99"/>
      <c r="P1028" s="99"/>
      <c r="Q1028" s="99"/>
      <c r="R1028" s="99"/>
      <c r="S1028" s="99"/>
      <c r="T1028" s="27"/>
      <c r="U1028" s="27"/>
      <c r="V1028" s="27"/>
      <c r="W1028" s="27"/>
      <c r="X1028" s="27"/>
      <c r="Y1028" s="27"/>
      <c r="Z1028" s="27"/>
      <c r="AA1028" s="27"/>
      <c r="AB1028" s="27"/>
      <c r="AC1028" s="25"/>
      <c r="AD1028" s="25"/>
      <c r="AE1028" s="25"/>
      <c r="AF1028" s="25"/>
      <c r="AG1028" s="25"/>
      <c r="AH1028" s="25"/>
      <c r="AI1028" s="25"/>
      <c r="AJ1028" s="25"/>
      <c r="AK1028" s="25"/>
      <c r="AL1028" s="25"/>
      <c r="AM1028" s="25"/>
      <c r="AN1028" s="25"/>
      <c r="AO1028" s="25"/>
      <c r="AP1028" s="25"/>
      <c r="AQ1028" s="25"/>
      <c r="AR1028" s="25"/>
      <c r="AS1028" s="25"/>
      <c r="AT1028" s="25"/>
      <c r="AU1028" s="25"/>
      <c r="AV1028" s="25"/>
      <c r="AW1028" s="25"/>
      <c r="AX1028" s="25"/>
    </row>
    <row r="1029" spans="7:50" ht="12.75">
      <c r="G1029" s="49"/>
      <c r="K1029" s="99"/>
      <c r="L1029" s="99"/>
      <c r="M1029" s="99"/>
      <c r="N1029" s="99"/>
      <c r="O1029" s="99"/>
      <c r="P1029" s="99"/>
      <c r="Q1029" s="99"/>
      <c r="R1029" s="99"/>
      <c r="S1029" s="99"/>
      <c r="T1029" s="27"/>
      <c r="U1029" s="27"/>
      <c r="V1029" s="27"/>
      <c r="W1029" s="27"/>
      <c r="X1029" s="27"/>
      <c r="Y1029" s="27"/>
      <c r="Z1029" s="27"/>
      <c r="AA1029" s="27"/>
      <c r="AB1029" s="27"/>
      <c r="AC1029" s="25"/>
      <c r="AD1029" s="25"/>
      <c r="AE1029" s="25"/>
      <c r="AF1029" s="25"/>
      <c r="AG1029" s="25"/>
      <c r="AH1029" s="25"/>
      <c r="AI1029" s="25"/>
      <c r="AJ1029" s="25"/>
      <c r="AK1029" s="25"/>
      <c r="AL1029" s="25"/>
      <c r="AM1029" s="25"/>
      <c r="AN1029" s="25"/>
      <c r="AO1029" s="25"/>
      <c r="AP1029" s="25"/>
      <c r="AQ1029" s="25"/>
      <c r="AR1029" s="25"/>
      <c r="AS1029" s="25"/>
      <c r="AT1029" s="25"/>
      <c r="AU1029" s="25"/>
      <c r="AV1029" s="25"/>
      <c r="AW1029" s="25"/>
      <c r="AX1029" s="25"/>
    </row>
    <row r="1030" spans="7:50" ht="12.75">
      <c r="G1030" s="49"/>
      <c r="K1030" s="99"/>
      <c r="L1030" s="99"/>
      <c r="M1030" s="99"/>
      <c r="N1030" s="99"/>
      <c r="O1030" s="99"/>
      <c r="P1030" s="99"/>
      <c r="Q1030" s="99"/>
      <c r="R1030" s="99"/>
      <c r="S1030" s="99"/>
      <c r="T1030" s="27"/>
      <c r="U1030" s="27"/>
      <c r="V1030" s="27"/>
      <c r="W1030" s="27"/>
      <c r="X1030" s="27"/>
      <c r="Y1030" s="27"/>
      <c r="Z1030" s="27"/>
      <c r="AA1030" s="27"/>
      <c r="AB1030" s="27"/>
      <c r="AC1030" s="25"/>
      <c r="AD1030" s="25"/>
      <c r="AE1030" s="25"/>
      <c r="AF1030" s="25"/>
      <c r="AG1030" s="25"/>
      <c r="AH1030" s="25"/>
      <c r="AI1030" s="25"/>
      <c r="AJ1030" s="25"/>
      <c r="AK1030" s="25"/>
      <c r="AL1030" s="25"/>
      <c r="AM1030" s="25"/>
      <c r="AN1030" s="25"/>
      <c r="AO1030" s="25"/>
      <c r="AP1030" s="25"/>
      <c r="AQ1030" s="25"/>
      <c r="AR1030" s="25"/>
      <c r="AS1030" s="25"/>
      <c r="AT1030" s="25"/>
      <c r="AU1030" s="25"/>
      <c r="AV1030" s="25"/>
      <c r="AW1030" s="25"/>
      <c r="AX1030" s="25"/>
    </row>
    <row r="1031" spans="7:50" ht="12.75">
      <c r="G1031" s="49"/>
      <c r="K1031" s="99"/>
      <c r="L1031" s="99"/>
      <c r="M1031" s="99"/>
      <c r="N1031" s="99"/>
      <c r="O1031" s="99"/>
      <c r="P1031" s="99"/>
      <c r="Q1031" s="99"/>
      <c r="R1031" s="99"/>
      <c r="S1031" s="99"/>
      <c r="T1031" s="27"/>
      <c r="U1031" s="27"/>
      <c r="V1031" s="27"/>
      <c r="W1031" s="27"/>
      <c r="X1031" s="27"/>
      <c r="Y1031" s="27"/>
      <c r="Z1031" s="27"/>
      <c r="AA1031" s="27"/>
      <c r="AB1031" s="27"/>
      <c r="AC1031" s="25"/>
      <c r="AD1031" s="25"/>
      <c r="AE1031" s="25"/>
      <c r="AF1031" s="25"/>
      <c r="AG1031" s="25"/>
      <c r="AH1031" s="25"/>
      <c r="AI1031" s="25"/>
      <c r="AJ1031" s="25"/>
      <c r="AK1031" s="25"/>
      <c r="AL1031" s="25"/>
      <c r="AM1031" s="25"/>
      <c r="AN1031" s="25"/>
      <c r="AO1031" s="25"/>
      <c r="AP1031" s="25"/>
      <c r="AQ1031" s="25"/>
      <c r="AR1031" s="25"/>
      <c r="AS1031" s="25"/>
      <c r="AT1031" s="25"/>
      <c r="AU1031" s="25"/>
      <c r="AV1031" s="25"/>
      <c r="AW1031" s="25"/>
      <c r="AX1031" s="25"/>
    </row>
    <row r="1032" spans="7:50" ht="12.75">
      <c r="G1032" s="49"/>
      <c r="K1032" s="99"/>
      <c r="L1032" s="99"/>
      <c r="M1032" s="99"/>
      <c r="N1032" s="99"/>
      <c r="O1032" s="99"/>
      <c r="P1032" s="99"/>
      <c r="Q1032" s="99"/>
      <c r="R1032" s="99"/>
      <c r="S1032" s="99"/>
      <c r="T1032" s="27"/>
      <c r="U1032" s="27"/>
      <c r="V1032" s="27"/>
      <c r="W1032" s="27"/>
      <c r="X1032" s="27"/>
      <c r="Y1032" s="27"/>
      <c r="Z1032" s="27"/>
      <c r="AA1032" s="27"/>
      <c r="AB1032" s="27"/>
      <c r="AC1032" s="25"/>
      <c r="AD1032" s="25"/>
      <c r="AE1032" s="25"/>
      <c r="AF1032" s="25"/>
      <c r="AG1032" s="25"/>
      <c r="AH1032" s="25"/>
      <c r="AI1032" s="25"/>
      <c r="AJ1032" s="25"/>
      <c r="AK1032" s="25"/>
      <c r="AL1032" s="25"/>
      <c r="AM1032" s="25"/>
      <c r="AN1032" s="25"/>
      <c r="AO1032" s="25"/>
      <c r="AP1032" s="25"/>
      <c r="AQ1032" s="25"/>
      <c r="AR1032" s="25"/>
      <c r="AS1032" s="25"/>
      <c r="AT1032" s="25"/>
      <c r="AU1032" s="25"/>
      <c r="AV1032" s="25"/>
      <c r="AW1032" s="25"/>
      <c r="AX1032" s="25"/>
    </row>
    <row r="1033" spans="7:50" ht="12.75">
      <c r="G1033" s="49"/>
      <c r="K1033" s="99"/>
      <c r="L1033" s="99"/>
      <c r="M1033" s="99"/>
      <c r="N1033" s="99"/>
      <c r="O1033" s="99"/>
      <c r="P1033" s="99"/>
      <c r="Q1033" s="99"/>
      <c r="R1033" s="99"/>
      <c r="S1033" s="99"/>
      <c r="T1033" s="27"/>
      <c r="U1033" s="27"/>
      <c r="V1033" s="27"/>
      <c r="W1033" s="27"/>
      <c r="X1033" s="27"/>
      <c r="Y1033" s="27"/>
      <c r="Z1033" s="27"/>
      <c r="AA1033" s="27"/>
      <c r="AB1033" s="27"/>
      <c r="AC1033" s="25"/>
      <c r="AD1033" s="25"/>
      <c r="AE1033" s="25"/>
      <c r="AF1033" s="25"/>
      <c r="AG1033" s="25"/>
      <c r="AH1033" s="25"/>
      <c r="AI1033" s="25"/>
      <c r="AJ1033" s="25"/>
      <c r="AK1033" s="25"/>
      <c r="AL1033" s="25"/>
      <c r="AM1033" s="25"/>
      <c r="AN1033" s="25"/>
      <c r="AO1033" s="25"/>
      <c r="AP1033" s="25"/>
      <c r="AQ1033" s="25"/>
      <c r="AR1033" s="25"/>
      <c r="AS1033" s="25"/>
      <c r="AT1033" s="25"/>
      <c r="AU1033" s="25"/>
      <c r="AV1033" s="25"/>
      <c r="AW1033" s="25"/>
      <c r="AX1033" s="25"/>
    </row>
    <row r="1034" spans="7:50" ht="12.75">
      <c r="G1034" s="49"/>
      <c r="K1034" s="99"/>
      <c r="L1034" s="99"/>
      <c r="M1034" s="99"/>
      <c r="N1034" s="99"/>
      <c r="O1034" s="99"/>
      <c r="P1034" s="99"/>
      <c r="Q1034" s="99"/>
      <c r="R1034" s="99"/>
      <c r="S1034" s="99"/>
      <c r="T1034" s="27"/>
      <c r="U1034" s="27"/>
      <c r="V1034" s="27"/>
      <c r="W1034" s="27"/>
      <c r="X1034" s="27"/>
      <c r="Y1034" s="27"/>
      <c r="Z1034" s="27"/>
      <c r="AA1034" s="27"/>
      <c r="AB1034" s="27"/>
      <c r="AC1034" s="25"/>
      <c r="AD1034" s="25"/>
      <c r="AE1034" s="25"/>
      <c r="AF1034" s="25"/>
      <c r="AG1034" s="25"/>
      <c r="AH1034" s="25"/>
      <c r="AI1034" s="25"/>
      <c r="AJ1034" s="25"/>
      <c r="AK1034" s="25"/>
      <c r="AL1034" s="25"/>
      <c r="AM1034" s="25"/>
      <c r="AN1034" s="25"/>
      <c r="AO1034" s="25"/>
      <c r="AP1034" s="25"/>
      <c r="AQ1034" s="25"/>
      <c r="AR1034" s="25"/>
      <c r="AS1034" s="25"/>
      <c r="AT1034" s="25"/>
      <c r="AU1034" s="25"/>
      <c r="AV1034" s="25"/>
      <c r="AW1034" s="25"/>
      <c r="AX1034" s="25"/>
    </row>
    <row r="1035" spans="7:50" ht="12.75">
      <c r="G1035" s="49"/>
      <c r="K1035" s="99"/>
      <c r="L1035" s="99"/>
      <c r="M1035" s="99"/>
      <c r="N1035" s="99"/>
      <c r="O1035" s="99"/>
      <c r="P1035" s="99"/>
      <c r="Q1035" s="99"/>
      <c r="R1035" s="99"/>
      <c r="S1035" s="99"/>
      <c r="T1035" s="27"/>
      <c r="U1035" s="27"/>
      <c r="V1035" s="27"/>
      <c r="W1035" s="27"/>
      <c r="X1035" s="27"/>
      <c r="Y1035" s="27"/>
      <c r="Z1035" s="27"/>
      <c r="AA1035" s="27"/>
      <c r="AB1035" s="27"/>
      <c r="AC1035" s="25"/>
      <c r="AD1035" s="25"/>
      <c r="AE1035" s="25"/>
      <c r="AF1035" s="25"/>
      <c r="AG1035" s="25"/>
      <c r="AH1035" s="25"/>
      <c r="AI1035" s="25"/>
      <c r="AJ1035" s="25"/>
      <c r="AK1035" s="25"/>
      <c r="AL1035" s="25"/>
      <c r="AM1035" s="25"/>
      <c r="AN1035" s="25"/>
      <c r="AO1035" s="25"/>
      <c r="AP1035" s="25"/>
      <c r="AQ1035" s="25"/>
      <c r="AR1035" s="25"/>
      <c r="AS1035" s="25"/>
      <c r="AT1035" s="25"/>
      <c r="AU1035" s="25"/>
      <c r="AV1035" s="25"/>
      <c r="AW1035" s="25"/>
      <c r="AX1035" s="25"/>
    </row>
    <row r="1036" spans="7:50" ht="12.75">
      <c r="G1036" s="49"/>
      <c r="K1036" s="99"/>
      <c r="L1036" s="99"/>
      <c r="M1036" s="99"/>
      <c r="N1036" s="99"/>
      <c r="O1036" s="99"/>
      <c r="P1036" s="99"/>
      <c r="Q1036" s="99"/>
      <c r="R1036" s="99"/>
      <c r="S1036" s="99"/>
      <c r="T1036" s="27"/>
      <c r="U1036" s="27"/>
      <c r="V1036" s="27"/>
      <c r="W1036" s="27"/>
      <c r="X1036" s="27"/>
      <c r="Y1036" s="27"/>
      <c r="Z1036" s="27"/>
      <c r="AA1036" s="27"/>
      <c r="AB1036" s="27"/>
      <c r="AC1036" s="25"/>
      <c r="AD1036" s="25"/>
      <c r="AE1036" s="25"/>
      <c r="AF1036" s="25"/>
      <c r="AG1036" s="25"/>
      <c r="AH1036" s="25"/>
      <c r="AI1036" s="25"/>
      <c r="AJ1036" s="25"/>
      <c r="AK1036" s="25"/>
      <c r="AL1036" s="25"/>
      <c r="AM1036" s="25"/>
      <c r="AN1036" s="25"/>
      <c r="AO1036" s="25"/>
      <c r="AP1036" s="25"/>
      <c r="AQ1036" s="25"/>
      <c r="AR1036" s="25"/>
      <c r="AS1036" s="25"/>
      <c r="AT1036" s="25"/>
      <c r="AU1036" s="25"/>
      <c r="AV1036" s="25"/>
      <c r="AW1036" s="25"/>
      <c r="AX1036" s="25"/>
    </row>
    <row r="1037" spans="7:50" ht="12.75">
      <c r="G1037" s="49"/>
      <c r="K1037" s="99"/>
      <c r="L1037" s="99"/>
      <c r="M1037" s="99"/>
      <c r="N1037" s="99"/>
      <c r="O1037" s="99"/>
      <c r="P1037" s="99"/>
      <c r="Q1037" s="99"/>
      <c r="R1037" s="99"/>
      <c r="S1037" s="99"/>
      <c r="T1037" s="27"/>
      <c r="U1037" s="27"/>
      <c r="V1037" s="27"/>
      <c r="W1037" s="27"/>
      <c r="X1037" s="27"/>
      <c r="Y1037" s="27"/>
      <c r="Z1037" s="27"/>
      <c r="AA1037" s="27"/>
      <c r="AB1037" s="27"/>
      <c r="AC1037" s="25"/>
      <c r="AD1037" s="25"/>
      <c r="AE1037" s="25"/>
      <c r="AF1037" s="25"/>
      <c r="AG1037" s="25"/>
      <c r="AH1037" s="25"/>
      <c r="AI1037" s="25"/>
      <c r="AJ1037" s="25"/>
      <c r="AK1037" s="25"/>
      <c r="AL1037" s="25"/>
      <c r="AM1037" s="25"/>
      <c r="AN1037" s="25"/>
      <c r="AO1037" s="25"/>
      <c r="AP1037" s="25"/>
      <c r="AQ1037" s="25"/>
      <c r="AR1037" s="25"/>
      <c r="AS1037" s="25"/>
      <c r="AT1037" s="25"/>
      <c r="AU1037" s="25"/>
      <c r="AV1037" s="25"/>
      <c r="AW1037" s="25"/>
      <c r="AX1037" s="25"/>
    </row>
    <row r="1038" spans="7:50" ht="12.75">
      <c r="G1038" s="49"/>
      <c r="K1038" s="99"/>
      <c r="L1038" s="99"/>
      <c r="M1038" s="99"/>
      <c r="N1038" s="99"/>
      <c r="O1038" s="99"/>
      <c r="P1038" s="99"/>
      <c r="Q1038" s="99"/>
      <c r="R1038" s="99"/>
      <c r="S1038" s="99"/>
      <c r="T1038" s="27"/>
      <c r="U1038" s="27"/>
      <c r="V1038" s="27"/>
      <c r="W1038" s="27"/>
      <c r="X1038" s="27"/>
      <c r="Y1038" s="27"/>
      <c r="Z1038" s="27"/>
      <c r="AA1038" s="27"/>
      <c r="AB1038" s="27"/>
      <c r="AC1038" s="25"/>
      <c r="AD1038" s="25"/>
      <c r="AE1038" s="25"/>
      <c r="AF1038" s="25"/>
      <c r="AG1038" s="25"/>
      <c r="AH1038" s="25"/>
      <c r="AI1038" s="25"/>
      <c r="AJ1038" s="25"/>
      <c r="AK1038" s="25"/>
      <c r="AL1038" s="25"/>
      <c r="AM1038" s="25"/>
      <c r="AN1038" s="25"/>
      <c r="AO1038" s="25"/>
      <c r="AP1038" s="25"/>
      <c r="AQ1038" s="25"/>
      <c r="AR1038" s="25"/>
      <c r="AS1038" s="25"/>
      <c r="AT1038" s="25"/>
      <c r="AU1038" s="25"/>
      <c r="AV1038" s="25"/>
      <c r="AW1038" s="25"/>
      <c r="AX1038" s="25"/>
    </row>
    <row r="1039" spans="7:50" ht="12.75">
      <c r="G1039" s="49"/>
      <c r="K1039" s="99"/>
      <c r="L1039" s="99"/>
      <c r="M1039" s="99"/>
      <c r="N1039" s="99"/>
      <c r="O1039" s="99"/>
      <c r="P1039" s="99"/>
      <c r="Q1039" s="99"/>
      <c r="R1039" s="99"/>
      <c r="S1039" s="99"/>
      <c r="T1039" s="27"/>
      <c r="U1039" s="27"/>
      <c r="V1039" s="27"/>
      <c r="W1039" s="27"/>
      <c r="X1039" s="27"/>
      <c r="Y1039" s="27"/>
      <c r="Z1039" s="27"/>
      <c r="AA1039" s="27"/>
      <c r="AB1039" s="27"/>
      <c r="AC1039" s="25"/>
      <c r="AD1039" s="25"/>
      <c r="AE1039" s="25"/>
      <c r="AF1039" s="25"/>
      <c r="AG1039" s="25"/>
      <c r="AH1039" s="25"/>
      <c r="AI1039" s="25"/>
      <c r="AJ1039" s="25"/>
      <c r="AK1039" s="25"/>
      <c r="AL1039" s="25"/>
      <c r="AM1039" s="25"/>
      <c r="AN1039" s="25"/>
      <c r="AO1039" s="25"/>
      <c r="AP1039" s="25"/>
      <c r="AQ1039" s="25"/>
      <c r="AR1039" s="25"/>
      <c r="AS1039" s="25"/>
      <c r="AT1039" s="25"/>
      <c r="AU1039" s="25"/>
      <c r="AV1039" s="25"/>
      <c r="AW1039" s="25"/>
      <c r="AX1039" s="25"/>
    </row>
    <row r="1040" spans="7:50" ht="12.75">
      <c r="G1040" s="49"/>
      <c r="K1040" s="99"/>
      <c r="L1040" s="99"/>
      <c r="M1040" s="99"/>
      <c r="N1040" s="99"/>
      <c r="O1040" s="99"/>
      <c r="P1040" s="99"/>
      <c r="Q1040" s="99"/>
      <c r="R1040" s="99"/>
      <c r="S1040" s="99"/>
      <c r="T1040" s="27"/>
      <c r="U1040" s="27"/>
      <c r="V1040" s="27"/>
      <c r="W1040" s="27"/>
      <c r="X1040" s="27"/>
      <c r="Y1040" s="27"/>
      <c r="Z1040" s="27"/>
      <c r="AA1040" s="27"/>
      <c r="AB1040" s="27"/>
      <c r="AC1040" s="25"/>
      <c r="AD1040" s="25"/>
      <c r="AE1040" s="25"/>
      <c r="AF1040" s="25"/>
      <c r="AG1040" s="25"/>
      <c r="AH1040" s="25"/>
      <c r="AI1040" s="25"/>
      <c r="AJ1040" s="25"/>
      <c r="AK1040" s="25"/>
      <c r="AL1040" s="25"/>
      <c r="AM1040" s="25"/>
      <c r="AN1040" s="25"/>
      <c r="AO1040" s="25"/>
      <c r="AP1040" s="25"/>
      <c r="AQ1040" s="25"/>
      <c r="AR1040" s="25"/>
      <c r="AS1040" s="25"/>
      <c r="AT1040" s="25"/>
      <c r="AU1040" s="25"/>
      <c r="AV1040" s="25"/>
      <c r="AW1040" s="25"/>
      <c r="AX1040" s="25"/>
    </row>
    <row r="1041" spans="7:50" ht="12.75">
      <c r="G1041" s="49"/>
      <c r="K1041" s="99"/>
      <c r="L1041" s="99"/>
      <c r="M1041" s="99"/>
      <c r="N1041" s="99"/>
      <c r="O1041" s="99"/>
      <c r="P1041" s="99"/>
      <c r="Q1041" s="99"/>
      <c r="R1041" s="99"/>
      <c r="S1041" s="99"/>
      <c r="T1041" s="27"/>
      <c r="U1041" s="27"/>
      <c r="V1041" s="27"/>
      <c r="W1041" s="27"/>
      <c r="X1041" s="27"/>
      <c r="Y1041" s="27"/>
      <c r="Z1041" s="27"/>
      <c r="AA1041" s="27"/>
      <c r="AB1041" s="27"/>
      <c r="AC1041" s="25"/>
      <c r="AD1041" s="25"/>
      <c r="AE1041" s="25"/>
      <c r="AF1041" s="25"/>
      <c r="AG1041" s="25"/>
      <c r="AH1041" s="25"/>
      <c r="AI1041" s="25"/>
      <c r="AJ1041" s="25"/>
      <c r="AK1041" s="25"/>
      <c r="AL1041" s="25"/>
      <c r="AM1041" s="25"/>
      <c r="AN1041" s="25"/>
      <c r="AO1041" s="25"/>
      <c r="AP1041" s="25"/>
      <c r="AQ1041" s="25"/>
      <c r="AR1041" s="25"/>
      <c r="AS1041" s="25"/>
      <c r="AT1041" s="25"/>
      <c r="AU1041" s="25"/>
      <c r="AV1041" s="25"/>
      <c r="AW1041" s="25"/>
      <c r="AX1041" s="25"/>
    </row>
    <row r="1042" spans="7:50" ht="12.75">
      <c r="G1042" s="49"/>
      <c r="K1042" s="99"/>
      <c r="L1042" s="99"/>
      <c r="M1042" s="99"/>
      <c r="N1042" s="99"/>
      <c r="O1042" s="99"/>
      <c r="P1042" s="99"/>
      <c r="Q1042" s="99"/>
      <c r="R1042" s="99"/>
      <c r="S1042" s="99"/>
      <c r="T1042" s="27"/>
      <c r="U1042" s="27"/>
      <c r="V1042" s="27"/>
      <c r="W1042" s="27"/>
      <c r="X1042" s="27"/>
      <c r="Y1042" s="27"/>
      <c r="Z1042" s="27"/>
      <c r="AA1042" s="27"/>
      <c r="AB1042" s="27"/>
      <c r="AC1042" s="25"/>
      <c r="AD1042" s="25"/>
      <c r="AE1042" s="25"/>
      <c r="AF1042" s="25"/>
      <c r="AG1042" s="25"/>
      <c r="AH1042" s="25"/>
      <c r="AI1042" s="25"/>
      <c r="AJ1042" s="25"/>
      <c r="AK1042" s="25"/>
      <c r="AL1042" s="25"/>
      <c r="AM1042" s="25"/>
      <c r="AN1042" s="25"/>
      <c r="AO1042" s="25"/>
      <c r="AP1042" s="25"/>
      <c r="AQ1042" s="25"/>
      <c r="AR1042" s="25"/>
      <c r="AS1042" s="25"/>
      <c r="AT1042" s="25"/>
      <c r="AU1042" s="25"/>
      <c r="AV1042" s="25"/>
      <c r="AW1042" s="25"/>
      <c r="AX1042" s="25"/>
    </row>
    <row r="1043" spans="7:50" ht="12.75">
      <c r="G1043" s="49"/>
      <c r="K1043" s="99"/>
      <c r="L1043" s="99"/>
      <c r="M1043" s="99"/>
      <c r="N1043" s="99"/>
      <c r="O1043" s="99"/>
      <c r="P1043" s="99"/>
      <c r="Q1043" s="99"/>
      <c r="R1043" s="99"/>
      <c r="S1043" s="99"/>
      <c r="T1043" s="27"/>
      <c r="U1043" s="27"/>
      <c r="V1043" s="27"/>
      <c r="W1043" s="27"/>
      <c r="X1043" s="27"/>
      <c r="Y1043" s="27"/>
      <c r="Z1043" s="27"/>
      <c r="AA1043" s="27"/>
      <c r="AB1043" s="27"/>
      <c r="AC1043" s="25"/>
      <c r="AD1043" s="25"/>
      <c r="AE1043" s="25"/>
      <c r="AF1043" s="25"/>
      <c r="AG1043" s="25"/>
      <c r="AH1043" s="25"/>
      <c r="AI1043" s="25"/>
      <c r="AJ1043" s="25"/>
      <c r="AK1043" s="25"/>
      <c r="AL1043" s="25"/>
      <c r="AM1043" s="25"/>
      <c r="AN1043" s="25"/>
      <c r="AO1043" s="25"/>
      <c r="AP1043" s="25"/>
      <c r="AQ1043" s="25"/>
      <c r="AR1043" s="25"/>
      <c r="AS1043" s="25"/>
      <c r="AT1043" s="25"/>
      <c r="AU1043" s="25"/>
      <c r="AV1043" s="25"/>
      <c r="AW1043" s="25"/>
      <c r="AX1043" s="25"/>
    </row>
    <row r="1044" spans="7:50" ht="12.75">
      <c r="G1044" s="49"/>
      <c r="K1044" s="99"/>
      <c r="L1044" s="99"/>
      <c r="M1044" s="99"/>
      <c r="N1044" s="99"/>
      <c r="O1044" s="99"/>
      <c r="P1044" s="99"/>
      <c r="Q1044" s="99"/>
      <c r="R1044" s="99"/>
      <c r="S1044" s="99"/>
      <c r="T1044" s="27"/>
      <c r="U1044" s="27"/>
      <c r="V1044" s="27"/>
      <c r="W1044" s="27"/>
      <c r="X1044" s="27"/>
      <c r="Y1044" s="27"/>
      <c r="Z1044" s="27"/>
      <c r="AA1044" s="27"/>
      <c r="AB1044" s="27"/>
      <c r="AC1044" s="25"/>
      <c r="AD1044" s="25"/>
      <c r="AE1044" s="25"/>
      <c r="AF1044" s="25"/>
      <c r="AG1044" s="25"/>
      <c r="AH1044" s="25"/>
      <c r="AI1044" s="25"/>
      <c r="AJ1044" s="25"/>
      <c r="AK1044" s="25"/>
      <c r="AL1044" s="25"/>
      <c r="AM1044" s="25"/>
      <c r="AN1044" s="25"/>
      <c r="AO1044" s="25"/>
      <c r="AP1044" s="25"/>
      <c r="AQ1044" s="25"/>
      <c r="AR1044" s="25"/>
      <c r="AS1044" s="25"/>
      <c r="AT1044" s="25"/>
      <c r="AU1044" s="25"/>
      <c r="AV1044" s="25"/>
      <c r="AW1044" s="25"/>
      <c r="AX1044" s="25"/>
    </row>
    <row r="1045" spans="7:50" ht="12.75">
      <c r="G1045" s="49"/>
      <c r="K1045" s="99"/>
      <c r="L1045" s="99"/>
      <c r="M1045" s="99"/>
      <c r="N1045" s="99"/>
      <c r="O1045" s="99"/>
      <c r="P1045" s="99"/>
      <c r="Q1045" s="99"/>
      <c r="R1045" s="99"/>
      <c r="S1045" s="99"/>
      <c r="T1045" s="27"/>
      <c r="U1045" s="27"/>
      <c r="V1045" s="27"/>
      <c r="W1045" s="27"/>
      <c r="X1045" s="27"/>
      <c r="Y1045" s="27"/>
      <c r="Z1045" s="27"/>
      <c r="AA1045" s="27"/>
      <c r="AB1045" s="27"/>
      <c r="AC1045" s="25"/>
      <c r="AD1045" s="25"/>
      <c r="AE1045" s="25"/>
      <c r="AF1045" s="25"/>
      <c r="AG1045" s="25"/>
      <c r="AH1045" s="25"/>
      <c r="AI1045" s="25"/>
      <c r="AJ1045" s="25"/>
      <c r="AK1045" s="25"/>
      <c r="AL1045" s="25"/>
      <c r="AM1045" s="25"/>
      <c r="AN1045" s="25"/>
      <c r="AO1045" s="25"/>
      <c r="AP1045" s="25"/>
      <c r="AQ1045" s="25"/>
      <c r="AR1045" s="25"/>
      <c r="AS1045" s="25"/>
      <c r="AT1045" s="25"/>
      <c r="AU1045" s="25"/>
      <c r="AV1045" s="25"/>
      <c r="AW1045" s="25"/>
      <c r="AX1045" s="25"/>
    </row>
    <row r="1046" spans="7:50" ht="12.75">
      <c r="G1046" s="49"/>
      <c r="K1046" s="99"/>
      <c r="L1046" s="99"/>
      <c r="M1046" s="99"/>
      <c r="N1046" s="99"/>
      <c r="O1046" s="99"/>
      <c r="P1046" s="99"/>
      <c r="Q1046" s="99"/>
      <c r="R1046" s="99"/>
      <c r="S1046" s="99"/>
      <c r="T1046" s="27"/>
      <c r="U1046" s="27"/>
      <c r="V1046" s="27"/>
      <c r="W1046" s="27"/>
      <c r="X1046" s="27"/>
      <c r="Y1046" s="27"/>
      <c r="Z1046" s="27"/>
      <c r="AA1046" s="27"/>
      <c r="AB1046" s="27"/>
      <c r="AC1046" s="25"/>
      <c r="AD1046" s="25"/>
      <c r="AE1046" s="25"/>
      <c r="AF1046" s="25"/>
      <c r="AG1046" s="25"/>
      <c r="AH1046" s="25"/>
      <c r="AI1046" s="25"/>
      <c r="AJ1046" s="25"/>
      <c r="AK1046" s="25"/>
      <c r="AL1046" s="25"/>
      <c r="AM1046" s="25"/>
      <c r="AN1046" s="25"/>
      <c r="AO1046" s="25"/>
      <c r="AP1046" s="25"/>
      <c r="AQ1046" s="25"/>
      <c r="AR1046" s="25"/>
      <c r="AS1046" s="25"/>
      <c r="AT1046" s="25"/>
      <c r="AU1046" s="25"/>
      <c r="AV1046" s="25"/>
      <c r="AW1046" s="25"/>
      <c r="AX1046" s="25"/>
    </row>
    <row r="1047" spans="7:50" ht="12.75">
      <c r="G1047" s="49"/>
      <c r="K1047" s="99"/>
      <c r="L1047" s="99"/>
      <c r="M1047" s="99"/>
      <c r="N1047" s="99"/>
      <c r="O1047" s="99"/>
      <c r="P1047" s="99"/>
      <c r="Q1047" s="99"/>
      <c r="R1047" s="99"/>
      <c r="S1047" s="99"/>
      <c r="T1047" s="27"/>
      <c r="U1047" s="27"/>
      <c r="V1047" s="27"/>
      <c r="W1047" s="27"/>
      <c r="X1047" s="27"/>
      <c r="Y1047" s="27"/>
      <c r="Z1047" s="27"/>
      <c r="AA1047" s="27"/>
      <c r="AB1047" s="27"/>
      <c r="AC1047" s="25"/>
      <c r="AD1047" s="25"/>
      <c r="AE1047" s="25"/>
      <c r="AF1047" s="25"/>
      <c r="AG1047" s="25"/>
      <c r="AH1047" s="25"/>
      <c r="AI1047" s="25"/>
      <c r="AJ1047" s="25"/>
      <c r="AK1047" s="25"/>
      <c r="AL1047" s="25"/>
      <c r="AM1047" s="25"/>
      <c r="AN1047" s="25"/>
      <c r="AO1047" s="25"/>
      <c r="AP1047" s="25"/>
      <c r="AQ1047" s="25"/>
      <c r="AR1047" s="25"/>
      <c r="AS1047" s="25"/>
      <c r="AT1047" s="25"/>
      <c r="AU1047" s="25"/>
      <c r="AV1047" s="25"/>
      <c r="AW1047" s="25"/>
      <c r="AX1047" s="25"/>
    </row>
    <row r="1048" spans="7:50" ht="12.75">
      <c r="G1048" s="49"/>
      <c r="K1048" s="99"/>
      <c r="L1048" s="99"/>
      <c r="M1048" s="99"/>
      <c r="N1048" s="99"/>
      <c r="O1048" s="99"/>
      <c r="P1048" s="99"/>
      <c r="Q1048" s="99"/>
      <c r="R1048" s="99"/>
      <c r="S1048" s="99"/>
      <c r="T1048" s="27"/>
      <c r="U1048" s="27"/>
      <c r="V1048" s="27"/>
      <c r="W1048" s="27"/>
      <c r="X1048" s="27"/>
      <c r="Y1048" s="27"/>
      <c r="Z1048" s="27"/>
      <c r="AA1048" s="27"/>
      <c r="AB1048" s="27"/>
      <c r="AC1048" s="25"/>
      <c r="AD1048" s="25"/>
      <c r="AE1048" s="25"/>
      <c r="AF1048" s="25"/>
      <c r="AG1048" s="25"/>
      <c r="AH1048" s="25"/>
      <c r="AI1048" s="25"/>
      <c r="AJ1048" s="25"/>
      <c r="AK1048" s="25"/>
      <c r="AL1048" s="25"/>
      <c r="AM1048" s="25"/>
      <c r="AN1048" s="25"/>
      <c r="AO1048" s="25"/>
      <c r="AP1048" s="25"/>
      <c r="AQ1048" s="25"/>
      <c r="AR1048" s="25"/>
      <c r="AS1048" s="25"/>
      <c r="AT1048" s="25"/>
      <c r="AU1048" s="25"/>
      <c r="AV1048" s="25"/>
      <c r="AW1048" s="25"/>
      <c r="AX1048" s="25"/>
    </row>
    <row r="1049" spans="7:50" ht="12.75">
      <c r="G1049" s="49"/>
      <c r="K1049" s="99"/>
      <c r="L1049" s="99"/>
      <c r="M1049" s="99"/>
      <c r="N1049" s="99"/>
      <c r="O1049" s="99"/>
      <c r="P1049" s="99"/>
      <c r="Q1049" s="99"/>
      <c r="R1049" s="99"/>
      <c r="S1049" s="99"/>
      <c r="T1049" s="27"/>
      <c r="U1049" s="27"/>
      <c r="V1049" s="27"/>
      <c r="W1049" s="27"/>
      <c r="X1049" s="27"/>
      <c r="Y1049" s="27"/>
      <c r="Z1049" s="27"/>
      <c r="AA1049" s="27"/>
      <c r="AB1049" s="27"/>
      <c r="AC1049" s="25"/>
      <c r="AD1049" s="25"/>
      <c r="AE1049" s="25"/>
      <c r="AF1049" s="25"/>
      <c r="AG1049" s="25"/>
      <c r="AH1049" s="25"/>
      <c r="AI1049" s="25"/>
      <c r="AJ1049" s="25"/>
      <c r="AK1049" s="25"/>
      <c r="AL1049" s="25"/>
      <c r="AM1049" s="25"/>
      <c r="AN1049" s="25"/>
      <c r="AO1049" s="25"/>
      <c r="AP1049" s="25"/>
      <c r="AQ1049" s="25"/>
      <c r="AR1049" s="25"/>
      <c r="AS1049" s="25"/>
      <c r="AT1049" s="25"/>
      <c r="AU1049" s="25"/>
      <c r="AV1049" s="25"/>
      <c r="AW1049" s="25"/>
      <c r="AX1049" s="25"/>
    </row>
    <row r="1050" spans="7:50" ht="12.75">
      <c r="G1050" s="49"/>
      <c r="K1050" s="99"/>
      <c r="L1050" s="99"/>
      <c r="M1050" s="99"/>
      <c r="N1050" s="99"/>
      <c r="O1050" s="99"/>
      <c r="P1050" s="99"/>
      <c r="Q1050" s="99"/>
      <c r="R1050" s="99"/>
      <c r="S1050" s="99"/>
      <c r="T1050" s="27"/>
      <c r="U1050" s="27"/>
      <c r="V1050" s="27"/>
      <c r="W1050" s="27"/>
      <c r="X1050" s="27"/>
      <c r="Y1050" s="27"/>
      <c r="Z1050" s="27"/>
      <c r="AA1050" s="27"/>
      <c r="AB1050" s="27"/>
      <c r="AC1050" s="25"/>
      <c r="AD1050" s="25"/>
      <c r="AE1050" s="25"/>
      <c r="AF1050" s="25"/>
      <c r="AG1050" s="25"/>
      <c r="AH1050" s="25"/>
      <c r="AI1050" s="25"/>
      <c r="AJ1050" s="25"/>
      <c r="AK1050" s="25"/>
      <c r="AL1050" s="25"/>
      <c r="AM1050" s="25"/>
      <c r="AN1050" s="25"/>
      <c r="AO1050" s="25"/>
      <c r="AP1050" s="25"/>
      <c r="AQ1050" s="25"/>
      <c r="AR1050" s="25"/>
      <c r="AS1050" s="25"/>
      <c r="AT1050" s="25"/>
      <c r="AU1050" s="25"/>
      <c r="AV1050" s="25"/>
      <c r="AW1050" s="25"/>
      <c r="AX1050" s="25"/>
    </row>
    <row r="1051" spans="7:50" ht="12.75">
      <c r="G1051" s="49"/>
      <c r="K1051" s="99"/>
      <c r="L1051" s="99"/>
      <c r="M1051" s="99"/>
      <c r="N1051" s="99"/>
      <c r="O1051" s="99"/>
      <c r="P1051" s="99"/>
      <c r="Q1051" s="99"/>
      <c r="R1051" s="99"/>
      <c r="S1051" s="99"/>
      <c r="T1051" s="27"/>
      <c r="U1051" s="27"/>
      <c r="V1051" s="27"/>
      <c r="W1051" s="27"/>
      <c r="X1051" s="27"/>
      <c r="Y1051" s="27"/>
      <c r="Z1051" s="27"/>
      <c r="AA1051" s="27"/>
      <c r="AB1051" s="27"/>
      <c r="AC1051" s="25"/>
      <c r="AD1051" s="25"/>
      <c r="AE1051" s="25"/>
      <c r="AF1051" s="25"/>
      <c r="AG1051" s="25"/>
      <c r="AH1051" s="25"/>
      <c r="AI1051" s="25"/>
      <c r="AJ1051" s="25"/>
      <c r="AK1051" s="25"/>
      <c r="AL1051" s="25"/>
      <c r="AM1051" s="25"/>
      <c r="AN1051" s="25"/>
      <c r="AO1051" s="25"/>
      <c r="AP1051" s="25"/>
      <c r="AQ1051" s="25"/>
      <c r="AR1051" s="25"/>
      <c r="AS1051" s="25"/>
      <c r="AT1051" s="25"/>
      <c r="AU1051" s="25"/>
      <c r="AV1051" s="25"/>
      <c r="AW1051" s="25"/>
      <c r="AX1051" s="25"/>
    </row>
    <row r="1052" spans="7:50" ht="12.75">
      <c r="G1052" s="49"/>
      <c r="K1052" s="99"/>
      <c r="L1052" s="99"/>
      <c r="M1052" s="99"/>
      <c r="N1052" s="99"/>
      <c r="O1052" s="99"/>
      <c r="P1052" s="99"/>
      <c r="Q1052" s="99"/>
      <c r="R1052" s="99"/>
      <c r="S1052" s="99"/>
      <c r="T1052" s="27"/>
      <c r="U1052" s="27"/>
      <c r="V1052" s="27"/>
      <c r="W1052" s="27"/>
      <c r="X1052" s="27"/>
      <c r="Y1052" s="27"/>
      <c r="Z1052" s="27"/>
      <c r="AA1052" s="27"/>
      <c r="AB1052" s="27"/>
      <c r="AC1052" s="25"/>
      <c r="AD1052" s="25"/>
      <c r="AE1052" s="25"/>
      <c r="AF1052" s="25"/>
      <c r="AG1052" s="25"/>
      <c r="AH1052" s="25"/>
      <c r="AI1052" s="25"/>
      <c r="AJ1052" s="25"/>
      <c r="AK1052" s="25"/>
      <c r="AL1052" s="25"/>
      <c r="AM1052" s="25"/>
      <c r="AN1052" s="25"/>
      <c r="AO1052" s="25"/>
      <c r="AP1052" s="25"/>
      <c r="AQ1052" s="25"/>
      <c r="AR1052" s="25"/>
      <c r="AS1052" s="25"/>
      <c r="AT1052" s="25"/>
      <c r="AU1052" s="25"/>
      <c r="AV1052" s="25"/>
      <c r="AW1052" s="25"/>
      <c r="AX1052" s="25"/>
    </row>
    <row r="1053" spans="7:50" ht="12.75">
      <c r="G1053" s="49"/>
      <c r="K1053" s="99"/>
      <c r="L1053" s="99"/>
      <c r="M1053" s="99"/>
      <c r="N1053" s="99"/>
      <c r="O1053" s="99"/>
      <c r="P1053" s="99"/>
      <c r="Q1053" s="99"/>
      <c r="R1053" s="99"/>
      <c r="S1053" s="99"/>
      <c r="T1053" s="27"/>
      <c r="U1053" s="27"/>
      <c r="V1053" s="27"/>
      <c r="W1053" s="27"/>
      <c r="X1053" s="27"/>
      <c r="Y1053" s="27"/>
      <c r="Z1053" s="27"/>
      <c r="AA1053" s="27"/>
      <c r="AB1053" s="27"/>
      <c r="AC1053" s="25"/>
      <c r="AD1053" s="25"/>
      <c r="AE1053" s="25"/>
      <c r="AF1053" s="25"/>
      <c r="AG1053" s="25"/>
      <c r="AH1053" s="25"/>
      <c r="AI1053" s="25"/>
      <c r="AJ1053" s="25"/>
      <c r="AK1053" s="25"/>
      <c r="AL1053" s="25"/>
      <c r="AM1053" s="25"/>
      <c r="AN1053" s="25"/>
      <c r="AO1053" s="25"/>
      <c r="AP1053" s="25"/>
      <c r="AQ1053" s="25"/>
      <c r="AR1053" s="25"/>
      <c r="AS1053" s="25"/>
      <c r="AT1053" s="25"/>
      <c r="AU1053" s="25"/>
      <c r="AV1053" s="25"/>
      <c r="AW1053" s="25"/>
      <c r="AX1053" s="25"/>
    </row>
    <row r="1054" spans="7:50" ht="12.75">
      <c r="G1054" s="49"/>
      <c r="K1054" s="99"/>
      <c r="L1054" s="99"/>
      <c r="M1054" s="99"/>
      <c r="N1054" s="99"/>
      <c r="O1054" s="99"/>
      <c r="P1054" s="99"/>
      <c r="Q1054" s="99"/>
      <c r="R1054" s="99"/>
      <c r="S1054" s="99"/>
      <c r="T1054" s="27"/>
      <c r="U1054" s="27"/>
      <c r="V1054" s="27"/>
      <c r="W1054" s="27"/>
      <c r="X1054" s="27"/>
      <c r="Y1054" s="27"/>
      <c r="Z1054" s="27"/>
      <c r="AA1054" s="27"/>
      <c r="AB1054" s="27"/>
      <c r="AC1054" s="25"/>
      <c r="AD1054" s="25"/>
      <c r="AE1054" s="25"/>
      <c r="AF1054" s="25"/>
      <c r="AG1054" s="25"/>
      <c r="AH1054" s="25"/>
      <c r="AI1054" s="25"/>
      <c r="AJ1054" s="25"/>
      <c r="AK1054" s="25"/>
      <c r="AL1054" s="25"/>
      <c r="AM1054" s="25"/>
      <c r="AN1054" s="25"/>
      <c r="AO1054" s="25"/>
      <c r="AP1054" s="25"/>
      <c r="AQ1054" s="25"/>
      <c r="AR1054" s="25"/>
      <c r="AS1054" s="25"/>
      <c r="AT1054" s="25"/>
      <c r="AU1054" s="25"/>
      <c r="AV1054" s="25"/>
      <c r="AW1054" s="25"/>
      <c r="AX1054" s="25"/>
    </row>
    <row r="1055" spans="7:50" ht="12.75">
      <c r="G1055" s="49"/>
      <c r="K1055" s="99"/>
      <c r="L1055" s="99"/>
      <c r="M1055" s="99"/>
      <c r="N1055" s="99"/>
      <c r="O1055" s="99"/>
      <c r="P1055" s="99"/>
      <c r="Q1055" s="99"/>
      <c r="R1055" s="99"/>
      <c r="S1055" s="99"/>
      <c r="T1055" s="27"/>
      <c r="U1055" s="27"/>
      <c r="V1055" s="27"/>
      <c r="W1055" s="27"/>
      <c r="X1055" s="27"/>
      <c r="Y1055" s="27"/>
      <c r="Z1055" s="27"/>
      <c r="AA1055" s="27"/>
      <c r="AB1055" s="27"/>
      <c r="AC1055" s="25"/>
      <c r="AD1055" s="25"/>
      <c r="AE1055" s="25"/>
      <c r="AF1055" s="25"/>
      <c r="AG1055" s="25"/>
      <c r="AH1055" s="25"/>
      <c r="AI1055" s="25"/>
      <c r="AJ1055" s="25"/>
      <c r="AK1055" s="25"/>
      <c r="AL1055" s="25"/>
      <c r="AM1055" s="25"/>
      <c r="AN1055" s="25"/>
      <c r="AO1055" s="25"/>
      <c r="AP1055" s="25"/>
      <c r="AQ1055" s="25"/>
      <c r="AR1055" s="25"/>
      <c r="AS1055" s="25"/>
      <c r="AT1055" s="25"/>
      <c r="AU1055" s="25"/>
      <c r="AV1055" s="25"/>
      <c r="AW1055" s="25"/>
      <c r="AX1055" s="25"/>
    </row>
    <row r="1056" spans="7:50" ht="12.75">
      <c r="G1056" s="49"/>
      <c r="K1056" s="99"/>
      <c r="L1056" s="99"/>
      <c r="M1056" s="99"/>
      <c r="N1056" s="99"/>
      <c r="O1056" s="99"/>
      <c r="P1056" s="99"/>
      <c r="Q1056" s="99"/>
      <c r="R1056" s="99"/>
      <c r="S1056" s="99"/>
      <c r="T1056" s="27"/>
      <c r="U1056" s="27"/>
      <c r="V1056" s="27"/>
      <c r="W1056" s="27"/>
      <c r="X1056" s="27"/>
      <c r="Y1056" s="27"/>
      <c r="Z1056" s="27"/>
      <c r="AA1056" s="27"/>
      <c r="AB1056" s="27"/>
      <c r="AC1056" s="25"/>
      <c r="AD1056" s="25"/>
      <c r="AE1056" s="25"/>
      <c r="AF1056" s="25"/>
      <c r="AG1056" s="25"/>
      <c r="AH1056" s="25"/>
      <c r="AI1056" s="25"/>
      <c r="AJ1056" s="25"/>
      <c r="AK1056" s="25"/>
      <c r="AL1056" s="25"/>
      <c r="AM1056" s="25"/>
      <c r="AN1056" s="25"/>
      <c r="AO1056" s="25"/>
      <c r="AP1056" s="25"/>
      <c r="AQ1056" s="25"/>
      <c r="AR1056" s="25"/>
      <c r="AS1056" s="25"/>
      <c r="AT1056" s="25"/>
      <c r="AU1056" s="25"/>
      <c r="AV1056" s="25"/>
      <c r="AW1056" s="25"/>
      <c r="AX1056" s="25"/>
    </row>
    <row r="1057" spans="7:50" ht="12.75">
      <c r="G1057" s="49"/>
      <c r="K1057" s="99"/>
      <c r="L1057" s="99"/>
      <c r="M1057" s="99"/>
      <c r="N1057" s="99"/>
      <c r="O1057" s="99"/>
      <c r="P1057" s="99"/>
      <c r="Q1057" s="99"/>
      <c r="R1057" s="99"/>
      <c r="S1057" s="99"/>
      <c r="T1057" s="27"/>
      <c r="U1057" s="27"/>
      <c r="V1057" s="27"/>
      <c r="W1057" s="27"/>
      <c r="X1057" s="27"/>
      <c r="Y1057" s="27"/>
      <c r="Z1057" s="27"/>
      <c r="AA1057" s="27"/>
      <c r="AB1057" s="27"/>
      <c r="AC1057" s="25"/>
      <c r="AD1057" s="25"/>
      <c r="AE1057" s="25"/>
      <c r="AF1057" s="25"/>
      <c r="AG1057" s="25"/>
      <c r="AH1057" s="25"/>
      <c r="AI1057" s="25"/>
      <c r="AJ1057" s="25"/>
      <c r="AK1057" s="25"/>
      <c r="AL1057" s="25"/>
      <c r="AM1057" s="25"/>
      <c r="AN1057" s="25"/>
      <c r="AO1057" s="25"/>
      <c r="AP1057" s="25"/>
      <c r="AQ1057" s="25"/>
      <c r="AR1057" s="25"/>
      <c r="AS1057" s="25"/>
      <c r="AT1057" s="25"/>
      <c r="AU1057" s="25"/>
      <c r="AV1057" s="25"/>
      <c r="AW1057" s="25"/>
      <c r="AX1057" s="25"/>
    </row>
    <row r="1058" spans="7:50" ht="12.75">
      <c r="G1058" s="49"/>
      <c r="K1058" s="99"/>
      <c r="L1058" s="99"/>
      <c r="M1058" s="99"/>
      <c r="N1058" s="99"/>
      <c r="O1058" s="99"/>
      <c r="P1058" s="99"/>
      <c r="Q1058" s="99"/>
      <c r="R1058" s="99"/>
      <c r="S1058" s="99"/>
      <c r="T1058" s="27"/>
      <c r="U1058" s="27"/>
      <c r="V1058" s="27"/>
      <c r="W1058" s="27"/>
      <c r="X1058" s="27"/>
      <c r="Y1058" s="27"/>
      <c r="Z1058" s="27"/>
      <c r="AA1058" s="27"/>
      <c r="AB1058" s="27"/>
      <c r="AC1058" s="25"/>
      <c r="AD1058" s="25"/>
      <c r="AE1058" s="25"/>
      <c r="AF1058" s="25"/>
      <c r="AG1058" s="25"/>
      <c r="AH1058" s="25"/>
      <c r="AI1058" s="25"/>
      <c r="AJ1058" s="25"/>
      <c r="AK1058" s="25"/>
      <c r="AL1058" s="25"/>
      <c r="AM1058" s="25"/>
      <c r="AN1058" s="25"/>
      <c r="AO1058" s="25"/>
      <c r="AP1058" s="25"/>
      <c r="AQ1058" s="25"/>
      <c r="AR1058" s="25"/>
      <c r="AS1058" s="25"/>
      <c r="AT1058" s="25"/>
      <c r="AU1058" s="25"/>
      <c r="AV1058" s="25"/>
      <c r="AW1058" s="25"/>
      <c r="AX1058" s="25"/>
    </row>
    <row r="1059" spans="7:50" ht="12.75">
      <c r="G1059" s="49"/>
      <c r="K1059" s="99"/>
      <c r="L1059" s="99"/>
      <c r="M1059" s="99"/>
      <c r="N1059" s="99"/>
      <c r="O1059" s="99"/>
      <c r="P1059" s="99"/>
      <c r="Q1059" s="99"/>
      <c r="R1059" s="99"/>
      <c r="S1059" s="99"/>
      <c r="T1059" s="27"/>
      <c r="U1059" s="27"/>
      <c r="V1059" s="27"/>
      <c r="W1059" s="27"/>
      <c r="X1059" s="27"/>
      <c r="Y1059" s="27"/>
      <c r="Z1059" s="27"/>
      <c r="AA1059" s="27"/>
      <c r="AB1059" s="27"/>
      <c r="AC1059" s="25"/>
      <c r="AD1059" s="25"/>
      <c r="AE1059" s="25"/>
      <c r="AF1059" s="25"/>
      <c r="AG1059" s="25"/>
      <c r="AH1059" s="25"/>
      <c r="AI1059" s="25"/>
      <c r="AJ1059" s="25"/>
      <c r="AK1059" s="25"/>
      <c r="AL1059" s="25"/>
      <c r="AM1059" s="25"/>
      <c r="AN1059" s="25"/>
      <c r="AO1059" s="25"/>
      <c r="AP1059" s="25"/>
      <c r="AQ1059" s="25"/>
      <c r="AR1059" s="25"/>
      <c r="AS1059" s="25"/>
      <c r="AT1059" s="25"/>
      <c r="AU1059" s="25"/>
      <c r="AV1059" s="25"/>
      <c r="AW1059" s="25"/>
      <c r="AX1059" s="25"/>
    </row>
    <row r="1060" spans="7:50" ht="12.75">
      <c r="G1060" s="49"/>
      <c r="K1060" s="99"/>
      <c r="L1060" s="99"/>
      <c r="M1060" s="99"/>
      <c r="N1060" s="99"/>
      <c r="O1060" s="99"/>
      <c r="P1060" s="99"/>
      <c r="Q1060" s="99"/>
      <c r="R1060" s="99"/>
      <c r="S1060" s="99"/>
      <c r="T1060" s="27"/>
      <c r="U1060" s="27"/>
      <c r="V1060" s="27"/>
      <c r="W1060" s="27"/>
      <c r="X1060" s="27"/>
      <c r="Y1060" s="27"/>
      <c r="Z1060" s="27"/>
      <c r="AA1060" s="27"/>
      <c r="AB1060" s="27"/>
      <c r="AC1060" s="25"/>
      <c r="AD1060" s="25"/>
      <c r="AE1060" s="25"/>
      <c r="AF1060" s="25"/>
      <c r="AG1060" s="25"/>
      <c r="AH1060" s="25"/>
      <c r="AI1060" s="25"/>
      <c r="AJ1060" s="25"/>
      <c r="AK1060" s="25"/>
      <c r="AL1060" s="25"/>
      <c r="AM1060" s="25"/>
      <c r="AN1060" s="25"/>
      <c r="AO1060" s="25"/>
      <c r="AP1060" s="25"/>
      <c r="AQ1060" s="25"/>
      <c r="AR1060" s="25"/>
      <c r="AS1060" s="25"/>
      <c r="AT1060" s="25"/>
      <c r="AU1060" s="25"/>
      <c r="AV1060" s="25"/>
      <c r="AW1060" s="25"/>
      <c r="AX1060" s="25"/>
    </row>
    <row r="1061" spans="7:50" ht="12.75">
      <c r="G1061" s="49"/>
      <c r="K1061" s="99"/>
      <c r="L1061" s="99"/>
      <c r="M1061" s="99"/>
      <c r="N1061" s="99"/>
      <c r="O1061" s="99"/>
      <c r="P1061" s="99"/>
      <c r="Q1061" s="99"/>
      <c r="R1061" s="99"/>
      <c r="S1061" s="99"/>
      <c r="T1061" s="27"/>
      <c r="U1061" s="27"/>
      <c r="V1061" s="27"/>
      <c r="W1061" s="27"/>
      <c r="X1061" s="27"/>
      <c r="Y1061" s="27"/>
      <c r="Z1061" s="27"/>
      <c r="AA1061" s="27"/>
      <c r="AB1061" s="27"/>
      <c r="AC1061" s="25"/>
      <c r="AD1061" s="25"/>
      <c r="AE1061" s="25"/>
      <c r="AF1061" s="25"/>
      <c r="AG1061" s="25"/>
      <c r="AH1061" s="25"/>
      <c r="AI1061" s="25"/>
      <c r="AJ1061" s="25"/>
      <c r="AK1061" s="25"/>
      <c r="AL1061" s="25"/>
      <c r="AM1061" s="25"/>
      <c r="AN1061" s="25"/>
      <c r="AO1061" s="25"/>
      <c r="AP1061" s="25"/>
      <c r="AQ1061" s="25"/>
      <c r="AR1061" s="25"/>
      <c r="AS1061" s="25"/>
      <c r="AT1061" s="25"/>
      <c r="AU1061" s="25"/>
      <c r="AV1061" s="25"/>
      <c r="AW1061" s="25"/>
      <c r="AX1061" s="25"/>
    </row>
    <row r="1062" spans="7:50" ht="12.75">
      <c r="G1062" s="49"/>
      <c r="K1062" s="99"/>
      <c r="L1062" s="99"/>
      <c r="M1062" s="99"/>
      <c r="N1062" s="99"/>
      <c r="O1062" s="99"/>
      <c r="P1062" s="99"/>
      <c r="Q1062" s="99"/>
      <c r="R1062" s="99"/>
      <c r="S1062" s="99"/>
      <c r="T1062" s="27"/>
      <c r="U1062" s="27"/>
      <c r="V1062" s="27"/>
      <c r="W1062" s="27"/>
      <c r="X1062" s="27"/>
      <c r="Y1062" s="27"/>
      <c r="Z1062" s="27"/>
      <c r="AA1062" s="27"/>
      <c r="AB1062" s="27"/>
      <c r="AC1062" s="25"/>
      <c r="AD1062" s="25"/>
      <c r="AE1062" s="25"/>
      <c r="AF1062" s="25"/>
      <c r="AG1062" s="25"/>
      <c r="AH1062" s="25"/>
      <c r="AI1062" s="25"/>
      <c r="AJ1062" s="25"/>
      <c r="AK1062" s="25"/>
      <c r="AL1062" s="25"/>
      <c r="AM1062" s="25"/>
      <c r="AN1062" s="25"/>
      <c r="AO1062" s="25"/>
      <c r="AP1062" s="25"/>
      <c r="AQ1062" s="25"/>
      <c r="AR1062" s="25"/>
      <c r="AS1062" s="25"/>
      <c r="AT1062" s="25"/>
      <c r="AU1062" s="25"/>
      <c r="AV1062" s="25"/>
      <c r="AW1062" s="25"/>
      <c r="AX1062" s="25"/>
    </row>
    <row r="1063" spans="7:50" ht="12.75">
      <c r="G1063" s="49"/>
      <c r="K1063" s="99"/>
      <c r="L1063" s="99"/>
      <c r="M1063" s="99"/>
      <c r="N1063" s="99"/>
      <c r="O1063" s="99"/>
      <c r="P1063" s="99"/>
      <c r="Q1063" s="99"/>
      <c r="R1063" s="99"/>
      <c r="S1063" s="99"/>
      <c r="T1063" s="27"/>
      <c r="U1063" s="27"/>
      <c r="V1063" s="27"/>
      <c r="W1063" s="27"/>
      <c r="X1063" s="27"/>
      <c r="Y1063" s="27"/>
      <c r="Z1063" s="27"/>
      <c r="AA1063" s="27"/>
      <c r="AB1063" s="27"/>
      <c r="AC1063" s="25"/>
      <c r="AD1063" s="25"/>
      <c r="AE1063" s="25"/>
      <c r="AF1063" s="25"/>
      <c r="AG1063" s="25"/>
      <c r="AH1063" s="25"/>
      <c r="AI1063" s="25"/>
      <c r="AJ1063" s="25"/>
      <c r="AK1063" s="25"/>
      <c r="AL1063" s="25"/>
      <c r="AM1063" s="25"/>
      <c r="AN1063" s="25"/>
      <c r="AO1063" s="25"/>
      <c r="AP1063" s="25"/>
      <c r="AQ1063" s="25"/>
      <c r="AR1063" s="25"/>
      <c r="AS1063" s="25"/>
      <c r="AT1063" s="25"/>
      <c r="AU1063" s="25"/>
      <c r="AV1063" s="25"/>
      <c r="AW1063" s="25"/>
      <c r="AX1063" s="25"/>
    </row>
    <row r="1064" spans="7:50" ht="12.75">
      <c r="G1064" s="49"/>
      <c r="K1064" s="99"/>
      <c r="L1064" s="99"/>
      <c r="M1064" s="99"/>
      <c r="N1064" s="99"/>
      <c r="O1064" s="99"/>
      <c r="P1064" s="99"/>
      <c r="Q1064" s="99"/>
      <c r="R1064" s="99"/>
      <c r="S1064" s="99"/>
      <c r="T1064" s="27"/>
      <c r="U1064" s="27"/>
      <c r="V1064" s="27"/>
      <c r="W1064" s="27"/>
      <c r="X1064" s="27"/>
      <c r="Y1064" s="27"/>
      <c r="Z1064" s="27"/>
      <c r="AA1064" s="27"/>
      <c r="AB1064" s="27"/>
      <c r="AC1064" s="25"/>
      <c r="AD1064" s="25"/>
      <c r="AE1064" s="25"/>
      <c r="AF1064" s="25"/>
      <c r="AG1064" s="25"/>
      <c r="AH1064" s="25"/>
      <c r="AI1064" s="25"/>
      <c r="AJ1064" s="25"/>
      <c r="AK1064" s="25"/>
      <c r="AL1064" s="25"/>
      <c r="AM1064" s="25"/>
      <c r="AN1064" s="25"/>
      <c r="AO1064" s="25"/>
      <c r="AP1064" s="25"/>
      <c r="AQ1064" s="25"/>
      <c r="AR1064" s="25"/>
      <c r="AS1064" s="25"/>
      <c r="AT1064" s="25"/>
      <c r="AU1064" s="25"/>
      <c r="AV1064" s="25"/>
      <c r="AW1064" s="25"/>
      <c r="AX1064" s="25"/>
    </row>
    <row r="1065" spans="7:50" ht="12.75">
      <c r="G1065" s="49"/>
      <c r="K1065" s="99"/>
      <c r="L1065" s="99"/>
      <c r="M1065" s="99"/>
      <c r="N1065" s="99"/>
      <c r="O1065" s="99"/>
      <c r="P1065" s="99"/>
      <c r="Q1065" s="99"/>
      <c r="R1065" s="99"/>
      <c r="S1065" s="99"/>
      <c r="T1065" s="27"/>
      <c r="U1065" s="27"/>
      <c r="V1065" s="27"/>
      <c r="W1065" s="27"/>
      <c r="X1065" s="27"/>
      <c r="Y1065" s="27"/>
      <c r="Z1065" s="27"/>
      <c r="AA1065" s="27"/>
      <c r="AB1065" s="27"/>
      <c r="AC1065" s="25"/>
      <c r="AD1065" s="25"/>
      <c r="AE1065" s="25"/>
      <c r="AF1065" s="25"/>
      <c r="AG1065" s="25"/>
      <c r="AH1065" s="25"/>
      <c r="AI1065" s="25"/>
      <c r="AJ1065" s="25"/>
      <c r="AK1065" s="25"/>
      <c r="AL1065" s="25"/>
      <c r="AM1065" s="25"/>
      <c r="AN1065" s="25"/>
      <c r="AO1065" s="25"/>
      <c r="AP1065" s="25"/>
      <c r="AQ1065" s="25"/>
      <c r="AR1065" s="25"/>
      <c r="AS1065" s="25"/>
      <c r="AT1065" s="25"/>
      <c r="AU1065" s="25"/>
      <c r="AV1065" s="25"/>
      <c r="AW1065" s="25"/>
      <c r="AX1065" s="25"/>
    </row>
    <row r="1066" spans="7:50" ht="12.75">
      <c r="G1066" s="49"/>
      <c r="K1066" s="99"/>
      <c r="L1066" s="99"/>
      <c r="M1066" s="99"/>
      <c r="N1066" s="99"/>
      <c r="O1066" s="99"/>
      <c r="P1066" s="99"/>
      <c r="Q1066" s="99"/>
      <c r="R1066" s="99"/>
      <c r="S1066" s="99"/>
      <c r="T1066" s="27"/>
      <c r="U1066" s="27"/>
      <c r="V1066" s="27"/>
      <c r="W1066" s="27"/>
      <c r="X1066" s="27"/>
      <c r="Y1066" s="27"/>
      <c r="Z1066" s="27"/>
      <c r="AA1066" s="27"/>
      <c r="AB1066" s="27"/>
      <c r="AC1066" s="25"/>
      <c r="AD1066" s="25"/>
      <c r="AE1066" s="25"/>
      <c r="AF1066" s="25"/>
      <c r="AG1066" s="25"/>
      <c r="AH1066" s="25"/>
      <c r="AI1066" s="25"/>
      <c r="AJ1066" s="25"/>
      <c r="AK1066" s="25"/>
      <c r="AL1066" s="25"/>
      <c r="AM1066" s="25"/>
      <c r="AN1066" s="25"/>
      <c r="AO1066" s="25"/>
      <c r="AP1066" s="25"/>
      <c r="AQ1066" s="25"/>
      <c r="AR1066" s="25"/>
      <c r="AS1066" s="25"/>
      <c r="AT1066" s="25"/>
      <c r="AU1066" s="25"/>
      <c r="AV1066" s="25"/>
      <c r="AW1066" s="25"/>
      <c r="AX1066" s="25"/>
    </row>
    <row r="1067" spans="7:50" ht="12.75">
      <c r="G1067" s="49"/>
      <c r="K1067" s="99"/>
      <c r="L1067" s="99"/>
      <c r="M1067" s="99"/>
      <c r="N1067" s="99"/>
      <c r="O1067" s="99"/>
      <c r="P1067" s="99"/>
      <c r="Q1067" s="99"/>
      <c r="R1067" s="99"/>
      <c r="S1067" s="99"/>
      <c r="T1067" s="27"/>
      <c r="U1067" s="27"/>
      <c r="V1067" s="27"/>
      <c r="W1067" s="27"/>
      <c r="X1067" s="27"/>
      <c r="Y1067" s="27"/>
      <c r="Z1067" s="27"/>
      <c r="AA1067" s="27"/>
      <c r="AB1067" s="27"/>
      <c r="AC1067" s="25"/>
      <c r="AD1067" s="25"/>
      <c r="AE1067" s="25"/>
      <c r="AF1067" s="25"/>
      <c r="AG1067" s="25"/>
      <c r="AH1067" s="25"/>
      <c r="AI1067" s="25"/>
      <c r="AJ1067" s="25"/>
      <c r="AK1067" s="25"/>
      <c r="AL1067" s="25"/>
      <c r="AM1067" s="25"/>
      <c r="AN1067" s="25"/>
      <c r="AO1067" s="25"/>
      <c r="AP1067" s="25"/>
      <c r="AQ1067" s="25"/>
      <c r="AR1067" s="25"/>
      <c r="AS1067" s="25"/>
      <c r="AT1067" s="25"/>
      <c r="AU1067" s="25"/>
      <c r="AV1067" s="25"/>
      <c r="AW1067" s="25"/>
      <c r="AX1067" s="25"/>
    </row>
    <row r="1068" spans="7:50" ht="12.75">
      <c r="G1068" s="49"/>
      <c r="K1068" s="99"/>
      <c r="L1068" s="99"/>
      <c r="M1068" s="99"/>
      <c r="N1068" s="99"/>
      <c r="O1068" s="99"/>
      <c r="P1068" s="99"/>
      <c r="Q1068" s="99"/>
      <c r="R1068" s="99"/>
      <c r="S1068" s="99"/>
      <c r="T1068" s="27"/>
      <c r="U1068" s="27"/>
      <c r="V1068" s="27"/>
      <c r="W1068" s="27"/>
      <c r="X1068" s="27"/>
      <c r="Y1068" s="27"/>
      <c r="Z1068" s="27"/>
      <c r="AA1068" s="27"/>
      <c r="AB1068" s="27"/>
      <c r="AC1068" s="25"/>
      <c r="AD1068" s="25"/>
      <c r="AE1068" s="25"/>
      <c r="AF1068" s="25"/>
      <c r="AG1068" s="25"/>
      <c r="AH1068" s="25"/>
      <c r="AI1068" s="25"/>
      <c r="AJ1068" s="25"/>
      <c r="AK1068" s="25"/>
      <c r="AL1068" s="25"/>
      <c r="AM1068" s="25"/>
      <c r="AN1068" s="25"/>
      <c r="AO1068" s="25"/>
      <c r="AP1068" s="25"/>
      <c r="AQ1068" s="25"/>
      <c r="AR1068" s="25"/>
      <c r="AS1068" s="25"/>
      <c r="AT1068" s="25"/>
      <c r="AU1068" s="25"/>
      <c r="AV1068" s="25"/>
      <c r="AW1068" s="25"/>
      <c r="AX1068" s="25"/>
    </row>
    <row r="1069" spans="7:50" ht="12.75">
      <c r="G1069" s="49"/>
      <c r="K1069" s="99"/>
      <c r="L1069" s="99"/>
      <c r="M1069" s="99"/>
      <c r="N1069" s="99"/>
      <c r="O1069" s="99"/>
      <c r="P1069" s="99"/>
      <c r="Q1069" s="99"/>
      <c r="R1069" s="99"/>
      <c r="S1069" s="99"/>
      <c r="T1069" s="27"/>
      <c r="U1069" s="27"/>
      <c r="V1069" s="27"/>
      <c r="W1069" s="27"/>
      <c r="X1069" s="27"/>
      <c r="Y1069" s="27"/>
      <c r="Z1069" s="27"/>
      <c r="AA1069" s="27"/>
      <c r="AB1069" s="27"/>
      <c r="AC1069" s="25"/>
      <c r="AD1069" s="25"/>
      <c r="AE1069" s="25"/>
      <c r="AF1069" s="25"/>
      <c r="AG1069" s="25"/>
      <c r="AH1069" s="25"/>
      <c r="AI1069" s="25"/>
      <c r="AJ1069" s="25"/>
      <c r="AK1069" s="25"/>
      <c r="AL1069" s="25"/>
      <c r="AM1069" s="25"/>
      <c r="AN1069" s="25"/>
      <c r="AO1069" s="25"/>
      <c r="AP1069" s="25"/>
      <c r="AQ1069" s="25"/>
      <c r="AR1069" s="25"/>
      <c r="AS1069" s="25"/>
      <c r="AT1069" s="25"/>
      <c r="AU1069" s="25"/>
      <c r="AV1069" s="25"/>
      <c r="AW1069" s="25"/>
      <c r="AX1069" s="25"/>
    </row>
    <row r="1070" spans="7:50" ht="12.75">
      <c r="G1070" s="49"/>
      <c r="K1070" s="99"/>
      <c r="L1070" s="99"/>
      <c r="M1070" s="99"/>
      <c r="N1070" s="99"/>
      <c r="O1070" s="99"/>
      <c r="P1070" s="99"/>
      <c r="Q1070" s="99"/>
      <c r="R1070" s="99"/>
      <c r="S1070" s="99"/>
      <c r="T1070" s="27"/>
      <c r="U1070" s="27"/>
      <c r="V1070" s="27"/>
      <c r="W1070" s="27"/>
      <c r="X1070" s="27"/>
      <c r="Y1070" s="27"/>
      <c r="Z1070" s="27"/>
      <c r="AA1070" s="27"/>
      <c r="AB1070" s="27"/>
      <c r="AC1070" s="25"/>
      <c r="AD1070" s="25"/>
      <c r="AE1070" s="25"/>
      <c r="AF1070" s="25"/>
      <c r="AG1070" s="25"/>
      <c r="AH1070" s="25"/>
      <c r="AI1070" s="25"/>
      <c r="AJ1070" s="25"/>
      <c r="AK1070" s="25"/>
      <c r="AL1070" s="25"/>
      <c r="AM1070" s="25"/>
      <c r="AN1070" s="25"/>
      <c r="AO1070" s="25"/>
      <c r="AP1070" s="25"/>
      <c r="AQ1070" s="25"/>
      <c r="AR1070" s="25"/>
      <c r="AS1070" s="25"/>
      <c r="AT1070" s="25"/>
      <c r="AU1070" s="25"/>
      <c r="AV1070" s="25"/>
      <c r="AW1070" s="25"/>
      <c r="AX1070" s="25"/>
    </row>
    <row r="1071" spans="7:50" ht="12.75">
      <c r="G1071" s="49"/>
      <c r="K1071" s="99"/>
      <c r="L1071" s="99"/>
      <c r="M1071" s="99"/>
      <c r="N1071" s="99"/>
      <c r="O1071" s="99"/>
      <c r="P1071" s="99"/>
      <c r="Q1071" s="99"/>
      <c r="R1071" s="99"/>
      <c r="S1071" s="99"/>
      <c r="T1071" s="27"/>
      <c r="U1071" s="27"/>
      <c r="V1071" s="27"/>
      <c r="W1071" s="27"/>
      <c r="X1071" s="27"/>
      <c r="Y1071" s="27"/>
      <c r="Z1071" s="27"/>
      <c r="AA1071" s="27"/>
      <c r="AB1071" s="27"/>
      <c r="AC1071" s="25"/>
      <c r="AD1071" s="25"/>
      <c r="AE1071" s="25"/>
      <c r="AF1071" s="25"/>
      <c r="AG1071" s="25"/>
      <c r="AH1071" s="25"/>
      <c r="AI1071" s="25"/>
      <c r="AJ1071" s="25"/>
      <c r="AK1071" s="25"/>
      <c r="AL1071" s="25"/>
      <c r="AM1071" s="25"/>
      <c r="AN1071" s="25"/>
      <c r="AO1071" s="25"/>
      <c r="AP1071" s="25"/>
      <c r="AQ1071" s="25"/>
      <c r="AR1071" s="25"/>
      <c r="AS1071" s="25"/>
      <c r="AT1071" s="25"/>
      <c r="AU1071" s="25"/>
      <c r="AV1071" s="25"/>
      <c r="AW1071" s="25"/>
      <c r="AX1071" s="25"/>
    </row>
    <row r="1072" spans="7:50" ht="12.75">
      <c r="G1072" s="49"/>
      <c r="K1072" s="99"/>
      <c r="L1072" s="99"/>
      <c r="M1072" s="99"/>
      <c r="N1072" s="99"/>
      <c r="O1072" s="99"/>
      <c r="P1072" s="99"/>
      <c r="Q1072" s="99"/>
      <c r="R1072" s="99"/>
      <c r="S1072" s="99"/>
      <c r="T1072" s="27"/>
      <c r="U1072" s="27"/>
      <c r="V1072" s="27"/>
      <c r="W1072" s="27"/>
      <c r="X1072" s="27"/>
      <c r="Y1072" s="27"/>
      <c r="Z1072" s="27"/>
      <c r="AA1072" s="27"/>
      <c r="AB1072" s="27"/>
      <c r="AC1072" s="25"/>
      <c r="AD1072" s="25"/>
      <c r="AE1072" s="25"/>
      <c r="AF1072" s="25"/>
      <c r="AG1072" s="25"/>
      <c r="AH1072" s="25"/>
      <c r="AI1072" s="25"/>
      <c r="AJ1072" s="25"/>
      <c r="AK1072" s="25"/>
      <c r="AL1072" s="25"/>
      <c r="AM1072" s="25"/>
      <c r="AN1072" s="25"/>
      <c r="AO1072" s="25"/>
      <c r="AP1072" s="25"/>
      <c r="AQ1072" s="25"/>
      <c r="AR1072" s="25"/>
      <c r="AS1072" s="25"/>
      <c r="AT1072" s="25"/>
      <c r="AU1072" s="25"/>
      <c r="AV1072" s="25"/>
      <c r="AW1072" s="25"/>
      <c r="AX1072" s="25"/>
    </row>
    <row r="1073" spans="7:50" ht="12.75">
      <c r="G1073" s="49"/>
      <c r="K1073" s="99"/>
      <c r="L1073" s="99"/>
      <c r="M1073" s="99"/>
      <c r="N1073" s="99"/>
      <c r="O1073" s="99"/>
      <c r="P1073" s="99"/>
      <c r="Q1073" s="99"/>
      <c r="R1073" s="99"/>
      <c r="S1073" s="99"/>
      <c r="T1073" s="27"/>
      <c r="U1073" s="27"/>
      <c r="V1073" s="27"/>
      <c r="W1073" s="27"/>
      <c r="X1073" s="27"/>
      <c r="Y1073" s="27"/>
      <c r="Z1073" s="27"/>
      <c r="AA1073" s="27"/>
      <c r="AB1073" s="27"/>
      <c r="AC1073" s="25"/>
      <c r="AD1073" s="25"/>
      <c r="AE1073" s="25"/>
      <c r="AF1073" s="25"/>
      <c r="AG1073" s="25"/>
      <c r="AH1073" s="25"/>
      <c r="AI1073" s="25"/>
      <c r="AJ1073" s="25"/>
      <c r="AK1073" s="25"/>
      <c r="AL1073" s="25"/>
      <c r="AM1073" s="25"/>
      <c r="AN1073" s="25"/>
      <c r="AO1073" s="25"/>
      <c r="AP1073" s="25"/>
      <c r="AQ1073" s="25"/>
      <c r="AR1073" s="25"/>
      <c r="AS1073" s="25"/>
      <c r="AT1073" s="25"/>
      <c r="AU1073" s="25"/>
      <c r="AV1073" s="25"/>
      <c r="AW1073" s="25"/>
      <c r="AX1073" s="25"/>
    </row>
    <row r="1074" spans="7:50" ht="12.75">
      <c r="G1074" s="49"/>
      <c r="K1074" s="99"/>
      <c r="L1074" s="99"/>
      <c r="M1074" s="99"/>
      <c r="N1074" s="99"/>
      <c r="O1074" s="99"/>
      <c r="P1074" s="99"/>
      <c r="Q1074" s="99"/>
      <c r="R1074" s="99"/>
      <c r="S1074" s="99"/>
      <c r="T1074" s="27"/>
      <c r="U1074" s="27"/>
      <c r="V1074" s="27"/>
      <c r="W1074" s="27"/>
      <c r="X1074" s="27"/>
      <c r="Y1074" s="27"/>
      <c r="Z1074" s="27"/>
      <c r="AA1074" s="27"/>
      <c r="AB1074" s="27"/>
      <c r="AC1074" s="25"/>
      <c r="AD1074" s="25"/>
      <c r="AE1074" s="25"/>
      <c r="AF1074" s="25"/>
      <c r="AG1074" s="25"/>
      <c r="AH1074" s="25"/>
      <c r="AI1074" s="25"/>
      <c r="AJ1074" s="25"/>
      <c r="AK1074" s="25"/>
      <c r="AL1074" s="25"/>
      <c r="AM1074" s="25"/>
      <c r="AN1074" s="25"/>
      <c r="AO1074" s="25"/>
      <c r="AP1074" s="25"/>
      <c r="AQ1074" s="25"/>
      <c r="AR1074" s="25"/>
      <c r="AS1074" s="25"/>
      <c r="AT1074" s="25"/>
      <c r="AU1074" s="25"/>
      <c r="AV1074" s="25"/>
      <c r="AW1074" s="25"/>
      <c r="AX1074" s="25"/>
    </row>
    <row r="1075" spans="7:50" ht="12.75">
      <c r="G1075" s="49"/>
      <c r="K1075" s="99"/>
      <c r="L1075" s="99"/>
      <c r="M1075" s="99"/>
      <c r="N1075" s="99"/>
      <c r="O1075" s="99"/>
      <c r="P1075" s="99"/>
      <c r="Q1075" s="99"/>
      <c r="R1075" s="99"/>
      <c r="S1075" s="99"/>
      <c r="T1075" s="27"/>
      <c r="U1075" s="27"/>
      <c r="V1075" s="27"/>
      <c r="W1075" s="27"/>
      <c r="X1075" s="27"/>
      <c r="Y1075" s="27"/>
      <c r="Z1075" s="27"/>
      <c r="AA1075" s="27"/>
      <c r="AB1075" s="27"/>
      <c r="AC1075" s="25"/>
      <c r="AD1075" s="25"/>
      <c r="AE1075" s="25"/>
      <c r="AF1075" s="25"/>
      <c r="AG1075" s="25"/>
      <c r="AH1075" s="25"/>
      <c r="AI1075" s="25"/>
      <c r="AJ1075" s="25"/>
      <c r="AK1075" s="25"/>
      <c r="AL1075" s="25"/>
      <c r="AM1075" s="25"/>
      <c r="AN1075" s="25"/>
      <c r="AO1075" s="25"/>
      <c r="AP1075" s="25"/>
      <c r="AQ1075" s="25"/>
      <c r="AR1075" s="25"/>
      <c r="AS1075" s="25"/>
      <c r="AT1075" s="25"/>
      <c r="AU1075" s="25"/>
      <c r="AV1075" s="25"/>
      <c r="AW1075" s="25"/>
      <c r="AX1075" s="25"/>
    </row>
    <row r="1076" spans="7:50" ht="12.75">
      <c r="G1076" s="49"/>
      <c r="K1076" s="99"/>
      <c r="L1076" s="99"/>
      <c r="M1076" s="99"/>
      <c r="N1076" s="99"/>
      <c r="O1076" s="99"/>
      <c r="P1076" s="99"/>
      <c r="Q1076" s="99"/>
      <c r="R1076" s="99"/>
      <c r="S1076" s="99"/>
      <c r="T1076" s="27"/>
      <c r="U1076" s="27"/>
      <c r="V1076" s="27"/>
      <c r="W1076" s="27"/>
      <c r="X1076" s="27"/>
      <c r="Y1076" s="27"/>
      <c r="Z1076" s="27"/>
      <c r="AA1076" s="27"/>
      <c r="AB1076" s="27"/>
      <c r="AC1076" s="25"/>
      <c r="AD1076" s="25"/>
      <c r="AE1076" s="25"/>
      <c r="AF1076" s="25"/>
      <c r="AG1076" s="25"/>
      <c r="AH1076" s="25"/>
      <c r="AI1076" s="25"/>
      <c r="AJ1076" s="25"/>
      <c r="AK1076" s="25"/>
      <c r="AL1076" s="25"/>
      <c r="AM1076" s="25"/>
      <c r="AN1076" s="25"/>
      <c r="AO1076" s="25"/>
      <c r="AP1076" s="25"/>
      <c r="AQ1076" s="25"/>
      <c r="AR1076" s="25"/>
      <c r="AS1076" s="25"/>
      <c r="AT1076" s="25"/>
      <c r="AU1076" s="25"/>
      <c r="AV1076" s="25"/>
      <c r="AW1076" s="25"/>
      <c r="AX1076" s="25"/>
    </row>
    <row r="1077" spans="7:50" ht="12.75">
      <c r="G1077" s="49"/>
      <c r="K1077" s="99"/>
      <c r="L1077" s="99"/>
      <c r="M1077" s="99"/>
      <c r="N1077" s="99"/>
      <c r="O1077" s="99"/>
      <c r="P1077" s="99"/>
      <c r="Q1077" s="99"/>
      <c r="R1077" s="99"/>
      <c r="S1077" s="99"/>
      <c r="T1077" s="27"/>
      <c r="U1077" s="27"/>
      <c r="V1077" s="27"/>
      <c r="W1077" s="27"/>
      <c r="X1077" s="27"/>
      <c r="Y1077" s="27"/>
      <c r="Z1077" s="27"/>
      <c r="AA1077" s="27"/>
      <c r="AB1077" s="27"/>
      <c r="AC1077" s="25"/>
      <c r="AD1077" s="25"/>
      <c r="AE1077" s="25"/>
      <c r="AF1077" s="25"/>
      <c r="AG1077" s="25"/>
      <c r="AH1077" s="25"/>
      <c r="AI1077" s="25"/>
      <c r="AJ1077" s="25"/>
      <c r="AK1077" s="25"/>
      <c r="AL1077" s="25"/>
      <c r="AM1077" s="25"/>
      <c r="AN1077" s="25"/>
      <c r="AO1077" s="25"/>
      <c r="AP1077" s="25"/>
      <c r="AQ1077" s="25"/>
      <c r="AR1077" s="25"/>
      <c r="AS1077" s="25"/>
      <c r="AT1077" s="25"/>
      <c r="AU1077" s="25"/>
      <c r="AV1077" s="25"/>
      <c r="AW1077" s="25"/>
      <c r="AX1077" s="25"/>
    </row>
    <row r="1078" spans="7:50" ht="12.75">
      <c r="G1078" s="49"/>
      <c r="K1078" s="99"/>
      <c r="L1078" s="99"/>
      <c r="M1078" s="99"/>
      <c r="N1078" s="99"/>
      <c r="O1078" s="99"/>
      <c r="P1078" s="99"/>
      <c r="Q1078" s="99"/>
      <c r="R1078" s="99"/>
      <c r="S1078" s="99"/>
      <c r="T1078" s="27"/>
      <c r="U1078" s="27"/>
      <c r="V1078" s="27"/>
      <c r="W1078" s="27"/>
      <c r="X1078" s="27"/>
      <c r="Y1078" s="27"/>
      <c r="Z1078" s="27"/>
      <c r="AA1078" s="27"/>
      <c r="AB1078" s="27"/>
      <c r="AC1078" s="25"/>
      <c r="AD1078" s="25"/>
      <c r="AE1078" s="25"/>
      <c r="AF1078" s="25"/>
      <c r="AG1078" s="25"/>
      <c r="AH1078" s="25"/>
      <c r="AI1078" s="25"/>
      <c r="AJ1078" s="25"/>
      <c r="AK1078" s="25"/>
      <c r="AL1078" s="25"/>
      <c r="AM1078" s="25"/>
      <c r="AN1078" s="25"/>
      <c r="AO1078" s="25"/>
      <c r="AP1078" s="25"/>
      <c r="AQ1078" s="25"/>
      <c r="AR1078" s="25"/>
      <c r="AS1078" s="25"/>
      <c r="AT1078" s="25"/>
      <c r="AU1078" s="25"/>
      <c r="AV1078" s="25"/>
      <c r="AW1078" s="25"/>
      <c r="AX1078" s="25"/>
    </row>
    <row r="1079" spans="7:50" ht="12.75">
      <c r="G1079" s="49"/>
      <c r="K1079" s="99"/>
      <c r="L1079" s="99"/>
      <c r="M1079" s="99"/>
      <c r="N1079" s="99"/>
      <c r="O1079" s="99"/>
      <c r="P1079" s="99"/>
      <c r="Q1079" s="99"/>
      <c r="R1079" s="99"/>
      <c r="S1079" s="99"/>
      <c r="T1079" s="27"/>
      <c r="U1079" s="27"/>
      <c r="V1079" s="27"/>
      <c r="W1079" s="27"/>
      <c r="X1079" s="27"/>
      <c r="Y1079" s="27"/>
      <c r="Z1079" s="27"/>
      <c r="AA1079" s="27"/>
      <c r="AB1079" s="27"/>
      <c r="AC1079" s="25"/>
      <c r="AD1079" s="25"/>
      <c r="AE1079" s="25"/>
      <c r="AF1079" s="25"/>
      <c r="AG1079" s="25"/>
      <c r="AH1079" s="25"/>
      <c r="AI1079" s="25"/>
      <c r="AJ1079" s="25"/>
      <c r="AK1079" s="25"/>
      <c r="AL1079" s="25"/>
      <c r="AM1079" s="25"/>
      <c r="AN1079" s="25"/>
      <c r="AO1079" s="25"/>
      <c r="AP1079" s="25"/>
      <c r="AQ1079" s="25"/>
      <c r="AR1079" s="25"/>
      <c r="AS1079" s="25"/>
      <c r="AT1079" s="25"/>
      <c r="AU1079" s="25"/>
      <c r="AV1079" s="25"/>
      <c r="AW1079" s="25"/>
      <c r="AX1079" s="25"/>
    </row>
    <row r="1080" spans="7:50" ht="12.75">
      <c r="G1080" s="49"/>
      <c r="K1080" s="99"/>
      <c r="L1080" s="99"/>
      <c r="M1080" s="99"/>
      <c r="N1080" s="99"/>
      <c r="O1080" s="99"/>
      <c r="P1080" s="99"/>
      <c r="Q1080" s="99"/>
      <c r="R1080" s="99"/>
      <c r="S1080" s="99"/>
      <c r="T1080" s="27"/>
      <c r="U1080" s="27"/>
      <c r="V1080" s="27"/>
      <c r="W1080" s="27"/>
      <c r="X1080" s="27"/>
      <c r="Y1080" s="27"/>
      <c r="Z1080" s="27"/>
      <c r="AA1080" s="27"/>
      <c r="AB1080" s="27"/>
      <c r="AC1080" s="25"/>
      <c r="AD1080" s="25"/>
      <c r="AE1080" s="25"/>
      <c r="AF1080" s="25"/>
      <c r="AG1080" s="25"/>
      <c r="AH1080" s="25"/>
      <c r="AI1080" s="25"/>
      <c r="AJ1080" s="25"/>
      <c r="AK1080" s="25"/>
      <c r="AL1080" s="25"/>
      <c r="AM1080" s="25"/>
      <c r="AN1080" s="25"/>
      <c r="AO1080" s="25"/>
      <c r="AP1080" s="25"/>
      <c r="AQ1080" s="25"/>
      <c r="AR1080" s="25"/>
      <c r="AS1080" s="25"/>
      <c r="AT1080" s="25"/>
      <c r="AU1080" s="25"/>
      <c r="AV1080" s="25"/>
      <c r="AW1080" s="25"/>
      <c r="AX1080" s="25"/>
    </row>
    <row r="1081" spans="7:50" ht="12.75">
      <c r="G1081" s="49"/>
      <c r="K1081" s="99"/>
      <c r="L1081" s="99"/>
      <c r="M1081" s="99"/>
      <c r="N1081" s="99"/>
      <c r="O1081" s="99"/>
      <c r="P1081" s="99"/>
      <c r="Q1081" s="99"/>
      <c r="R1081" s="99"/>
      <c r="S1081" s="99"/>
      <c r="T1081" s="27"/>
      <c r="U1081" s="27"/>
      <c r="V1081" s="27"/>
      <c r="W1081" s="27"/>
      <c r="X1081" s="27"/>
      <c r="Y1081" s="27"/>
      <c r="Z1081" s="27"/>
      <c r="AA1081" s="27"/>
      <c r="AB1081" s="27"/>
      <c r="AC1081" s="25"/>
      <c r="AD1081" s="25"/>
      <c r="AE1081" s="25"/>
      <c r="AF1081" s="25"/>
      <c r="AG1081" s="25"/>
      <c r="AH1081" s="25"/>
      <c r="AI1081" s="25"/>
      <c r="AJ1081" s="25"/>
      <c r="AK1081" s="25"/>
      <c r="AL1081" s="25"/>
      <c r="AM1081" s="25"/>
      <c r="AN1081" s="25"/>
      <c r="AO1081" s="25"/>
      <c r="AP1081" s="25"/>
      <c r="AQ1081" s="25"/>
      <c r="AR1081" s="25"/>
      <c r="AS1081" s="25"/>
      <c r="AT1081" s="25"/>
      <c r="AU1081" s="25"/>
      <c r="AV1081" s="25"/>
      <c r="AW1081" s="25"/>
      <c r="AX1081" s="25"/>
    </row>
    <row r="1082" spans="7:50" ht="12.75">
      <c r="G1082" s="49"/>
      <c r="K1082" s="99"/>
      <c r="L1082" s="99"/>
      <c r="M1082" s="99"/>
      <c r="N1082" s="99"/>
      <c r="O1082" s="99"/>
      <c r="P1082" s="99"/>
      <c r="Q1082" s="99"/>
      <c r="R1082" s="99"/>
      <c r="S1082" s="99"/>
      <c r="T1082" s="27"/>
      <c r="U1082" s="27"/>
      <c r="V1082" s="27"/>
      <c r="W1082" s="27"/>
      <c r="X1082" s="27"/>
      <c r="Y1082" s="27"/>
      <c r="Z1082" s="27"/>
      <c r="AA1082" s="27"/>
      <c r="AB1082" s="27"/>
      <c r="AC1082" s="25"/>
      <c r="AD1082" s="25"/>
      <c r="AE1082" s="25"/>
      <c r="AF1082" s="25"/>
      <c r="AG1082" s="25"/>
      <c r="AH1082" s="25"/>
      <c r="AI1082" s="25"/>
      <c r="AJ1082" s="25"/>
      <c r="AK1082" s="25"/>
      <c r="AL1082" s="25"/>
      <c r="AM1082" s="25"/>
      <c r="AN1082" s="25"/>
      <c r="AO1082" s="25"/>
      <c r="AP1082" s="25"/>
      <c r="AQ1082" s="25"/>
      <c r="AR1082" s="25"/>
      <c r="AS1082" s="25"/>
      <c r="AT1082" s="25"/>
      <c r="AU1082" s="25"/>
      <c r="AV1082" s="25"/>
      <c r="AW1082" s="25"/>
      <c r="AX1082" s="25"/>
    </row>
    <row r="1083" spans="7:50" ht="12.75">
      <c r="G1083" s="49"/>
      <c r="K1083" s="99"/>
      <c r="L1083" s="99"/>
      <c r="M1083" s="99"/>
      <c r="N1083" s="99"/>
      <c r="O1083" s="99"/>
      <c r="P1083" s="99"/>
      <c r="Q1083" s="99"/>
      <c r="R1083" s="99"/>
      <c r="S1083" s="99"/>
      <c r="T1083" s="27"/>
      <c r="U1083" s="27"/>
      <c r="V1083" s="27"/>
      <c r="W1083" s="27"/>
      <c r="X1083" s="27"/>
      <c r="Y1083" s="27"/>
      <c r="Z1083" s="27"/>
      <c r="AA1083" s="27"/>
      <c r="AB1083" s="27"/>
      <c r="AC1083" s="25"/>
      <c r="AD1083" s="25"/>
      <c r="AE1083" s="25"/>
      <c r="AF1083" s="25"/>
      <c r="AG1083" s="25"/>
      <c r="AH1083" s="25"/>
      <c r="AI1083" s="25"/>
      <c r="AJ1083" s="25"/>
      <c r="AK1083" s="25"/>
      <c r="AL1083" s="25"/>
      <c r="AM1083" s="25"/>
      <c r="AN1083" s="25"/>
      <c r="AO1083" s="25"/>
      <c r="AP1083" s="25"/>
      <c r="AQ1083" s="25"/>
      <c r="AR1083" s="25"/>
      <c r="AS1083" s="25"/>
      <c r="AT1083" s="25"/>
      <c r="AU1083" s="25"/>
      <c r="AV1083" s="25"/>
      <c r="AW1083" s="25"/>
      <c r="AX1083" s="25"/>
    </row>
    <row r="1084" spans="7:50" ht="12.75">
      <c r="G1084" s="49"/>
      <c r="K1084" s="99"/>
      <c r="L1084" s="99"/>
      <c r="M1084" s="99"/>
      <c r="N1084" s="99"/>
      <c r="O1084" s="99"/>
      <c r="P1084" s="99"/>
      <c r="Q1084" s="99"/>
      <c r="R1084" s="99"/>
      <c r="S1084" s="99"/>
      <c r="T1084" s="27"/>
      <c r="U1084" s="27"/>
      <c r="V1084" s="27"/>
      <c r="W1084" s="27"/>
      <c r="X1084" s="27"/>
      <c r="Y1084" s="27"/>
      <c r="Z1084" s="27"/>
      <c r="AA1084" s="27"/>
      <c r="AB1084" s="27"/>
      <c r="AC1084" s="25"/>
      <c r="AD1084" s="25"/>
      <c r="AE1084" s="25"/>
      <c r="AF1084" s="25"/>
      <c r="AG1084" s="25"/>
      <c r="AH1084" s="25"/>
      <c r="AI1084" s="25"/>
      <c r="AJ1084" s="25"/>
      <c r="AK1084" s="25"/>
      <c r="AL1084" s="25"/>
      <c r="AM1084" s="25"/>
      <c r="AN1084" s="25"/>
      <c r="AO1084" s="25"/>
      <c r="AP1084" s="25"/>
      <c r="AQ1084" s="25"/>
      <c r="AR1084" s="25"/>
      <c r="AS1084" s="25"/>
      <c r="AT1084" s="25"/>
      <c r="AU1084" s="25"/>
      <c r="AV1084" s="25"/>
      <c r="AW1084" s="25"/>
      <c r="AX1084" s="25"/>
    </row>
    <row r="1085" spans="7:50" ht="12.75">
      <c r="G1085" s="49"/>
      <c r="K1085" s="99"/>
      <c r="L1085" s="99"/>
      <c r="M1085" s="99"/>
      <c r="N1085" s="99"/>
      <c r="O1085" s="99"/>
      <c r="P1085" s="99"/>
      <c r="Q1085" s="99"/>
      <c r="R1085" s="99"/>
      <c r="S1085" s="99"/>
      <c r="T1085" s="27"/>
      <c r="U1085" s="27"/>
      <c r="V1085" s="27"/>
      <c r="W1085" s="27"/>
      <c r="X1085" s="27"/>
      <c r="Y1085" s="27"/>
      <c r="Z1085" s="27"/>
      <c r="AA1085" s="27"/>
      <c r="AB1085" s="27"/>
      <c r="AC1085" s="25"/>
      <c r="AD1085" s="25"/>
      <c r="AE1085" s="25"/>
      <c r="AF1085" s="25"/>
      <c r="AG1085" s="25"/>
      <c r="AH1085" s="25"/>
      <c r="AI1085" s="25"/>
      <c r="AJ1085" s="25"/>
      <c r="AK1085" s="25"/>
      <c r="AL1085" s="25"/>
      <c r="AM1085" s="25"/>
      <c r="AN1085" s="25"/>
      <c r="AO1085" s="25"/>
      <c r="AP1085" s="25"/>
      <c r="AQ1085" s="25"/>
      <c r="AR1085" s="25"/>
      <c r="AS1085" s="25"/>
      <c r="AT1085" s="25"/>
      <c r="AU1085" s="25"/>
      <c r="AV1085" s="25"/>
      <c r="AW1085" s="25"/>
      <c r="AX1085" s="25"/>
    </row>
    <row r="1086" spans="7:50" ht="12.75">
      <c r="G1086" s="49"/>
      <c r="K1086" s="99"/>
      <c r="L1086" s="99"/>
      <c r="M1086" s="99"/>
      <c r="N1086" s="99"/>
      <c r="O1086" s="99"/>
      <c r="P1086" s="99"/>
      <c r="Q1086" s="99"/>
      <c r="R1086" s="99"/>
      <c r="S1086" s="99"/>
      <c r="T1086" s="27"/>
      <c r="U1086" s="27"/>
      <c r="V1086" s="27"/>
      <c r="W1086" s="27"/>
      <c r="X1086" s="27"/>
      <c r="Y1086" s="27"/>
      <c r="Z1086" s="27"/>
      <c r="AA1086" s="27"/>
      <c r="AB1086" s="27"/>
      <c r="AC1086" s="25"/>
      <c r="AD1086" s="25"/>
      <c r="AE1086" s="25"/>
      <c r="AF1086" s="25"/>
      <c r="AG1086" s="25"/>
      <c r="AH1086" s="25"/>
      <c r="AI1086" s="25"/>
      <c r="AJ1086" s="25"/>
      <c r="AK1086" s="25"/>
      <c r="AL1086" s="25"/>
      <c r="AM1086" s="25"/>
      <c r="AN1086" s="25"/>
      <c r="AO1086" s="25"/>
      <c r="AP1086" s="25"/>
      <c r="AQ1086" s="25"/>
      <c r="AR1086" s="25"/>
      <c r="AS1086" s="25"/>
      <c r="AT1086" s="25"/>
      <c r="AU1086" s="25"/>
      <c r="AV1086" s="25"/>
      <c r="AW1086" s="25"/>
      <c r="AX1086" s="25"/>
    </row>
    <row r="1087" spans="7:50" ht="12.75">
      <c r="G1087" s="49"/>
      <c r="K1087" s="99"/>
      <c r="L1087" s="99"/>
      <c r="M1087" s="99"/>
      <c r="N1087" s="99"/>
      <c r="O1087" s="99"/>
      <c r="P1087" s="99"/>
      <c r="Q1087" s="99"/>
      <c r="R1087" s="99"/>
      <c r="S1087" s="99"/>
      <c r="T1087" s="27"/>
      <c r="U1087" s="27"/>
      <c r="V1087" s="27"/>
      <c r="W1087" s="27"/>
      <c r="X1087" s="27"/>
      <c r="Y1087" s="27"/>
      <c r="Z1087" s="27"/>
      <c r="AA1087" s="27"/>
      <c r="AB1087" s="27"/>
      <c r="AC1087" s="25"/>
      <c r="AD1087" s="25"/>
      <c r="AE1087" s="25"/>
      <c r="AF1087" s="25"/>
      <c r="AG1087" s="25"/>
      <c r="AH1087" s="25"/>
      <c r="AI1087" s="25"/>
      <c r="AJ1087" s="25"/>
      <c r="AK1087" s="25"/>
      <c r="AL1087" s="25"/>
      <c r="AM1087" s="25"/>
      <c r="AN1087" s="25"/>
      <c r="AO1087" s="25"/>
      <c r="AP1087" s="25"/>
      <c r="AQ1087" s="25"/>
      <c r="AR1087" s="25"/>
      <c r="AS1087" s="25"/>
      <c r="AT1087" s="25"/>
      <c r="AU1087" s="25"/>
      <c r="AV1087" s="25"/>
      <c r="AW1087" s="25"/>
      <c r="AX1087" s="25"/>
    </row>
    <row r="1088" spans="7:50" ht="12.75">
      <c r="G1088" s="49"/>
      <c r="K1088" s="99"/>
      <c r="L1088" s="99"/>
      <c r="M1088" s="99"/>
      <c r="N1088" s="99"/>
      <c r="O1088" s="99"/>
      <c r="P1088" s="99"/>
      <c r="Q1088" s="99"/>
      <c r="R1088" s="99"/>
      <c r="S1088" s="99"/>
      <c r="T1088" s="27"/>
      <c r="U1088" s="27"/>
      <c r="V1088" s="27"/>
      <c r="W1088" s="27"/>
      <c r="X1088" s="27"/>
      <c r="Y1088" s="27"/>
      <c r="Z1088" s="27"/>
      <c r="AA1088" s="27"/>
      <c r="AB1088" s="27"/>
      <c r="AC1088" s="25"/>
      <c r="AD1088" s="25"/>
      <c r="AE1088" s="25"/>
      <c r="AF1088" s="25"/>
      <c r="AG1088" s="25"/>
      <c r="AH1088" s="25"/>
      <c r="AI1088" s="25"/>
      <c r="AJ1088" s="25"/>
      <c r="AK1088" s="25"/>
      <c r="AL1088" s="25"/>
      <c r="AM1088" s="25"/>
      <c r="AN1088" s="25"/>
      <c r="AO1088" s="25"/>
      <c r="AP1088" s="25"/>
      <c r="AQ1088" s="25"/>
      <c r="AR1088" s="25"/>
      <c r="AS1088" s="25"/>
      <c r="AT1088" s="25"/>
      <c r="AU1088" s="25"/>
      <c r="AV1088" s="25"/>
      <c r="AW1088" s="25"/>
      <c r="AX1088" s="25"/>
    </row>
    <row r="1089" spans="7:50" ht="12.75">
      <c r="G1089" s="49"/>
      <c r="K1089" s="99"/>
      <c r="L1089" s="99"/>
      <c r="M1089" s="99"/>
      <c r="N1089" s="99"/>
      <c r="O1089" s="99"/>
      <c r="P1089" s="99"/>
      <c r="Q1089" s="99"/>
      <c r="R1089" s="99"/>
      <c r="S1089" s="99"/>
      <c r="T1089" s="27"/>
      <c r="U1089" s="27"/>
      <c r="V1089" s="27"/>
      <c r="W1089" s="27"/>
      <c r="X1089" s="27"/>
      <c r="Y1089" s="27"/>
      <c r="Z1089" s="27"/>
      <c r="AA1089" s="27"/>
      <c r="AB1089" s="27"/>
      <c r="AC1089" s="25"/>
      <c r="AD1089" s="25"/>
      <c r="AE1089" s="25"/>
      <c r="AF1089" s="25"/>
      <c r="AG1089" s="25"/>
      <c r="AH1089" s="25"/>
      <c r="AI1089" s="25"/>
      <c r="AJ1089" s="25"/>
      <c r="AK1089" s="25"/>
      <c r="AL1089" s="25"/>
      <c r="AM1089" s="25"/>
      <c r="AN1089" s="25"/>
      <c r="AO1089" s="25"/>
      <c r="AP1089" s="25"/>
      <c r="AQ1089" s="25"/>
      <c r="AR1089" s="25"/>
      <c r="AS1089" s="25"/>
      <c r="AT1089" s="25"/>
      <c r="AU1089" s="25"/>
      <c r="AV1089" s="25"/>
      <c r="AW1089" s="25"/>
      <c r="AX1089" s="25"/>
    </row>
    <row r="1090" spans="7:50" ht="12.75">
      <c r="G1090" s="49"/>
      <c r="K1090" s="99"/>
      <c r="L1090" s="99"/>
      <c r="M1090" s="99"/>
      <c r="N1090" s="99"/>
      <c r="O1090" s="99"/>
      <c r="P1090" s="99"/>
      <c r="Q1090" s="99"/>
      <c r="R1090" s="99"/>
      <c r="S1090" s="99"/>
      <c r="T1090" s="27"/>
      <c r="U1090" s="27"/>
      <c r="V1090" s="27"/>
      <c r="W1090" s="27"/>
      <c r="X1090" s="27"/>
      <c r="Y1090" s="27"/>
      <c r="Z1090" s="27"/>
      <c r="AA1090" s="27"/>
      <c r="AB1090" s="27"/>
      <c r="AC1090" s="25"/>
      <c r="AD1090" s="25"/>
      <c r="AE1090" s="25"/>
      <c r="AF1090" s="25"/>
      <c r="AG1090" s="25"/>
      <c r="AH1090" s="25"/>
      <c r="AI1090" s="25"/>
      <c r="AJ1090" s="25"/>
      <c r="AK1090" s="25"/>
      <c r="AL1090" s="25"/>
      <c r="AM1090" s="25"/>
      <c r="AN1090" s="25"/>
      <c r="AO1090" s="25"/>
      <c r="AP1090" s="25"/>
      <c r="AQ1090" s="25"/>
      <c r="AR1090" s="25"/>
      <c r="AS1090" s="25"/>
      <c r="AT1090" s="25"/>
      <c r="AU1090" s="25"/>
      <c r="AV1090" s="25"/>
      <c r="AW1090" s="25"/>
      <c r="AX1090" s="25"/>
    </row>
    <row r="1091" spans="7:50" ht="12.75">
      <c r="G1091" s="49"/>
      <c r="K1091" s="99"/>
      <c r="L1091" s="99"/>
      <c r="M1091" s="99"/>
      <c r="N1091" s="99"/>
      <c r="O1091" s="99"/>
      <c r="P1091" s="99"/>
      <c r="Q1091" s="99"/>
      <c r="R1091" s="99"/>
      <c r="S1091" s="99"/>
      <c r="T1091" s="27"/>
      <c r="U1091" s="27"/>
      <c r="V1091" s="27"/>
      <c r="W1091" s="27"/>
      <c r="X1091" s="27"/>
      <c r="Y1091" s="27"/>
      <c r="Z1091" s="27"/>
      <c r="AA1091" s="27"/>
      <c r="AB1091" s="27"/>
      <c r="AC1091" s="25"/>
      <c r="AD1091" s="25"/>
      <c r="AE1091" s="25"/>
      <c r="AF1091" s="25"/>
      <c r="AG1091" s="25"/>
      <c r="AH1091" s="25"/>
      <c r="AI1091" s="25"/>
      <c r="AJ1091" s="25"/>
      <c r="AK1091" s="25"/>
      <c r="AL1091" s="25"/>
      <c r="AM1091" s="25"/>
      <c r="AN1091" s="25"/>
      <c r="AO1091" s="25"/>
      <c r="AP1091" s="25"/>
      <c r="AQ1091" s="25"/>
      <c r="AR1091" s="25"/>
      <c r="AS1091" s="25"/>
      <c r="AT1091" s="25"/>
      <c r="AU1091" s="25"/>
      <c r="AV1091" s="25"/>
      <c r="AW1091" s="25"/>
      <c r="AX1091" s="25"/>
    </row>
    <row r="1092" spans="7:50" ht="12.75">
      <c r="G1092" s="49"/>
      <c r="K1092" s="99"/>
      <c r="L1092" s="99"/>
      <c r="M1092" s="99"/>
      <c r="N1092" s="99"/>
      <c r="O1092" s="99"/>
      <c r="P1092" s="99"/>
      <c r="Q1092" s="99"/>
      <c r="R1092" s="99"/>
      <c r="S1092" s="99"/>
      <c r="T1092" s="27"/>
      <c r="U1092" s="27"/>
      <c r="V1092" s="27"/>
      <c r="W1092" s="27"/>
      <c r="X1092" s="27"/>
      <c r="Y1092" s="27"/>
      <c r="Z1092" s="27"/>
      <c r="AA1092" s="27"/>
      <c r="AB1092" s="27"/>
      <c r="AC1092" s="25"/>
      <c r="AD1092" s="25"/>
      <c r="AE1092" s="25"/>
      <c r="AF1092" s="25"/>
      <c r="AG1092" s="25"/>
      <c r="AH1092" s="25"/>
      <c r="AI1092" s="25"/>
      <c r="AJ1092" s="25"/>
      <c r="AK1092" s="25"/>
      <c r="AL1092" s="25"/>
      <c r="AM1092" s="25"/>
      <c r="AN1092" s="25"/>
      <c r="AO1092" s="25"/>
      <c r="AP1092" s="25"/>
      <c r="AQ1092" s="25"/>
      <c r="AR1092" s="25"/>
      <c r="AS1092" s="25"/>
      <c r="AT1092" s="25"/>
      <c r="AU1092" s="25"/>
      <c r="AV1092" s="25"/>
      <c r="AW1092" s="25"/>
      <c r="AX1092" s="25"/>
    </row>
    <row r="1093" spans="7:50" ht="12.75">
      <c r="G1093" s="49"/>
      <c r="K1093" s="99"/>
      <c r="L1093" s="99"/>
      <c r="M1093" s="99"/>
      <c r="N1093" s="99"/>
      <c r="O1093" s="99"/>
      <c r="P1093" s="99"/>
      <c r="Q1093" s="99"/>
      <c r="R1093" s="99"/>
      <c r="S1093" s="99"/>
      <c r="T1093" s="27"/>
      <c r="U1093" s="27"/>
      <c r="V1093" s="27"/>
      <c r="W1093" s="27"/>
      <c r="X1093" s="27"/>
      <c r="Y1093" s="27"/>
      <c r="Z1093" s="27"/>
      <c r="AA1093" s="27"/>
      <c r="AB1093" s="27"/>
      <c r="AC1093" s="25"/>
      <c r="AD1093" s="25"/>
      <c r="AE1093" s="25"/>
      <c r="AF1093" s="25"/>
      <c r="AG1093" s="25"/>
      <c r="AH1093" s="25"/>
      <c r="AI1093" s="25"/>
      <c r="AJ1093" s="25"/>
      <c r="AK1093" s="25"/>
      <c r="AL1093" s="25"/>
      <c r="AM1093" s="25"/>
      <c r="AN1093" s="25"/>
      <c r="AO1093" s="25"/>
      <c r="AP1093" s="25"/>
      <c r="AQ1093" s="25"/>
      <c r="AR1093" s="25"/>
      <c r="AS1093" s="25"/>
      <c r="AT1093" s="25"/>
      <c r="AU1093" s="25"/>
      <c r="AV1093" s="25"/>
      <c r="AW1093" s="25"/>
      <c r="AX1093" s="25"/>
    </row>
    <row r="1094" spans="7:50" ht="12.75">
      <c r="G1094" s="49"/>
      <c r="K1094" s="99"/>
      <c r="L1094" s="99"/>
      <c r="M1094" s="99"/>
      <c r="N1094" s="99"/>
      <c r="O1094" s="99"/>
      <c r="P1094" s="99"/>
      <c r="Q1094" s="99"/>
      <c r="R1094" s="99"/>
      <c r="S1094" s="99"/>
      <c r="T1094" s="27"/>
      <c r="U1094" s="27"/>
      <c r="V1094" s="27"/>
      <c r="W1094" s="27"/>
      <c r="X1094" s="27"/>
      <c r="Y1094" s="27"/>
      <c r="Z1094" s="27"/>
      <c r="AA1094" s="27"/>
      <c r="AB1094" s="27"/>
      <c r="AC1094" s="25"/>
      <c r="AD1094" s="25"/>
      <c r="AE1094" s="25"/>
      <c r="AF1094" s="25"/>
      <c r="AG1094" s="25"/>
      <c r="AH1094" s="25"/>
      <c r="AI1094" s="25"/>
      <c r="AJ1094" s="25"/>
      <c r="AK1094" s="25"/>
      <c r="AL1094" s="25"/>
      <c r="AM1094" s="25"/>
      <c r="AN1094" s="25"/>
      <c r="AO1094" s="25"/>
      <c r="AP1094" s="25"/>
      <c r="AQ1094" s="25"/>
      <c r="AR1094" s="25"/>
      <c r="AS1094" s="25"/>
      <c r="AT1094" s="25"/>
      <c r="AU1094" s="25"/>
      <c r="AV1094" s="25"/>
      <c r="AW1094" s="25"/>
      <c r="AX1094" s="25"/>
    </row>
    <row r="1095" spans="7:50" ht="12.75">
      <c r="G1095" s="49"/>
      <c r="K1095" s="99"/>
      <c r="L1095" s="99"/>
      <c r="M1095" s="99"/>
      <c r="N1095" s="99"/>
      <c r="O1095" s="99"/>
      <c r="P1095" s="99"/>
      <c r="Q1095" s="99"/>
      <c r="R1095" s="99"/>
      <c r="S1095" s="99"/>
      <c r="T1095" s="27"/>
      <c r="U1095" s="27"/>
      <c r="V1095" s="27"/>
      <c r="W1095" s="27"/>
      <c r="X1095" s="27"/>
      <c r="Y1095" s="27"/>
      <c r="Z1095" s="27"/>
      <c r="AA1095" s="27"/>
      <c r="AB1095" s="27"/>
      <c r="AC1095" s="25"/>
      <c r="AD1095" s="25"/>
      <c r="AE1095" s="25"/>
      <c r="AF1095" s="25"/>
      <c r="AG1095" s="25"/>
      <c r="AH1095" s="25"/>
      <c r="AI1095" s="25"/>
      <c r="AJ1095" s="25"/>
      <c r="AK1095" s="25"/>
      <c r="AL1095" s="25"/>
      <c r="AM1095" s="25"/>
      <c r="AN1095" s="25"/>
      <c r="AO1095" s="25"/>
      <c r="AP1095" s="25"/>
      <c r="AQ1095" s="25"/>
      <c r="AR1095" s="25"/>
      <c r="AS1095" s="25"/>
      <c r="AT1095" s="25"/>
      <c r="AU1095" s="25"/>
      <c r="AV1095" s="25"/>
      <c r="AW1095" s="25"/>
      <c r="AX1095" s="25"/>
    </row>
    <row r="1096" spans="7:50" ht="12.75">
      <c r="G1096" s="49"/>
      <c r="K1096" s="99"/>
      <c r="L1096" s="99"/>
      <c r="M1096" s="99"/>
      <c r="N1096" s="99"/>
      <c r="O1096" s="99"/>
      <c r="P1096" s="99"/>
      <c r="Q1096" s="99"/>
      <c r="R1096" s="99"/>
      <c r="S1096" s="99"/>
      <c r="T1096" s="27"/>
      <c r="U1096" s="27"/>
      <c r="V1096" s="27"/>
      <c r="W1096" s="27"/>
      <c r="X1096" s="27"/>
      <c r="Y1096" s="27"/>
      <c r="Z1096" s="27"/>
      <c r="AA1096" s="27"/>
      <c r="AB1096" s="27"/>
      <c r="AC1096" s="25"/>
      <c r="AD1096" s="25"/>
      <c r="AE1096" s="25"/>
      <c r="AF1096" s="25"/>
      <c r="AG1096" s="25"/>
      <c r="AH1096" s="25"/>
      <c r="AI1096" s="25"/>
      <c r="AJ1096" s="25"/>
      <c r="AK1096" s="25"/>
      <c r="AL1096" s="25"/>
      <c r="AM1096" s="25"/>
      <c r="AN1096" s="25"/>
      <c r="AO1096" s="25"/>
      <c r="AP1096" s="25"/>
      <c r="AQ1096" s="25"/>
      <c r="AR1096" s="25"/>
      <c r="AS1096" s="25"/>
      <c r="AT1096" s="25"/>
      <c r="AU1096" s="25"/>
      <c r="AV1096" s="25"/>
      <c r="AW1096" s="25"/>
      <c r="AX1096" s="25"/>
    </row>
    <row r="1097" spans="7:50" ht="12.75">
      <c r="G1097" s="49"/>
      <c r="K1097" s="99"/>
      <c r="L1097" s="99"/>
      <c r="M1097" s="99"/>
      <c r="N1097" s="99"/>
      <c r="O1097" s="99"/>
      <c r="P1097" s="99"/>
      <c r="Q1097" s="99"/>
      <c r="R1097" s="99"/>
      <c r="S1097" s="99"/>
      <c r="T1097" s="27"/>
      <c r="U1097" s="27"/>
      <c r="V1097" s="27"/>
      <c r="W1097" s="27"/>
      <c r="X1097" s="27"/>
      <c r="Y1097" s="27"/>
      <c r="Z1097" s="27"/>
      <c r="AA1097" s="27"/>
      <c r="AB1097" s="27"/>
      <c r="AC1097" s="25"/>
      <c r="AD1097" s="25"/>
      <c r="AE1097" s="25"/>
      <c r="AF1097" s="25"/>
      <c r="AG1097" s="25"/>
      <c r="AH1097" s="25"/>
      <c r="AI1097" s="25"/>
      <c r="AJ1097" s="25"/>
      <c r="AK1097" s="25"/>
      <c r="AL1097" s="25"/>
      <c r="AM1097" s="25"/>
      <c r="AN1097" s="25"/>
      <c r="AO1097" s="25"/>
      <c r="AP1097" s="25"/>
      <c r="AQ1097" s="25"/>
      <c r="AR1097" s="25"/>
      <c r="AS1097" s="25"/>
      <c r="AT1097" s="25"/>
      <c r="AU1097" s="25"/>
      <c r="AV1097" s="25"/>
      <c r="AW1097" s="25"/>
      <c r="AX1097" s="25"/>
    </row>
    <row r="1098" spans="7:50" ht="12.75">
      <c r="G1098" s="49"/>
      <c r="K1098" s="99"/>
      <c r="L1098" s="99"/>
      <c r="M1098" s="99"/>
      <c r="N1098" s="99"/>
      <c r="O1098" s="99"/>
      <c r="P1098" s="99"/>
      <c r="Q1098" s="99"/>
      <c r="R1098" s="99"/>
      <c r="S1098" s="99"/>
      <c r="T1098" s="27"/>
      <c r="U1098" s="27"/>
      <c r="V1098" s="27"/>
      <c r="W1098" s="27"/>
      <c r="X1098" s="27"/>
      <c r="Y1098" s="27"/>
      <c r="Z1098" s="27"/>
      <c r="AA1098" s="27"/>
      <c r="AB1098" s="27"/>
      <c r="AC1098" s="25"/>
      <c r="AD1098" s="25"/>
      <c r="AE1098" s="25"/>
      <c r="AF1098" s="25"/>
      <c r="AG1098" s="25"/>
      <c r="AH1098" s="25"/>
      <c r="AI1098" s="25"/>
      <c r="AJ1098" s="25"/>
      <c r="AK1098" s="25"/>
      <c r="AL1098" s="25"/>
      <c r="AM1098" s="25"/>
      <c r="AN1098" s="25"/>
      <c r="AO1098" s="25"/>
      <c r="AP1098" s="25"/>
      <c r="AQ1098" s="25"/>
      <c r="AR1098" s="25"/>
      <c r="AS1098" s="25"/>
      <c r="AT1098" s="25"/>
      <c r="AU1098" s="25"/>
      <c r="AV1098" s="25"/>
      <c r="AW1098" s="25"/>
      <c r="AX1098" s="25"/>
    </row>
    <row r="1099" spans="7:50" ht="12.75">
      <c r="G1099" s="49"/>
      <c r="K1099" s="99"/>
      <c r="L1099" s="99"/>
      <c r="M1099" s="99"/>
      <c r="N1099" s="99"/>
      <c r="O1099" s="99"/>
      <c r="P1099" s="99"/>
      <c r="Q1099" s="99"/>
      <c r="R1099" s="99"/>
      <c r="S1099" s="99"/>
      <c r="T1099" s="27"/>
      <c r="U1099" s="27"/>
      <c r="V1099" s="27"/>
      <c r="W1099" s="27"/>
      <c r="X1099" s="27"/>
      <c r="Y1099" s="27"/>
      <c r="Z1099" s="27"/>
      <c r="AA1099" s="27"/>
      <c r="AB1099" s="27"/>
      <c r="AC1099" s="25"/>
      <c r="AD1099" s="25"/>
      <c r="AE1099" s="25"/>
      <c r="AF1099" s="25"/>
      <c r="AG1099" s="25"/>
      <c r="AH1099" s="25"/>
      <c r="AI1099" s="25"/>
      <c r="AJ1099" s="25"/>
      <c r="AK1099" s="25"/>
      <c r="AL1099" s="25"/>
      <c r="AM1099" s="25"/>
      <c r="AN1099" s="25"/>
      <c r="AO1099" s="25"/>
      <c r="AP1099" s="25"/>
      <c r="AQ1099" s="25"/>
      <c r="AR1099" s="25"/>
      <c r="AS1099" s="25"/>
      <c r="AT1099" s="25"/>
      <c r="AU1099" s="25"/>
      <c r="AV1099" s="25"/>
      <c r="AW1099" s="25"/>
      <c r="AX1099" s="25"/>
    </row>
    <row r="1100" spans="7:50" ht="12.75">
      <c r="G1100" s="49"/>
      <c r="K1100" s="99"/>
      <c r="L1100" s="99"/>
      <c r="M1100" s="99"/>
      <c r="N1100" s="99"/>
      <c r="O1100" s="99"/>
      <c r="P1100" s="99"/>
      <c r="Q1100" s="99"/>
      <c r="R1100" s="99"/>
      <c r="S1100" s="99"/>
      <c r="T1100" s="27"/>
      <c r="U1100" s="27"/>
      <c r="V1100" s="27"/>
      <c r="W1100" s="27"/>
      <c r="X1100" s="27"/>
      <c r="Y1100" s="27"/>
      <c r="Z1100" s="27"/>
      <c r="AA1100" s="27"/>
      <c r="AB1100" s="27"/>
      <c r="AC1100" s="25"/>
      <c r="AD1100" s="25"/>
      <c r="AE1100" s="25"/>
      <c r="AF1100" s="25"/>
      <c r="AG1100" s="25"/>
      <c r="AH1100" s="25"/>
      <c r="AI1100" s="25"/>
      <c r="AJ1100" s="25"/>
      <c r="AK1100" s="25"/>
      <c r="AL1100" s="25"/>
      <c r="AM1100" s="25"/>
      <c r="AN1100" s="25"/>
      <c r="AO1100" s="25"/>
      <c r="AP1100" s="25"/>
      <c r="AQ1100" s="25"/>
      <c r="AR1100" s="25"/>
      <c r="AS1100" s="25"/>
      <c r="AT1100" s="25"/>
      <c r="AU1100" s="25"/>
      <c r="AV1100" s="25"/>
      <c r="AW1100" s="25"/>
      <c r="AX1100" s="25"/>
    </row>
    <row r="1101" spans="7:50" ht="12.75">
      <c r="G1101" s="49"/>
      <c r="K1101" s="99"/>
      <c r="L1101" s="99"/>
      <c r="M1101" s="99"/>
      <c r="N1101" s="99"/>
      <c r="O1101" s="99"/>
      <c r="P1101" s="99"/>
      <c r="Q1101" s="99"/>
      <c r="R1101" s="99"/>
      <c r="S1101" s="99"/>
      <c r="T1101" s="27"/>
      <c r="U1101" s="27"/>
      <c r="V1101" s="27"/>
      <c r="W1101" s="27"/>
      <c r="X1101" s="27"/>
      <c r="Y1101" s="27"/>
      <c r="Z1101" s="27"/>
      <c r="AA1101" s="27"/>
      <c r="AB1101" s="27"/>
      <c r="AC1101" s="25"/>
      <c r="AD1101" s="25"/>
      <c r="AE1101" s="25"/>
      <c r="AF1101" s="25"/>
      <c r="AG1101" s="25"/>
      <c r="AH1101" s="25"/>
      <c r="AI1101" s="25"/>
      <c r="AJ1101" s="25"/>
      <c r="AK1101" s="25"/>
      <c r="AL1101" s="25"/>
      <c r="AM1101" s="25"/>
      <c r="AN1101" s="25"/>
      <c r="AO1101" s="25"/>
      <c r="AP1101" s="25"/>
      <c r="AQ1101" s="25"/>
      <c r="AR1101" s="25"/>
      <c r="AS1101" s="25"/>
      <c r="AT1101" s="25"/>
      <c r="AU1101" s="25"/>
      <c r="AV1101" s="25"/>
      <c r="AW1101" s="25"/>
      <c r="AX1101" s="25"/>
    </row>
    <row r="1102" spans="7:50" ht="12.75">
      <c r="G1102" s="49"/>
      <c r="K1102" s="99"/>
      <c r="L1102" s="99"/>
      <c r="M1102" s="99"/>
      <c r="N1102" s="99"/>
      <c r="O1102" s="99"/>
      <c r="P1102" s="99"/>
      <c r="Q1102" s="99"/>
      <c r="R1102" s="99"/>
      <c r="S1102" s="99"/>
      <c r="T1102" s="27"/>
      <c r="U1102" s="27"/>
      <c r="V1102" s="27"/>
      <c r="W1102" s="27"/>
      <c r="X1102" s="27"/>
      <c r="Y1102" s="27"/>
      <c r="Z1102" s="27"/>
      <c r="AA1102" s="27"/>
      <c r="AB1102" s="27"/>
      <c r="AC1102" s="25"/>
      <c r="AD1102" s="25"/>
      <c r="AE1102" s="25"/>
      <c r="AF1102" s="25"/>
      <c r="AG1102" s="25"/>
      <c r="AH1102" s="25"/>
      <c r="AI1102" s="25"/>
      <c r="AJ1102" s="25"/>
      <c r="AK1102" s="25"/>
      <c r="AL1102" s="25"/>
      <c r="AM1102" s="25"/>
      <c r="AN1102" s="25"/>
      <c r="AO1102" s="25"/>
      <c r="AP1102" s="25"/>
      <c r="AQ1102" s="25"/>
      <c r="AR1102" s="25"/>
      <c r="AS1102" s="25"/>
      <c r="AT1102" s="25"/>
      <c r="AU1102" s="25"/>
      <c r="AV1102" s="25"/>
      <c r="AW1102" s="25"/>
      <c r="AX1102" s="25"/>
    </row>
    <row r="1103" spans="7:50" ht="12.75">
      <c r="G1103" s="49"/>
      <c r="K1103" s="99"/>
      <c r="L1103" s="99"/>
      <c r="M1103" s="99"/>
      <c r="N1103" s="99"/>
      <c r="O1103" s="99"/>
      <c r="P1103" s="99"/>
      <c r="Q1103" s="99"/>
      <c r="R1103" s="99"/>
      <c r="S1103" s="99"/>
      <c r="T1103" s="27"/>
      <c r="U1103" s="27"/>
      <c r="V1103" s="27"/>
      <c r="W1103" s="27"/>
      <c r="X1103" s="27"/>
      <c r="Y1103" s="27"/>
      <c r="Z1103" s="27"/>
      <c r="AA1103" s="27"/>
      <c r="AB1103" s="27"/>
      <c r="AC1103" s="25"/>
      <c r="AD1103" s="25"/>
      <c r="AE1103" s="25"/>
      <c r="AF1103" s="25"/>
      <c r="AG1103" s="25"/>
      <c r="AH1103" s="25"/>
      <c r="AI1103" s="25"/>
      <c r="AJ1103" s="25"/>
      <c r="AK1103" s="25"/>
      <c r="AL1103" s="25"/>
      <c r="AM1103" s="25"/>
      <c r="AN1103" s="25"/>
      <c r="AO1103" s="25"/>
      <c r="AP1103" s="25"/>
      <c r="AQ1103" s="25"/>
      <c r="AR1103" s="25"/>
      <c r="AS1103" s="25"/>
      <c r="AT1103" s="25"/>
      <c r="AU1103" s="25"/>
      <c r="AV1103" s="25"/>
      <c r="AW1103" s="25"/>
      <c r="AX1103" s="25"/>
    </row>
    <row r="1104" spans="7:50" ht="12.75">
      <c r="G1104" s="49"/>
      <c r="K1104" s="99"/>
      <c r="L1104" s="99"/>
      <c r="M1104" s="99"/>
      <c r="N1104" s="99"/>
      <c r="O1104" s="99"/>
      <c r="P1104" s="99"/>
      <c r="Q1104" s="99"/>
      <c r="R1104" s="99"/>
      <c r="S1104" s="99"/>
      <c r="T1104" s="27"/>
      <c r="U1104" s="27"/>
      <c r="V1104" s="27"/>
      <c r="W1104" s="27"/>
      <c r="X1104" s="27"/>
      <c r="Y1104" s="27"/>
      <c r="Z1104" s="27"/>
      <c r="AA1104" s="27"/>
      <c r="AB1104" s="27"/>
      <c r="AC1104" s="25"/>
      <c r="AD1104" s="25"/>
      <c r="AE1104" s="25"/>
      <c r="AF1104" s="25"/>
      <c r="AG1104" s="25"/>
      <c r="AH1104" s="25"/>
      <c r="AI1104" s="25"/>
      <c r="AJ1104" s="25"/>
      <c r="AK1104" s="25"/>
      <c r="AL1104" s="25"/>
      <c r="AM1104" s="25"/>
      <c r="AN1104" s="25"/>
      <c r="AO1104" s="25"/>
      <c r="AP1104" s="25"/>
      <c r="AQ1104" s="25"/>
      <c r="AR1104" s="25"/>
      <c r="AS1104" s="25"/>
      <c r="AT1104" s="25"/>
      <c r="AU1104" s="25"/>
      <c r="AV1104" s="25"/>
      <c r="AW1104" s="25"/>
      <c r="AX1104" s="25"/>
    </row>
    <row r="1105" spans="7:50" ht="12.75">
      <c r="G1105" s="49"/>
      <c r="K1105" s="99"/>
      <c r="L1105" s="99"/>
      <c r="M1105" s="99"/>
      <c r="N1105" s="99"/>
      <c r="O1105" s="99"/>
      <c r="P1105" s="99"/>
      <c r="Q1105" s="99"/>
      <c r="R1105" s="99"/>
      <c r="S1105" s="99"/>
      <c r="T1105" s="27"/>
      <c r="U1105" s="27"/>
      <c r="V1105" s="27"/>
      <c r="W1105" s="27"/>
      <c r="X1105" s="27"/>
      <c r="Y1105" s="27"/>
      <c r="Z1105" s="27"/>
      <c r="AA1105" s="27"/>
      <c r="AB1105" s="27"/>
      <c r="AC1105" s="25"/>
      <c r="AD1105" s="25"/>
      <c r="AE1105" s="25"/>
      <c r="AF1105" s="25"/>
      <c r="AG1105" s="25"/>
      <c r="AH1105" s="25"/>
      <c r="AI1105" s="25"/>
      <c r="AJ1105" s="25"/>
      <c r="AK1105" s="25"/>
      <c r="AL1105" s="25"/>
      <c r="AM1105" s="25"/>
      <c r="AN1105" s="25"/>
      <c r="AO1105" s="25"/>
      <c r="AP1105" s="25"/>
      <c r="AQ1105" s="25"/>
      <c r="AR1105" s="25"/>
      <c r="AS1105" s="25"/>
      <c r="AT1105" s="25"/>
      <c r="AU1105" s="25"/>
      <c r="AV1105" s="25"/>
      <c r="AW1105" s="25"/>
      <c r="AX1105" s="25"/>
    </row>
    <row r="1106" spans="7:50" ht="12.75">
      <c r="G1106" s="49"/>
      <c r="K1106" s="99"/>
      <c r="L1106" s="99"/>
      <c r="M1106" s="99"/>
      <c r="N1106" s="99"/>
      <c r="O1106" s="99"/>
      <c r="P1106" s="99"/>
      <c r="Q1106" s="99"/>
      <c r="R1106" s="99"/>
      <c r="S1106" s="99"/>
      <c r="T1106" s="27"/>
      <c r="U1106" s="27"/>
      <c r="V1106" s="27"/>
      <c r="W1106" s="27"/>
      <c r="X1106" s="27"/>
      <c r="Y1106" s="27"/>
      <c r="Z1106" s="27"/>
      <c r="AA1106" s="27"/>
      <c r="AB1106" s="27"/>
      <c r="AC1106" s="25"/>
      <c r="AD1106" s="25"/>
      <c r="AE1106" s="25"/>
      <c r="AF1106" s="25"/>
      <c r="AG1106" s="25"/>
      <c r="AH1106" s="25"/>
      <c r="AI1106" s="25"/>
      <c r="AJ1106" s="25"/>
      <c r="AK1106" s="25"/>
      <c r="AL1106" s="25"/>
      <c r="AM1106" s="25"/>
      <c r="AN1106" s="25"/>
      <c r="AO1106" s="25"/>
      <c r="AP1106" s="25"/>
      <c r="AQ1106" s="25"/>
      <c r="AR1106" s="25"/>
      <c r="AS1106" s="25"/>
      <c r="AT1106" s="25"/>
      <c r="AU1106" s="25"/>
      <c r="AV1106" s="25"/>
      <c r="AW1106" s="25"/>
      <c r="AX1106" s="25"/>
    </row>
    <row r="1107" spans="7:50" ht="12.75">
      <c r="G1107" s="49"/>
      <c r="K1107" s="99"/>
      <c r="L1107" s="99"/>
      <c r="M1107" s="99"/>
      <c r="N1107" s="99"/>
      <c r="O1107" s="99"/>
      <c r="P1107" s="99"/>
      <c r="Q1107" s="99"/>
      <c r="R1107" s="99"/>
      <c r="S1107" s="99"/>
      <c r="T1107" s="27"/>
      <c r="U1107" s="27"/>
      <c r="V1107" s="27"/>
      <c r="W1107" s="27"/>
      <c r="X1107" s="27"/>
      <c r="Y1107" s="27"/>
      <c r="Z1107" s="27"/>
      <c r="AA1107" s="27"/>
      <c r="AB1107" s="27"/>
      <c r="AC1107" s="25"/>
      <c r="AD1107" s="25"/>
      <c r="AE1107" s="25"/>
      <c r="AF1107" s="25"/>
      <c r="AG1107" s="25"/>
      <c r="AH1107" s="25"/>
      <c r="AI1107" s="25"/>
      <c r="AJ1107" s="25"/>
      <c r="AK1107" s="25"/>
      <c r="AL1107" s="25"/>
      <c r="AM1107" s="25"/>
      <c r="AN1107" s="25"/>
      <c r="AO1107" s="25"/>
      <c r="AP1107" s="25"/>
      <c r="AQ1107" s="25"/>
      <c r="AR1107" s="25"/>
      <c r="AS1107" s="25"/>
      <c r="AT1107" s="25"/>
      <c r="AU1107" s="25"/>
      <c r="AV1107" s="25"/>
      <c r="AW1107" s="25"/>
      <c r="AX1107" s="25"/>
    </row>
    <row r="1108" spans="7:50" ht="12.75">
      <c r="G1108" s="49"/>
      <c r="K1108" s="99"/>
      <c r="L1108" s="99"/>
      <c r="M1108" s="99"/>
      <c r="N1108" s="99"/>
      <c r="O1108" s="99"/>
      <c r="P1108" s="99"/>
      <c r="Q1108" s="99"/>
      <c r="R1108" s="99"/>
      <c r="S1108" s="99"/>
      <c r="T1108" s="27"/>
      <c r="U1108" s="27"/>
      <c r="V1108" s="27"/>
      <c r="W1108" s="27"/>
      <c r="X1108" s="27"/>
      <c r="Y1108" s="27"/>
      <c r="Z1108" s="27"/>
      <c r="AA1108" s="27"/>
      <c r="AB1108" s="27"/>
      <c r="AC1108" s="25"/>
      <c r="AD1108" s="25"/>
      <c r="AE1108" s="25"/>
      <c r="AF1108" s="25"/>
      <c r="AG1108" s="25"/>
      <c r="AH1108" s="25"/>
      <c r="AI1108" s="25"/>
      <c r="AJ1108" s="25"/>
      <c r="AK1108" s="25"/>
      <c r="AL1108" s="25"/>
      <c r="AM1108" s="25"/>
      <c r="AN1108" s="25"/>
      <c r="AO1108" s="25"/>
      <c r="AP1108" s="25"/>
      <c r="AQ1108" s="25"/>
      <c r="AR1108" s="25"/>
      <c r="AS1108" s="25"/>
      <c r="AT1108" s="25"/>
      <c r="AU1108" s="25"/>
      <c r="AV1108" s="25"/>
      <c r="AW1108" s="25"/>
      <c r="AX1108" s="25"/>
    </row>
    <row r="1109" spans="7:50" ht="12.75">
      <c r="G1109" s="49"/>
      <c r="K1109" s="99"/>
      <c r="L1109" s="99"/>
      <c r="M1109" s="99"/>
      <c r="N1109" s="99"/>
      <c r="O1109" s="99"/>
      <c r="P1109" s="99"/>
      <c r="Q1109" s="99"/>
      <c r="R1109" s="99"/>
      <c r="S1109" s="99"/>
      <c r="T1109" s="27"/>
      <c r="U1109" s="27"/>
      <c r="V1109" s="27"/>
      <c r="W1109" s="27"/>
      <c r="X1109" s="27"/>
      <c r="Y1109" s="27"/>
      <c r="Z1109" s="27"/>
      <c r="AA1109" s="27"/>
      <c r="AB1109" s="27"/>
      <c r="AC1109" s="25"/>
      <c r="AD1109" s="25"/>
      <c r="AE1109" s="25"/>
      <c r="AF1109" s="25"/>
      <c r="AG1109" s="25"/>
      <c r="AH1109" s="25"/>
      <c r="AI1109" s="25"/>
      <c r="AJ1109" s="25"/>
      <c r="AK1109" s="25"/>
      <c r="AL1109" s="25"/>
      <c r="AM1109" s="25"/>
      <c r="AN1109" s="25"/>
      <c r="AO1109" s="25"/>
      <c r="AP1109" s="25"/>
      <c r="AQ1109" s="25"/>
      <c r="AR1109" s="25"/>
      <c r="AS1109" s="25"/>
      <c r="AT1109" s="25"/>
      <c r="AU1109" s="25"/>
      <c r="AV1109" s="25"/>
      <c r="AW1109" s="25"/>
      <c r="AX1109" s="25"/>
    </row>
    <row r="1110" spans="7:50" ht="12.75">
      <c r="G1110" s="49"/>
      <c r="K1110" s="99"/>
      <c r="L1110" s="99"/>
      <c r="M1110" s="99"/>
      <c r="N1110" s="99"/>
      <c r="O1110" s="99"/>
      <c r="P1110" s="99"/>
      <c r="Q1110" s="99"/>
      <c r="R1110" s="99"/>
      <c r="S1110" s="99"/>
      <c r="T1110" s="27"/>
      <c r="U1110" s="27"/>
      <c r="V1110" s="27"/>
      <c r="W1110" s="27"/>
      <c r="X1110" s="27"/>
      <c r="Y1110" s="27"/>
      <c r="Z1110" s="27"/>
      <c r="AA1110" s="27"/>
      <c r="AB1110" s="27"/>
      <c r="AC1110" s="25"/>
      <c r="AD1110" s="25"/>
      <c r="AE1110" s="25"/>
      <c r="AF1110" s="25"/>
      <c r="AG1110" s="25"/>
      <c r="AH1110" s="25"/>
      <c r="AI1110" s="25"/>
      <c r="AJ1110" s="25"/>
      <c r="AK1110" s="25"/>
      <c r="AL1110" s="25"/>
      <c r="AM1110" s="25"/>
      <c r="AN1110" s="25"/>
      <c r="AO1110" s="25"/>
      <c r="AP1110" s="25"/>
      <c r="AQ1110" s="25"/>
      <c r="AR1110" s="25"/>
      <c r="AS1110" s="25"/>
      <c r="AT1110" s="25"/>
      <c r="AU1110" s="25"/>
      <c r="AV1110" s="25"/>
      <c r="AW1110" s="25"/>
      <c r="AX1110" s="25"/>
    </row>
    <row r="1111" spans="7:50" ht="12.75">
      <c r="G1111" s="49"/>
      <c r="K1111" s="99"/>
      <c r="L1111" s="99"/>
      <c r="M1111" s="99"/>
      <c r="N1111" s="99"/>
      <c r="O1111" s="99"/>
      <c r="P1111" s="99"/>
      <c r="Q1111" s="99"/>
      <c r="R1111" s="99"/>
      <c r="S1111" s="99"/>
      <c r="T1111" s="27"/>
      <c r="U1111" s="27"/>
      <c r="V1111" s="27"/>
      <c r="W1111" s="27"/>
      <c r="X1111" s="27"/>
      <c r="Y1111" s="27"/>
      <c r="Z1111" s="27"/>
      <c r="AA1111" s="27"/>
      <c r="AB1111" s="27"/>
      <c r="AC1111" s="25"/>
      <c r="AD1111" s="25"/>
      <c r="AE1111" s="25"/>
      <c r="AF1111" s="25"/>
      <c r="AG1111" s="25"/>
      <c r="AH1111" s="25"/>
      <c r="AI1111" s="25"/>
      <c r="AJ1111" s="25"/>
      <c r="AK1111" s="25"/>
      <c r="AL1111" s="25"/>
      <c r="AM1111" s="25"/>
      <c r="AN1111" s="25"/>
      <c r="AO1111" s="25"/>
      <c r="AP1111" s="25"/>
      <c r="AQ1111" s="25"/>
      <c r="AR1111" s="25"/>
      <c r="AS1111" s="25"/>
      <c r="AT1111" s="25"/>
      <c r="AU1111" s="25"/>
      <c r="AV1111" s="25"/>
      <c r="AW1111" s="25"/>
      <c r="AX1111" s="25"/>
    </row>
    <row r="1112" spans="7:50" ht="12.75">
      <c r="G1112" s="49"/>
      <c r="K1112" s="99"/>
      <c r="L1112" s="99"/>
      <c r="M1112" s="99"/>
      <c r="N1112" s="99"/>
      <c r="O1112" s="99"/>
      <c r="P1112" s="99"/>
      <c r="Q1112" s="99"/>
      <c r="R1112" s="99"/>
      <c r="S1112" s="99"/>
      <c r="T1112" s="27"/>
      <c r="U1112" s="27"/>
      <c r="V1112" s="27"/>
      <c r="W1112" s="27"/>
      <c r="X1112" s="27"/>
      <c r="Y1112" s="27"/>
      <c r="Z1112" s="27"/>
      <c r="AA1112" s="27"/>
      <c r="AB1112" s="27"/>
      <c r="AC1112" s="25"/>
      <c r="AD1112" s="25"/>
      <c r="AE1112" s="25"/>
      <c r="AF1112" s="25"/>
      <c r="AG1112" s="25"/>
      <c r="AH1112" s="25"/>
      <c r="AI1112" s="25"/>
      <c r="AJ1112" s="25"/>
      <c r="AK1112" s="25"/>
      <c r="AL1112" s="25"/>
      <c r="AM1112" s="25"/>
      <c r="AN1112" s="25"/>
      <c r="AO1112" s="25"/>
      <c r="AP1112" s="25"/>
      <c r="AQ1112" s="25"/>
      <c r="AR1112" s="25"/>
      <c r="AS1112" s="25"/>
      <c r="AT1112" s="25"/>
      <c r="AU1112" s="25"/>
      <c r="AV1112" s="25"/>
      <c r="AW1112" s="25"/>
      <c r="AX1112" s="25"/>
    </row>
    <row r="1113" spans="7:50" ht="12.75">
      <c r="G1113" s="49"/>
      <c r="K1113" s="99"/>
      <c r="L1113" s="99"/>
      <c r="M1113" s="99"/>
      <c r="N1113" s="99"/>
      <c r="O1113" s="99"/>
      <c r="P1113" s="99"/>
      <c r="Q1113" s="99"/>
      <c r="R1113" s="99"/>
      <c r="S1113" s="99"/>
      <c r="T1113" s="27"/>
      <c r="U1113" s="27"/>
      <c r="V1113" s="27"/>
      <c r="W1113" s="27"/>
      <c r="X1113" s="27"/>
      <c r="Y1113" s="27"/>
      <c r="Z1113" s="27"/>
      <c r="AA1113" s="27"/>
      <c r="AB1113" s="27"/>
      <c r="AC1113" s="25"/>
      <c r="AD1113" s="25"/>
      <c r="AE1113" s="25"/>
      <c r="AF1113" s="25"/>
      <c r="AG1113" s="25"/>
      <c r="AH1113" s="25"/>
      <c r="AI1113" s="25"/>
      <c r="AJ1113" s="25"/>
      <c r="AK1113" s="25"/>
      <c r="AL1113" s="25"/>
      <c r="AM1113" s="25"/>
      <c r="AN1113" s="25"/>
      <c r="AO1113" s="25"/>
      <c r="AP1113" s="25"/>
      <c r="AQ1113" s="25"/>
      <c r="AR1113" s="25"/>
      <c r="AS1113" s="25"/>
      <c r="AT1113" s="25"/>
      <c r="AU1113" s="25"/>
      <c r="AV1113" s="25"/>
      <c r="AW1113" s="25"/>
      <c r="AX1113" s="25"/>
    </row>
    <row r="1114" spans="7:50" ht="12.75">
      <c r="G1114" s="49"/>
      <c r="K1114" s="99"/>
      <c r="L1114" s="99"/>
      <c r="M1114" s="99"/>
      <c r="N1114" s="99"/>
      <c r="O1114" s="99"/>
      <c r="P1114" s="99"/>
      <c r="Q1114" s="99"/>
      <c r="R1114" s="99"/>
      <c r="S1114" s="99"/>
      <c r="T1114" s="27"/>
      <c r="U1114" s="27"/>
      <c r="V1114" s="27"/>
      <c r="W1114" s="27"/>
      <c r="X1114" s="27"/>
      <c r="Y1114" s="27"/>
      <c r="Z1114" s="27"/>
      <c r="AA1114" s="27"/>
      <c r="AB1114" s="27"/>
      <c r="AC1114" s="25"/>
      <c r="AD1114" s="25"/>
      <c r="AE1114" s="25"/>
      <c r="AF1114" s="25"/>
      <c r="AG1114" s="25"/>
      <c r="AH1114" s="25"/>
      <c r="AI1114" s="25"/>
      <c r="AJ1114" s="25"/>
      <c r="AK1114" s="25"/>
      <c r="AL1114" s="25"/>
      <c r="AM1114" s="25"/>
      <c r="AN1114" s="25"/>
      <c r="AO1114" s="25"/>
      <c r="AP1114" s="25"/>
      <c r="AQ1114" s="25"/>
      <c r="AR1114" s="25"/>
      <c r="AS1114" s="25"/>
      <c r="AT1114" s="25"/>
      <c r="AU1114" s="25"/>
      <c r="AV1114" s="25"/>
      <c r="AW1114" s="25"/>
      <c r="AX1114" s="25"/>
    </row>
    <row r="1115" spans="7:50" ht="12.75">
      <c r="G1115" s="49"/>
      <c r="K1115" s="99"/>
      <c r="L1115" s="99"/>
      <c r="M1115" s="99"/>
      <c r="N1115" s="99"/>
      <c r="O1115" s="99"/>
      <c r="P1115" s="99"/>
      <c r="Q1115" s="99"/>
      <c r="R1115" s="99"/>
      <c r="S1115" s="99"/>
      <c r="T1115" s="27"/>
      <c r="U1115" s="27"/>
      <c r="V1115" s="27"/>
      <c r="W1115" s="27"/>
      <c r="X1115" s="27"/>
      <c r="Y1115" s="27"/>
      <c r="Z1115" s="27"/>
      <c r="AA1115" s="27"/>
      <c r="AB1115" s="27"/>
      <c r="AC1115" s="25"/>
      <c r="AD1115" s="25"/>
      <c r="AE1115" s="25"/>
      <c r="AF1115" s="25"/>
      <c r="AG1115" s="25"/>
      <c r="AH1115" s="25"/>
      <c r="AI1115" s="25"/>
      <c r="AJ1115" s="25"/>
      <c r="AK1115" s="25"/>
      <c r="AL1115" s="25"/>
      <c r="AM1115" s="25"/>
      <c r="AN1115" s="25"/>
      <c r="AO1115" s="25"/>
      <c r="AP1115" s="25"/>
      <c r="AQ1115" s="25"/>
      <c r="AR1115" s="25"/>
      <c r="AS1115" s="25"/>
      <c r="AT1115" s="25"/>
      <c r="AU1115" s="25"/>
      <c r="AV1115" s="25"/>
      <c r="AW1115" s="25"/>
      <c r="AX1115" s="25"/>
    </row>
    <row r="1116" spans="7:50" ht="12.75">
      <c r="G1116" s="49"/>
      <c r="K1116" s="99"/>
      <c r="L1116" s="99"/>
      <c r="M1116" s="99"/>
      <c r="N1116" s="99"/>
      <c r="O1116" s="99"/>
      <c r="P1116" s="99"/>
      <c r="Q1116" s="99"/>
      <c r="R1116" s="99"/>
      <c r="S1116" s="99"/>
      <c r="T1116" s="27"/>
      <c r="U1116" s="27"/>
      <c r="V1116" s="27"/>
      <c r="W1116" s="27"/>
      <c r="X1116" s="27"/>
      <c r="Y1116" s="27"/>
      <c r="Z1116" s="27"/>
      <c r="AA1116" s="27"/>
      <c r="AB1116" s="27"/>
      <c r="AC1116" s="25"/>
      <c r="AD1116" s="25"/>
      <c r="AE1116" s="25"/>
      <c r="AF1116" s="25"/>
      <c r="AG1116" s="25"/>
      <c r="AH1116" s="25"/>
      <c r="AI1116" s="25"/>
      <c r="AJ1116" s="25"/>
      <c r="AK1116" s="25"/>
      <c r="AL1116" s="25"/>
      <c r="AM1116" s="25"/>
      <c r="AN1116" s="25"/>
      <c r="AO1116" s="25"/>
      <c r="AP1116" s="25"/>
      <c r="AQ1116" s="25"/>
      <c r="AR1116" s="25"/>
      <c r="AS1116" s="25"/>
      <c r="AT1116" s="25"/>
      <c r="AU1116" s="25"/>
      <c r="AV1116" s="25"/>
      <c r="AW1116" s="25"/>
      <c r="AX1116" s="25"/>
    </row>
    <row r="1117" spans="7:50" ht="12.75">
      <c r="G1117" s="49"/>
      <c r="K1117" s="99"/>
      <c r="L1117" s="99"/>
      <c r="M1117" s="99"/>
      <c r="N1117" s="99"/>
      <c r="O1117" s="99"/>
      <c r="P1117" s="99"/>
      <c r="Q1117" s="99"/>
      <c r="R1117" s="99"/>
      <c r="S1117" s="99"/>
      <c r="T1117" s="27"/>
      <c r="U1117" s="27"/>
      <c r="V1117" s="27"/>
      <c r="W1117" s="27"/>
      <c r="X1117" s="27"/>
      <c r="Y1117" s="27"/>
      <c r="Z1117" s="27"/>
      <c r="AA1117" s="27"/>
      <c r="AB1117" s="27"/>
      <c r="AC1117" s="25"/>
      <c r="AD1117" s="25"/>
      <c r="AE1117" s="25"/>
      <c r="AF1117" s="25"/>
      <c r="AG1117" s="25"/>
      <c r="AH1117" s="25"/>
      <c r="AI1117" s="25"/>
      <c r="AJ1117" s="25"/>
      <c r="AK1117" s="25"/>
      <c r="AL1117" s="25"/>
      <c r="AM1117" s="25"/>
      <c r="AN1117" s="25"/>
      <c r="AO1117" s="25"/>
      <c r="AP1117" s="25"/>
      <c r="AQ1117" s="25"/>
      <c r="AR1117" s="25"/>
      <c r="AS1117" s="25"/>
      <c r="AT1117" s="25"/>
      <c r="AU1117" s="25"/>
      <c r="AV1117" s="25"/>
      <c r="AW1117" s="25"/>
      <c r="AX1117" s="25"/>
    </row>
    <row r="1118" spans="7:50" ht="12.75">
      <c r="G1118" s="49"/>
      <c r="K1118" s="99"/>
      <c r="L1118" s="99"/>
      <c r="M1118" s="99"/>
      <c r="N1118" s="99"/>
      <c r="O1118" s="99"/>
      <c r="P1118" s="99"/>
      <c r="Q1118" s="99"/>
      <c r="R1118" s="99"/>
      <c r="S1118" s="99"/>
      <c r="T1118" s="27"/>
      <c r="U1118" s="27"/>
      <c r="V1118" s="27"/>
      <c r="W1118" s="27"/>
      <c r="X1118" s="27"/>
      <c r="Y1118" s="27"/>
      <c r="Z1118" s="27"/>
      <c r="AA1118" s="27"/>
      <c r="AB1118" s="27"/>
      <c r="AC1118" s="25"/>
      <c r="AD1118" s="25"/>
      <c r="AE1118" s="25"/>
      <c r="AF1118" s="25"/>
      <c r="AG1118" s="25"/>
      <c r="AH1118" s="25"/>
      <c r="AI1118" s="25"/>
      <c r="AJ1118" s="25"/>
      <c r="AK1118" s="25"/>
      <c r="AL1118" s="25"/>
      <c r="AM1118" s="25"/>
      <c r="AN1118" s="25"/>
      <c r="AO1118" s="25"/>
      <c r="AP1118" s="25"/>
      <c r="AQ1118" s="25"/>
      <c r="AR1118" s="25"/>
      <c r="AS1118" s="25"/>
      <c r="AT1118" s="25"/>
      <c r="AU1118" s="25"/>
      <c r="AV1118" s="25"/>
      <c r="AW1118" s="25"/>
      <c r="AX1118" s="25"/>
    </row>
    <row r="1119" spans="7:50" ht="12.75">
      <c r="G1119" s="49"/>
      <c r="K1119" s="99"/>
      <c r="L1119" s="99"/>
      <c r="M1119" s="99"/>
      <c r="N1119" s="99"/>
      <c r="O1119" s="99"/>
      <c r="P1119" s="99"/>
      <c r="Q1119" s="99"/>
      <c r="R1119" s="99"/>
      <c r="S1119" s="99"/>
      <c r="T1119" s="27"/>
      <c r="U1119" s="27"/>
      <c r="V1119" s="27"/>
      <c r="W1119" s="27"/>
      <c r="X1119" s="27"/>
      <c r="Y1119" s="27"/>
      <c r="Z1119" s="27"/>
      <c r="AA1119" s="27"/>
      <c r="AB1119" s="27"/>
      <c r="AC1119" s="25"/>
      <c r="AD1119" s="25"/>
      <c r="AE1119" s="25"/>
      <c r="AF1119" s="25"/>
      <c r="AG1119" s="25"/>
      <c r="AH1119" s="25"/>
      <c r="AI1119" s="25"/>
      <c r="AJ1119" s="25"/>
      <c r="AK1119" s="25"/>
      <c r="AL1119" s="25"/>
      <c r="AM1119" s="25"/>
      <c r="AN1119" s="25"/>
      <c r="AO1119" s="25"/>
      <c r="AP1119" s="25"/>
      <c r="AQ1119" s="25"/>
      <c r="AR1119" s="25"/>
      <c r="AS1119" s="25"/>
      <c r="AT1119" s="25"/>
      <c r="AU1119" s="25"/>
      <c r="AV1119" s="25"/>
      <c r="AW1119" s="25"/>
      <c r="AX1119" s="25"/>
    </row>
    <row r="1120" spans="7:50" ht="12.75">
      <c r="G1120" s="49"/>
      <c r="K1120" s="99"/>
      <c r="L1120" s="99"/>
      <c r="M1120" s="99"/>
      <c r="N1120" s="99"/>
      <c r="O1120" s="99"/>
      <c r="P1120" s="99"/>
      <c r="Q1120" s="99"/>
      <c r="R1120" s="99"/>
      <c r="S1120" s="99"/>
      <c r="T1120" s="27"/>
      <c r="U1120" s="27"/>
      <c r="V1120" s="27"/>
      <c r="W1120" s="27"/>
      <c r="X1120" s="27"/>
      <c r="Y1120" s="27"/>
      <c r="Z1120" s="27"/>
      <c r="AA1120" s="27"/>
      <c r="AB1120" s="27"/>
      <c r="AC1120" s="25"/>
      <c r="AD1120" s="25"/>
      <c r="AE1120" s="25"/>
      <c r="AF1120" s="25"/>
      <c r="AG1120" s="25"/>
      <c r="AH1120" s="25"/>
      <c r="AI1120" s="25"/>
      <c r="AJ1120" s="25"/>
      <c r="AK1120" s="25"/>
      <c r="AL1120" s="25"/>
      <c r="AM1120" s="25"/>
      <c r="AN1120" s="25"/>
      <c r="AO1120" s="25"/>
      <c r="AP1120" s="25"/>
      <c r="AQ1120" s="25"/>
      <c r="AR1120" s="25"/>
      <c r="AS1120" s="25"/>
      <c r="AT1120" s="25"/>
      <c r="AU1120" s="25"/>
      <c r="AV1120" s="25"/>
      <c r="AW1120" s="25"/>
      <c r="AX1120" s="25"/>
    </row>
    <row r="1121" spans="7:50" ht="12.75">
      <c r="G1121" s="49"/>
      <c r="K1121" s="99"/>
      <c r="L1121" s="99"/>
      <c r="M1121" s="99"/>
      <c r="N1121" s="99"/>
      <c r="O1121" s="99"/>
      <c r="P1121" s="99"/>
      <c r="Q1121" s="99"/>
      <c r="R1121" s="99"/>
      <c r="S1121" s="99"/>
      <c r="T1121" s="27"/>
      <c r="U1121" s="27"/>
      <c r="V1121" s="27"/>
      <c r="W1121" s="27"/>
      <c r="X1121" s="27"/>
      <c r="Y1121" s="27"/>
      <c r="Z1121" s="27"/>
      <c r="AA1121" s="27"/>
      <c r="AB1121" s="27"/>
      <c r="AC1121" s="25"/>
      <c r="AD1121" s="25"/>
      <c r="AE1121" s="25"/>
      <c r="AF1121" s="25"/>
      <c r="AG1121" s="25"/>
      <c r="AH1121" s="25"/>
      <c r="AI1121" s="25"/>
      <c r="AJ1121" s="25"/>
      <c r="AK1121" s="25"/>
      <c r="AL1121" s="25"/>
      <c r="AM1121" s="25"/>
      <c r="AN1121" s="25"/>
      <c r="AO1121" s="25"/>
      <c r="AP1121" s="25"/>
      <c r="AQ1121" s="25"/>
      <c r="AR1121" s="25"/>
      <c r="AS1121" s="25"/>
      <c r="AT1121" s="25"/>
      <c r="AU1121" s="25"/>
      <c r="AV1121" s="25"/>
      <c r="AW1121" s="25"/>
      <c r="AX1121" s="25"/>
    </row>
    <row r="1122" spans="7:50" ht="12.75">
      <c r="G1122" s="49"/>
      <c r="K1122" s="99"/>
      <c r="L1122" s="99"/>
      <c r="M1122" s="99"/>
      <c r="N1122" s="99"/>
      <c r="O1122" s="99"/>
      <c r="P1122" s="99"/>
      <c r="Q1122" s="99"/>
      <c r="R1122" s="99"/>
      <c r="S1122" s="99"/>
      <c r="T1122" s="27"/>
      <c r="U1122" s="27"/>
      <c r="V1122" s="27"/>
      <c r="W1122" s="27"/>
      <c r="X1122" s="27"/>
      <c r="Y1122" s="27"/>
      <c r="Z1122" s="27"/>
      <c r="AA1122" s="27"/>
      <c r="AB1122" s="27"/>
      <c r="AC1122" s="25"/>
      <c r="AD1122" s="25"/>
      <c r="AE1122" s="25"/>
      <c r="AF1122" s="25"/>
      <c r="AG1122" s="25"/>
      <c r="AH1122" s="25"/>
      <c r="AI1122" s="25"/>
      <c r="AJ1122" s="25"/>
      <c r="AK1122" s="25"/>
      <c r="AL1122" s="25"/>
      <c r="AM1122" s="25"/>
      <c r="AN1122" s="25"/>
      <c r="AO1122" s="25"/>
      <c r="AP1122" s="25"/>
      <c r="AQ1122" s="25"/>
      <c r="AR1122" s="25"/>
      <c r="AS1122" s="25"/>
      <c r="AT1122" s="25"/>
      <c r="AU1122" s="25"/>
      <c r="AV1122" s="25"/>
      <c r="AW1122" s="25"/>
      <c r="AX1122" s="25"/>
    </row>
    <row r="1123" spans="7:50" ht="12.75">
      <c r="G1123" s="49"/>
      <c r="K1123" s="99"/>
      <c r="L1123" s="99"/>
      <c r="M1123" s="99"/>
      <c r="N1123" s="99"/>
      <c r="O1123" s="99"/>
      <c r="P1123" s="99"/>
      <c r="Q1123" s="99"/>
      <c r="R1123" s="99"/>
      <c r="S1123" s="99"/>
      <c r="T1123" s="27"/>
      <c r="U1123" s="27"/>
      <c r="V1123" s="27"/>
      <c r="W1123" s="27"/>
      <c r="X1123" s="27"/>
      <c r="Y1123" s="27"/>
      <c r="Z1123" s="27"/>
      <c r="AA1123" s="27"/>
      <c r="AB1123" s="27"/>
      <c r="AC1123" s="25"/>
      <c r="AD1123" s="25"/>
      <c r="AE1123" s="25"/>
      <c r="AF1123" s="25"/>
      <c r="AG1123" s="25"/>
      <c r="AH1123" s="25"/>
      <c r="AI1123" s="25"/>
      <c r="AJ1123" s="25"/>
      <c r="AK1123" s="25"/>
      <c r="AL1123" s="25"/>
      <c r="AM1123" s="25"/>
      <c r="AN1123" s="25"/>
      <c r="AO1123" s="25"/>
      <c r="AP1123" s="25"/>
      <c r="AQ1123" s="25"/>
      <c r="AR1123" s="25"/>
      <c r="AS1123" s="25"/>
      <c r="AT1123" s="25"/>
      <c r="AU1123" s="25"/>
      <c r="AV1123" s="25"/>
      <c r="AW1123" s="25"/>
      <c r="AX1123" s="25"/>
    </row>
    <row r="1124" spans="7:50" ht="12.75">
      <c r="G1124" s="49"/>
      <c r="K1124" s="99"/>
      <c r="L1124" s="99"/>
      <c r="M1124" s="99"/>
      <c r="N1124" s="99"/>
      <c r="O1124" s="99"/>
      <c r="P1124" s="99"/>
      <c r="Q1124" s="99"/>
      <c r="R1124" s="99"/>
      <c r="S1124" s="99"/>
      <c r="T1124" s="27"/>
      <c r="U1124" s="27"/>
      <c r="V1124" s="27"/>
      <c r="W1124" s="27"/>
      <c r="X1124" s="27"/>
      <c r="Y1124" s="27"/>
      <c r="Z1124" s="27"/>
      <c r="AA1124" s="27"/>
      <c r="AB1124" s="27"/>
      <c r="AC1124" s="25"/>
      <c r="AD1124" s="25"/>
      <c r="AE1124" s="25"/>
      <c r="AF1124" s="25"/>
      <c r="AG1124" s="25"/>
      <c r="AH1124" s="25"/>
      <c r="AI1124" s="25"/>
      <c r="AJ1124" s="25"/>
      <c r="AK1124" s="25"/>
      <c r="AL1124" s="25"/>
      <c r="AM1124" s="25"/>
      <c r="AN1124" s="25"/>
      <c r="AO1124" s="25"/>
      <c r="AP1124" s="25"/>
      <c r="AQ1124" s="25"/>
      <c r="AR1124" s="25"/>
      <c r="AS1124" s="25"/>
      <c r="AT1124" s="25"/>
      <c r="AU1124" s="25"/>
      <c r="AV1124" s="25"/>
      <c r="AW1124" s="25"/>
      <c r="AX1124" s="25"/>
    </row>
    <row r="1125" spans="7:50" ht="12.75">
      <c r="G1125" s="49"/>
      <c r="K1125" s="99"/>
      <c r="L1125" s="99"/>
      <c r="M1125" s="99"/>
      <c r="N1125" s="99"/>
      <c r="O1125" s="99"/>
      <c r="P1125" s="99"/>
      <c r="Q1125" s="99"/>
      <c r="R1125" s="99"/>
      <c r="S1125" s="99"/>
      <c r="T1125" s="27"/>
      <c r="U1125" s="27"/>
      <c r="V1125" s="27"/>
      <c r="W1125" s="27"/>
      <c r="X1125" s="27"/>
      <c r="Y1125" s="27"/>
      <c r="Z1125" s="27"/>
      <c r="AA1125" s="27"/>
      <c r="AB1125" s="27"/>
      <c r="AC1125" s="25"/>
      <c r="AD1125" s="25"/>
      <c r="AE1125" s="25"/>
      <c r="AF1125" s="25"/>
      <c r="AG1125" s="25"/>
      <c r="AH1125" s="25"/>
      <c r="AI1125" s="25"/>
      <c r="AJ1125" s="25"/>
      <c r="AK1125" s="25"/>
      <c r="AL1125" s="25"/>
      <c r="AM1125" s="25"/>
      <c r="AN1125" s="25"/>
      <c r="AO1125" s="25"/>
      <c r="AP1125" s="25"/>
      <c r="AQ1125" s="25"/>
      <c r="AR1125" s="25"/>
      <c r="AS1125" s="25"/>
      <c r="AT1125" s="25"/>
      <c r="AU1125" s="25"/>
      <c r="AV1125" s="25"/>
      <c r="AW1125" s="25"/>
      <c r="AX1125" s="25"/>
    </row>
    <row r="1126" spans="7:50" ht="12.75">
      <c r="G1126" s="49"/>
      <c r="K1126" s="99"/>
      <c r="L1126" s="99"/>
      <c r="M1126" s="99"/>
      <c r="N1126" s="99"/>
      <c r="O1126" s="99"/>
      <c r="P1126" s="99"/>
      <c r="Q1126" s="99"/>
      <c r="R1126" s="99"/>
      <c r="S1126" s="99"/>
      <c r="T1126" s="27"/>
      <c r="U1126" s="27"/>
      <c r="V1126" s="27"/>
      <c r="W1126" s="27"/>
      <c r="X1126" s="27"/>
      <c r="Y1126" s="27"/>
      <c r="Z1126" s="27"/>
      <c r="AA1126" s="27"/>
      <c r="AB1126" s="27"/>
      <c r="AC1126" s="25"/>
      <c r="AD1126" s="25"/>
      <c r="AE1126" s="25"/>
      <c r="AF1126" s="25"/>
      <c r="AG1126" s="25"/>
      <c r="AH1126" s="25"/>
      <c r="AI1126" s="25"/>
      <c r="AJ1126" s="25"/>
      <c r="AK1126" s="25"/>
      <c r="AL1126" s="25"/>
      <c r="AM1126" s="25"/>
      <c r="AN1126" s="25"/>
      <c r="AO1126" s="25"/>
      <c r="AP1126" s="25"/>
      <c r="AQ1126" s="25"/>
      <c r="AR1126" s="25"/>
      <c r="AS1126" s="25"/>
      <c r="AT1126" s="25"/>
      <c r="AU1126" s="25"/>
      <c r="AV1126" s="25"/>
      <c r="AW1126" s="25"/>
      <c r="AX1126" s="25"/>
    </row>
    <row r="1127" spans="7:50" ht="12.75">
      <c r="G1127" s="49"/>
      <c r="K1127" s="99"/>
      <c r="L1127" s="99"/>
      <c r="M1127" s="99"/>
      <c r="N1127" s="99"/>
      <c r="O1127" s="99"/>
      <c r="P1127" s="99"/>
      <c r="Q1127" s="99"/>
      <c r="R1127" s="99"/>
      <c r="S1127" s="99"/>
      <c r="T1127" s="27"/>
      <c r="U1127" s="27"/>
      <c r="V1127" s="27"/>
      <c r="W1127" s="27"/>
      <c r="X1127" s="27"/>
      <c r="Y1127" s="27"/>
      <c r="Z1127" s="27"/>
      <c r="AA1127" s="27"/>
      <c r="AB1127" s="27"/>
      <c r="AC1127" s="25"/>
      <c r="AD1127" s="25"/>
      <c r="AE1127" s="25"/>
      <c r="AF1127" s="25"/>
      <c r="AG1127" s="25"/>
      <c r="AH1127" s="25"/>
      <c r="AI1127" s="25"/>
      <c r="AJ1127" s="25"/>
      <c r="AK1127" s="25"/>
      <c r="AL1127" s="25"/>
      <c r="AM1127" s="25"/>
      <c r="AN1127" s="25"/>
      <c r="AO1127" s="25"/>
      <c r="AP1127" s="25"/>
      <c r="AQ1127" s="25"/>
      <c r="AR1127" s="25"/>
      <c r="AS1127" s="25"/>
      <c r="AT1127" s="25"/>
      <c r="AU1127" s="25"/>
      <c r="AV1127" s="25"/>
      <c r="AW1127" s="25"/>
      <c r="AX1127" s="25"/>
    </row>
    <row r="1128" spans="7:50" ht="12.75">
      <c r="G1128" s="49"/>
      <c r="K1128" s="99"/>
      <c r="L1128" s="99"/>
      <c r="M1128" s="99"/>
      <c r="N1128" s="99"/>
      <c r="O1128" s="99"/>
      <c r="P1128" s="99"/>
      <c r="Q1128" s="99"/>
      <c r="R1128" s="99"/>
      <c r="S1128" s="99"/>
      <c r="T1128" s="27"/>
      <c r="U1128" s="27"/>
      <c r="V1128" s="27"/>
      <c r="W1128" s="27"/>
      <c r="X1128" s="27"/>
      <c r="Y1128" s="27"/>
      <c r="Z1128" s="27"/>
      <c r="AA1128" s="27"/>
      <c r="AB1128" s="27"/>
      <c r="AC1128" s="25"/>
      <c r="AD1128" s="25"/>
      <c r="AE1128" s="25"/>
      <c r="AF1128" s="25"/>
      <c r="AG1128" s="25"/>
      <c r="AH1128" s="25"/>
      <c r="AI1128" s="25"/>
      <c r="AJ1128" s="25"/>
      <c r="AK1128" s="25"/>
      <c r="AL1128" s="25"/>
      <c r="AM1128" s="25"/>
      <c r="AN1128" s="25"/>
      <c r="AO1128" s="25"/>
      <c r="AP1128" s="25"/>
      <c r="AQ1128" s="25"/>
      <c r="AR1128" s="25"/>
      <c r="AS1128" s="25"/>
      <c r="AT1128" s="25"/>
      <c r="AU1128" s="25"/>
      <c r="AV1128" s="25"/>
      <c r="AW1128" s="25"/>
      <c r="AX1128" s="25"/>
    </row>
    <row r="1129" spans="7:50" ht="12.75">
      <c r="G1129" s="49"/>
      <c r="K1129" s="99"/>
      <c r="L1129" s="99"/>
      <c r="M1129" s="99"/>
      <c r="N1129" s="99"/>
      <c r="O1129" s="99"/>
      <c r="P1129" s="99"/>
      <c r="Q1129" s="99"/>
      <c r="R1129" s="99"/>
      <c r="S1129" s="99"/>
      <c r="T1129" s="27"/>
      <c r="U1129" s="27"/>
      <c r="V1129" s="27"/>
      <c r="W1129" s="27"/>
      <c r="X1129" s="27"/>
      <c r="Y1129" s="27"/>
      <c r="Z1129" s="27"/>
      <c r="AA1129" s="27"/>
      <c r="AB1129" s="27"/>
      <c r="AC1129" s="25"/>
      <c r="AD1129" s="25"/>
      <c r="AE1129" s="25"/>
      <c r="AF1129" s="25"/>
      <c r="AG1129" s="25"/>
      <c r="AH1129" s="25"/>
      <c r="AI1129" s="25"/>
      <c r="AJ1129" s="25"/>
      <c r="AK1129" s="25"/>
      <c r="AL1129" s="25"/>
      <c r="AM1129" s="25"/>
      <c r="AN1129" s="25"/>
      <c r="AO1129" s="25"/>
      <c r="AP1129" s="25"/>
      <c r="AQ1129" s="25"/>
      <c r="AR1129" s="25"/>
      <c r="AS1129" s="25"/>
      <c r="AT1129" s="25"/>
      <c r="AU1129" s="25"/>
      <c r="AV1129" s="25"/>
      <c r="AW1129" s="25"/>
      <c r="AX1129" s="25"/>
    </row>
    <row r="1130" spans="7:50" ht="12.75">
      <c r="G1130" s="49"/>
      <c r="K1130" s="99"/>
      <c r="L1130" s="99"/>
      <c r="M1130" s="99"/>
      <c r="N1130" s="99"/>
      <c r="O1130" s="99"/>
      <c r="P1130" s="99"/>
      <c r="Q1130" s="99"/>
      <c r="R1130" s="99"/>
      <c r="S1130" s="99"/>
      <c r="T1130" s="27"/>
      <c r="U1130" s="27"/>
      <c r="V1130" s="27"/>
      <c r="W1130" s="27"/>
      <c r="X1130" s="27"/>
      <c r="Y1130" s="27"/>
      <c r="Z1130" s="27"/>
      <c r="AA1130" s="27"/>
      <c r="AB1130" s="27"/>
      <c r="AC1130" s="25"/>
      <c r="AD1130" s="25"/>
      <c r="AE1130" s="25"/>
      <c r="AF1130" s="25"/>
      <c r="AG1130" s="25"/>
      <c r="AH1130" s="25"/>
      <c r="AI1130" s="25"/>
      <c r="AJ1130" s="25"/>
      <c r="AK1130" s="25"/>
      <c r="AL1130" s="25"/>
      <c r="AM1130" s="25"/>
      <c r="AN1130" s="25"/>
      <c r="AO1130" s="25"/>
      <c r="AP1130" s="25"/>
      <c r="AQ1130" s="25"/>
      <c r="AR1130" s="25"/>
      <c r="AS1130" s="25"/>
      <c r="AT1130" s="25"/>
      <c r="AU1130" s="25"/>
      <c r="AV1130" s="25"/>
      <c r="AW1130" s="25"/>
      <c r="AX1130" s="25"/>
    </row>
    <row r="1131" spans="7:50" ht="12.75">
      <c r="G1131" s="49"/>
      <c r="K1131" s="99"/>
      <c r="L1131" s="99"/>
      <c r="M1131" s="99"/>
      <c r="N1131" s="99"/>
      <c r="O1131" s="99"/>
      <c r="P1131" s="99"/>
      <c r="Q1131" s="99"/>
      <c r="R1131" s="99"/>
      <c r="S1131" s="99"/>
      <c r="T1131" s="27"/>
      <c r="U1131" s="27"/>
      <c r="V1131" s="27"/>
      <c r="W1131" s="27"/>
      <c r="X1131" s="27"/>
      <c r="Y1131" s="27"/>
      <c r="Z1131" s="27"/>
      <c r="AA1131" s="27"/>
      <c r="AB1131" s="27"/>
      <c r="AC1131" s="25"/>
      <c r="AD1131" s="25"/>
      <c r="AE1131" s="25"/>
      <c r="AF1131" s="25"/>
      <c r="AG1131" s="25"/>
      <c r="AH1131" s="25"/>
      <c r="AI1131" s="25"/>
      <c r="AJ1131" s="25"/>
      <c r="AK1131" s="25"/>
      <c r="AL1131" s="25"/>
      <c r="AM1131" s="25"/>
      <c r="AN1131" s="25"/>
      <c r="AO1131" s="25"/>
      <c r="AP1131" s="25"/>
      <c r="AQ1131" s="25"/>
      <c r="AR1131" s="25"/>
      <c r="AS1131" s="25"/>
      <c r="AT1131" s="25"/>
      <c r="AU1131" s="25"/>
      <c r="AV1131" s="25"/>
      <c r="AW1131" s="25"/>
      <c r="AX1131" s="25"/>
    </row>
    <row r="1132" spans="7:50" ht="12.75">
      <c r="G1132" s="49"/>
      <c r="K1132" s="99"/>
      <c r="L1132" s="99"/>
      <c r="M1132" s="99"/>
      <c r="N1132" s="99"/>
      <c r="O1132" s="99"/>
      <c r="P1132" s="99"/>
      <c r="Q1132" s="99"/>
      <c r="R1132" s="99"/>
      <c r="S1132" s="99"/>
      <c r="T1132" s="27"/>
      <c r="U1132" s="27"/>
      <c r="V1132" s="27"/>
      <c r="W1132" s="27"/>
      <c r="X1132" s="27"/>
      <c r="Y1132" s="27"/>
      <c r="Z1132" s="27"/>
      <c r="AA1132" s="27"/>
      <c r="AB1132" s="27"/>
      <c r="AC1132" s="25"/>
      <c r="AD1132" s="25"/>
      <c r="AE1132" s="25"/>
      <c r="AF1132" s="25"/>
      <c r="AG1132" s="25"/>
      <c r="AH1132" s="25"/>
      <c r="AI1132" s="25"/>
      <c r="AJ1132" s="25"/>
      <c r="AK1132" s="25"/>
      <c r="AL1132" s="25"/>
      <c r="AM1132" s="25"/>
      <c r="AN1132" s="25"/>
      <c r="AO1132" s="25"/>
      <c r="AP1132" s="25"/>
      <c r="AQ1132" s="25"/>
      <c r="AR1132" s="25"/>
      <c r="AS1132" s="25"/>
      <c r="AT1132" s="25"/>
      <c r="AU1132" s="25"/>
      <c r="AV1132" s="25"/>
      <c r="AW1132" s="25"/>
      <c r="AX1132" s="25"/>
    </row>
    <row r="1133" spans="7:50" ht="12.75">
      <c r="G1133" s="49"/>
      <c r="K1133" s="99"/>
      <c r="L1133" s="99"/>
      <c r="M1133" s="99"/>
      <c r="N1133" s="99"/>
      <c r="O1133" s="99"/>
      <c r="P1133" s="99"/>
      <c r="Q1133" s="99"/>
      <c r="R1133" s="99"/>
      <c r="S1133" s="99"/>
      <c r="T1133" s="27"/>
      <c r="U1133" s="27"/>
      <c r="V1133" s="27"/>
      <c r="W1133" s="27"/>
      <c r="X1133" s="27"/>
      <c r="Y1133" s="27"/>
      <c r="Z1133" s="27"/>
      <c r="AA1133" s="27"/>
      <c r="AB1133" s="27"/>
      <c r="AC1133" s="25"/>
      <c r="AD1133" s="25"/>
      <c r="AE1133" s="25"/>
      <c r="AF1133" s="25"/>
      <c r="AG1133" s="25"/>
      <c r="AH1133" s="25"/>
      <c r="AI1133" s="25"/>
      <c r="AJ1133" s="25"/>
      <c r="AK1133" s="25"/>
      <c r="AL1133" s="25"/>
      <c r="AM1133" s="25"/>
      <c r="AN1133" s="25"/>
      <c r="AO1133" s="25"/>
      <c r="AP1133" s="25"/>
      <c r="AQ1133" s="25"/>
      <c r="AR1133" s="25"/>
      <c r="AS1133" s="25"/>
      <c r="AT1133" s="25"/>
      <c r="AU1133" s="25"/>
      <c r="AV1133" s="25"/>
      <c r="AW1133" s="25"/>
      <c r="AX1133" s="25"/>
    </row>
    <row r="1134" spans="7:50" ht="12.75">
      <c r="G1134" s="49"/>
      <c r="K1134" s="99"/>
      <c r="L1134" s="99"/>
      <c r="M1134" s="99"/>
      <c r="N1134" s="99"/>
      <c r="O1134" s="99"/>
      <c r="P1134" s="99"/>
      <c r="Q1134" s="99"/>
      <c r="R1134" s="99"/>
      <c r="S1134" s="99"/>
      <c r="T1134" s="27"/>
      <c r="U1134" s="27"/>
      <c r="V1134" s="27"/>
      <c r="W1134" s="27"/>
      <c r="X1134" s="27"/>
      <c r="Y1134" s="27"/>
      <c r="Z1134" s="27"/>
      <c r="AA1134" s="27"/>
      <c r="AB1134" s="27"/>
      <c r="AC1134" s="25"/>
      <c r="AD1134" s="25"/>
      <c r="AE1134" s="25"/>
      <c r="AF1134" s="25"/>
      <c r="AG1134" s="25"/>
      <c r="AH1134" s="25"/>
      <c r="AI1134" s="25"/>
      <c r="AJ1134" s="25"/>
      <c r="AK1134" s="25"/>
      <c r="AL1134" s="25"/>
      <c r="AM1134" s="25"/>
      <c r="AN1134" s="25"/>
      <c r="AO1134" s="25"/>
      <c r="AP1134" s="25"/>
      <c r="AQ1134" s="25"/>
      <c r="AR1134" s="25"/>
      <c r="AS1134" s="25"/>
      <c r="AT1134" s="25"/>
      <c r="AU1134" s="25"/>
      <c r="AV1134" s="25"/>
      <c r="AW1134" s="25"/>
      <c r="AX1134" s="25"/>
    </row>
    <row r="1135" spans="7:50" ht="12.75">
      <c r="G1135" s="49"/>
      <c r="K1135" s="99"/>
      <c r="L1135" s="99"/>
      <c r="M1135" s="99"/>
      <c r="N1135" s="99"/>
      <c r="O1135" s="99"/>
      <c r="P1135" s="99"/>
      <c r="Q1135" s="99"/>
      <c r="R1135" s="99"/>
      <c r="S1135" s="99"/>
      <c r="T1135" s="27"/>
      <c r="U1135" s="27"/>
      <c r="V1135" s="27"/>
      <c r="W1135" s="27"/>
      <c r="X1135" s="27"/>
      <c r="Y1135" s="27"/>
      <c r="Z1135" s="27"/>
      <c r="AA1135" s="27"/>
      <c r="AB1135" s="27"/>
      <c r="AC1135" s="25"/>
      <c r="AD1135" s="25"/>
      <c r="AE1135" s="25"/>
      <c r="AF1135" s="25"/>
      <c r="AG1135" s="25"/>
      <c r="AH1135" s="25"/>
      <c r="AI1135" s="25"/>
      <c r="AJ1135" s="25"/>
      <c r="AK1135" s="25"/>
      <c r="AL1135" s="25"/>
      <c r="AM1135" s="25"/>
      <c r="AN1135" s="25"/>
      <c r="AO1135" s="25"/>
      <c r="AP1135" s="25"/>
      <c r="AQ1135" s="25"/>
      <c r="AR1135" s="25"/>
      <c r="AS1135" s="25"/>
      <c r="AT1135" s="25"/>
      <c r="AU1135" s="25"/>
      <c r="AV1135" s="25"/>
      <c r="AW1135" s="25"/>
      <c r="AX1135" s="25"/>
    </row>
    <row r="1136" spans="7:50" ht="12.75">
      <c r="G1136" s="49"/>
      <c r="K1136" s="99"/>
      <c r="L1136" s="99"/>
      <c r="M1136" s="99"/>
      <c r="N1136" s="99"/>
      <c r="O1136" s="99"/>
      <c r="P1136" s="99"/>
      <c r="Q1136" s="99"/>
      <c r="R1136" s="99"/>
      <c r="S1136" s="99"/>
      <c r="T1136" s="27"/>
      <c r="U1136" s="27"/>
      <c r="V1136" s="27"/>
      <c r="W1136" s="27"/>
      <c r="X1136" s="27"/>
      <c r="Y1136" s="27"/>
      <c r="Z1136" s="27"/>
      <c r="AA1136" s="27"/>
      <c r="AB1136" s="27"/>
      <c r="AC1136" s="25"/>
      <c r="AD1136" s="25"/>
      <c r="AE1136" s="25"/>
      <c r="AF1136" s="25"/>
      <c r="AG1136" s="25"/>
      <c r="AH1136" s="25"/>
      <c r="AI1136" s="25"/>
      <c r="AJ1136" s="25"/>
      <c r="AK1136" s="25"/>
      <c r="AL1136" s="25"/>
      <c r="AM1136" s="25"/>
      <c r="AN1136" s="25"/>
      <c r="AO1136" s="25"/>
      <c r="AP1136" s="25"/>
      <c r="AQ1136" s="25"/>
      <c r="AR1136" s="25"/>
      <c r="AS1136" s="25"/>
      <c r="AT1136" s="25"/>
      <c r="AU1136" s="25"/>
      <c r="AV1136" s="25"/>
      <c r="AW1136" s="25"/>
      <c r="AX1136" s="25"/>
    </row>
    <row r="1137" spans="7:50" ht="12.75">
      <c r="G1137" s="49"/>
      <c r="K1137" s="99"/>
      <c r="L1137" s="99"/>
      <c r="M1137" s="99"/>
      <c r="N1137" s="99"/>
      <c r="O1137" s="99"/>
      <c r="P1137" s="99"/>
      <c r="Q1137" s="99"/>
      <c r="R1137" s="99"/>
      <c r="S1137" s="99"/>
      <c r="T1137" s="27"/>
      <c r="U1137" s="27"/>
      <c r="V1137" s="27"/>
      <c r="W1137" s="27"/>
      <c r="X1137" s="27"/>
      <c r="Y1137" s="27"/>
      <c r="Z1137" s="27"/>
      <c r="AA1137" s="27"/>
      <c r="AB1137" s="27"/>
      <c r="AC1137" s="25"/>
      <c r="AD1137" s="25"/>
      <c r="AE1137" s="25"/>
      <c r="AF1137" s="25"/>
      <c r="AG1137" s="25"/>
      <c r="AH1137" s="25"/>
      <c r="AI1137" s="25"/>
      <c r="AJ1137" s="25"/>
      <c r="AK1137" s="25"/>
      <c r="AL1137" s="25"/>
      <c r="AM1137" s="25"/>
      <c r="AN1137" s="25"/>
      <c r="AO1137" s="25"/>
      <c r="AP1137" s="25"/>
      <c r="AQ1137" s="25"/>
      <c r="AR1137" s="25"/>
      <c r="AS1137" s="25"/>
      <c r="AT1137" s="25"/>
      <c r="AU1137" s="25"/>
      <c r="AV1137" s="25"/>
      <c r="AW1137" s="25"/>
      <c r="AX1137" s="25"/>
    </row>
    <row r="1138" spans="7:50" ht="12.75">
      <c r="G1138" s="49"/>
      <c r="K1138" s="99"/>
      <c r="L1138" s="99"/>
      <c r="M1138" s="99"/>
      <c r="N1138" s="99"/>
      <c r="O1138" s="99"/>
      <c r="P1138" s="99"/>
      <c r="Q1138" s="99"/>
      <c r="R1138" s="99"/>
      <c r="S1138" s="99"/>
      <c r="T1138" s="27"/>
      <c r="U1138" s="27"/>
      <c r="V1138" s="27"/>
      <c r="W1138" s="27"/>
      <c r="X1138" s="27"/>
      <c r="Y1138" s="27"/>
      <c r="Z1138" s="27"/>
      <c r="AA1138" s="27"/>
      <c r="AB1138" s="27"/>
      <c r="AC1138" s="25"/>
      <c r="AD1138" s="25"/>
      <c r="AE1138" s="25"/>
      <c r="AF1138" s="25"/>
      <c r="AG1138" s="25"/>
      <c r="AH1138" s="25"/>
      <c r="AI1138" s="25"/>
      <c r="AJ1138" s="25"/>
      <c r="AK1138" s="25"/>
      <c r="AL1138" s="25"/>
      <c r="AM1138" s="25"/>
      <c r="AN1138" s="25"/>
      <c r="AO1138" s="25"/>
      <c r="AP1138" s="25"/>
      <c r="AQ1138" s="25"/>
      <c r="AR1138" s="25"/>
      <c r="AS1138" s="25"/>
      <c r="AT1138" s="25"/>
      <c r="AU1138" s="25"/>
      <c r="AV1138" s="25"/>
      <c r="AW1138" s="25"/>
      <c r="AX1138" s="25"/>
    </row>
    <row r="1139" spans="7:50" ht="12.75">
      <c r="G1139" s="49"/>
      <c r="K1139" s="99"/>
      <c r="L1139" s="99"/>
      <c r="M1139" s="99"/>
      <c r="N1139" s="99"/>
      <c r="O1139" s="99"/>
      <c r="P1139" s="99"/>
      <c r="Q1139" s="99"/>
      <c r="R1139" s="99"/>
      <c r="S1139" s="99"/>
      <c r="T1139" s="27"/>
      <c r="U1139" s="27"/>
      <c r="V1139" s="27"/>
      <c r="W1139" s="27"/>
      <c r="X1139" s="27"/>
      <c r="Y1139" s="27"/>
      <c r="Z1139" s="27"/>
      <c r="AA1139" s="27"/>
      <c r="AB1139" s="27"/>
      <c r="AC1139" s="25"/>
      <c r="AD1139" s="25"/>
      <c r="AE1139" s="25"/>
      <c r="AF1139" s="25"/>
      <c r="AG1139" s="25"/>
      <c r="AH1139" s="25"/>
      <c r="AI1139" s="25"/>
      <c r="AJ1139" s="25"/>
      <c r="AK1139" s="25"/>
      <c r="AL1139" s="25"/>
      <c r="AM1139" s="25"/>
      <c r="AN1139" s="25"/>
      <c r="AO1139" s="25"/>
      <c r="AP1139" s="25"/>
      <c r="AQ1139" s="25"/>
      <c r="AR1139" s="25"/>
      <c r="AS1139" s="25"/>
      <c r="AT1139" s="25"/>
      <c r="AU1139" s="25"/>
      <c r="AV1139" s="25"/>
      <c r="AW1139" s="25"/>
      <c r="AX1139" s="25"/>
    </row>
    <row r="1140" spans="7:50" ht="12.75">
      <c r="G1140" s="49"/>
      <c r="K1140" s="99"/>
      <c r="L1140" s="99"/>
      <c r="M1140" s="99"/>
      <c r="N1140" s="99"/>
      <c r="O1140" s="99"/>
      <c r="P1140" s="99"/>
      <c r="Q1140" s="99"/>
      <c r="R1140" s="99"/>
      <c r="S1140" s="99"/>
      <c r="T1140" s="27"/>
      <c r="U1140" s="27"/>
      <c r="V1140" s="27"/>
      <c r="W1140" s="27"/>
      <c r="X1140" s="27"/>
      <c r="Y1140" s="27"/>
      <c r="Z1140" s="27"/>
      <c r="AA1140" s="27"/>
      <c r="AB1140" s="27"/>
      <c r="AC1140" s="25"/>
      <c r="AD1140" s="25"/>
      <c r="AE1140" s="25"/>
      <c r="AF1140" s="25"/>
      <c r="AG1140" s="25"/>
      <c r="AH1140" s="25"/>
      <c r="AI1140" s="25"/>
      <c r="AJ1140" s="25"/>
      <c r="AK1140" s="25"/>
      <c r="AL1140" s="25"/>
      <c r="AM1140" s="25"/>
      <c r="AN1140" s="25"/>
      <c r="AO1140" s="25"/>
      <c r="AP1140" s="25"/>
      <c r="AQ1140" s="25"/>
      <c r="AR1140" s="25"/>
      <c r="AS1140" s="25"/>
      <c r="AT1140" s="25"/>
      <c r="AU1140" s="25"/>
      <c r="AV1140" s="25"/>
      <c r="AW1140" s="25"/>
      <c r="AX1140" s="25"/>
    </row>
    <row r="1141" spans="7:50" ht="12.75">
      <c r="G1141" s="49"/>
      <c r="K1141" s="99"/>
      <c r="L1141" s="99"/>
      <c r="M1141" s="99"/>
      <c r="N1141" s="99"/>
      <c r="O1141" s="99"/>
      <c r="P1141" s="99"/>
      <c r="Q1141" s="99"/>
      <c r="R1141" s="99"/>
      <c r="S1141" s="99"/>
      <c r="T1141" s="27"/>
      <c r="U1141" s="27"/>
      <c r="V1141" s="27"/>
      <c r="W1141" s="27"/>
      <c r="X1141" s="27"/>
      <c r="Y1141" s="27"/>
      <c r="Z1141" s="27"/>
      <c r="AA1141" s="27"/>
      <c r="AB1141" s="27"/>
      <c r="AC1141" s="25"/>
      <c r="AD1141" s="25"/>
      <c r="AE1141" s="25"/>
      <c r="AF1141" s="25"/>
      <c r="AG1141" s="25"/>
      <c r="AH1141" s="25"/>
      <c r="AI1141" s="25"/>
      <c r="AJ1141" s="25"/>
      <c r="AK1141" s="25"/>
      <c r="AL1141" s="25"/>
      <c r="AM1141" s="25"/>
      <c r="AN1141" s="25"/>
      <c r="AO1141" s="25"/>
      <c r="AP1141" s="25"/>
      <c r="AQ1141" s="25"/>
      <c r="AR1141" s="25"/>
      <c r="AS1141" s="25"/>
      <c r="AT1141" s="25"/>
      <c r="AU1141" s="25"/>
      <c r="AV1141" s="25"/>
      <c r="AW1141" s="25"/>
      <c r="AX1141" s="25"/>
    </row>
    <row r="1142" spans="7:50" ht="12.75">
      <c r="G1142" s="49"/>
      <c r="K1142" s="99"/>
      <c r="L1142" s="99"/>
      <c r="M1142" s="99"/>
      <c r="N1142" s="99"/>
      <c r="O1142" s="99"/>
      <c r="P1142" s="99"/>
      <c r="Q1142" s="99"/>
      <c r="R1142" s="99"/>
      <c r="S1142" s="99"/>
      <c r="T1142" s="27"/>
      <c r="U1142" s="27"/>
      <c r="V1142" s="27"/>
      <c r="W1142" s="27"/>
      <c r="X1142" s="27"/>
      <c r="Y1142" s="27"/>
      <c r="Z1142" s="27"/>
      <c r="AA1142" s="27"/>
      <c r="AB1142" s="27"/>
      <c r="AC1142" s="25"/>
      <c r="AD1142" s="25"/>
      <c r="AE1142" s="25"/>
      <c r="AF1142" s="25"/>
      <c r="AG1142" s="25"/>
      <c r="AH1142" s="25"/>
      <c r="AI1142" s="25"/>
      <c r="AJ1142" s="25"/>
      <c r="AK1142" s="25"/>
      <c r="AL1142" s="25"/>
      <c r="AM1142" s="25"/>
      <c r="AN1142" s="25"/>
      <c r="AO1142" s="25"/>
      <c r="AP1142" s="25"/>
      <c r="AQ1142" s="25"/>
      <c r="AR1142" s="25"/>
      <c r="AS1142" s="25"/>
      <c r="AT1142" s="25"/>
      <c r="AU1142" s="25"/>
      <c r="AV1142" s="25"/>
      <c r="AW1142" s="25"/>
      <c r="AX1142" s="25"/>
    </row>
    <row r="1143" spans="7:50" ht="12.75">
      <c r="G1143" s="49"/>
      <c r="K1143" s="99"/>
      <c r="L1143" s="99"/>
      <c r="M1143" s="99"/>
      <c r="N1143" s="99"/>
      <c r="O1143" s="99"/>
      <c r="P1143" s="99"/>
      <c r="Q1143" s="99"/>
      <c r="R1143" s="99"/>
      <c r="S1143" s="99"/>
      <c r="T1143" s="27"/>
      <c r="U1143" s="27"/>
      <c r="V1143" s="27"/>
      <c r="W1143" s="27"/>
      <c r="X1143" s="27"/>
      <c r="Y1143" s="27"/>
      <c r="Z1143" s="27"/>
      <c r="AA1143" s="27"/>
      <c r="AB1143" s="27"/>
      <c r="AC1143" s="25"/>
      <c r="AD1143" s="25"/>
      <c r="AE1143" s="25"/>
      <c r="AF1143" s="25"/>
      <c r="AG1143" s="25"/>
      <c r="AH1143" s="25"/>
      <c r="AI1143" s="25"/>
      <c r="AJ1143" s="25"/>
      <c r="AK1143" s="25"/>
      <c r="AL1143" s="25"/>
      <c r="AM1143" s="25"/>
      <c r="AN1143" s="25"/>
      <c r="AO1143" s="25"/>
      <c r="AP1143" s="25"/>
      <c r="AQ1143" s="25"/>
      <c r="AR1143" s="25"/>
      <c r="AS1143" s="25"/>
      <c r="AT1143" s="25"/>
      <c r="AU1143" s="25"/>
      <c r="AV1143" s="25"/>
      <c r="AW1143" s="25"/>
      <c r="AX1143" s="25"/>
    </row>
    <row r="1144" spans="7:50" ht="12.75">
      <c r="G1144" s="49"/>
      <c r="K1144" s="99"/>
      <c r="L1144" s="99"/>
      <c r="M1144" s="99"/>
      <c r="N1144" s="99"/>
      <c r="O1144" s="99"/>
      <c r="P1144" s="99"/>
      <c r="Q1144" s="99"/>
      <c r="R1144" s="99"/>
      <c r="S1144" s="99"/>
      <c r="T1144" s="27"/>
      <c r="U1144" s="27"/>
      <c r="V1144" s="27"/>
      <c r="W1144" s="27"/>
      <c r="X1144" s="27"/>
      <c r="Y1144" s="27"/>
      <c r="Z1144" s="27"/>
      <c r="AA1144" s="27"/>
      <c r="AB1144" s="27"/>
      <c r="AC1144" s="25"/>
      <c r="AD1144" s="25"/>
      <c r="AE1144" s="25"/>
      <c r="AF1144" s="25"/>
      <c r="AG1144" s="25"/>
      <c r="AH1144" s="25"/>
      <c r="AI1144" s="25"/>
      <c r="AJ1144" s="25"/>
      <c r="AK1144" s="25"/>
      <c r="AL1144" s="25"/>
      <c r="AM1144" s="25"/>
      <c r="AN1144" s="25"/>
      <c r="AO1144" s="25"/>
      <c r="AP1144" s="25"/>
      <c r="AQ1144" s="25"/>
      <c r="AR1144" s="25"/>
      <c r="AS1144" s="25"/>
      <c r="AT1144" s="25"/>
      <c r="AU1144" s="25"/>
      <c r="AV1144" s="25"/>
      <c r="AW1144" s="25"/>
      <c r="AX1144" s="25"/>
    </row>
    <row r="1145" spans="7:50" ht="12.75">
      <c r="G1145" s="49"/>
      <c r="K1145" s="99"/>
      <c r="L1145" s="99"/>
      <c r="M1145" s="99"/>
      <c r="N1145" s="99"/>
      <c r="O1145" s="99"/>
      <c r="P1145" s="99"/>
      <c r="Q1145" s="99"/>
      <c r="R1145" s="99"/>
      <c r="S1145" s="99"/>
      <c r="T1145" s="27"/>
      <c r="U1145" s="27"/>
      <c r="V1145" s="27"/>
      <c r="W1145" s="27"/>
      <c r="X1145" s="27"/>
      <c r="Y1145" s="27"/>
      <c r="Z1145" s="27"/>
      <c r="AA1145" s="27"/>
      <c r="AB1145" s="27"/>
      <c r="AC1145" s="25"/>
      <c r="AD1145" s="25"/>
      <c r="AE1145" s="25"/>
      <c r="AF1145" s="25"/>
      <c r="AG1145" s="25"/>
      <c r="AH1145" s="25"/>
      <c r="AI1145" s="25"/>
      <c r="AJ1145" s="25"/>
      <c r="AK1145" s="25"/>
      <c r="AL1145" s="25"/>
      <c r="AM1145" s="25"/>
      <c r="AN1145" s="25"/>
      <c r="AO1145" s="25"/>
      <c r="AP1145" s="25"/>
      <c r="AQ1145" s="25"/>
      <c r="AR1145" s="25"/>
      <c r="AS1145" s="25"/>
      <c r="AT1145" s="25"/>
      <c r="AU1145" s="25"/>
      <c r="AV1145" s="25"/>
      <c r="AW1145" s="25"/>
      <c r="AX1145" s="25"/>
    </row>
    <row r="1146" spans="7:50" ht="12.75">
      <c r="G1146" s="49"/>
      <c r="K1146" s="99"/>
      <c r="L1146" s="99"/>
      <c r="M1146" s="99"/>
      <c r="N1146" s="99"/>
      <c r="O1146" s="99"/>
      <c r="P1146" s="99"/>
      <c r="Q1146" s="99"/>
      <c r="R1146" s="99"/>
      <c r="S1146" s="99"/>
      <c r="T1146" s="27"/>
      <c r="U1146" s="27"/>
      <c r="V1146" s="27"/>
      <c r="W1146" s="27"/>
      <c r="X1146" s="27"/>
      <c r="Y1146" s="27"/>
      <c r="Z1146" s="27"/>
      <c r="AA1146" s="27"/>
      <c r="AB1146" s="27"/>
      <c r="AC1146" s="25"/>
      <c r="AD1146" s="25"/>
      <c r="AE1146" s="25"/>
      <c r="AF1146" s="25"/>
      <c r="AG1146" s="25"/>
      <c r="AH1146" s="25"/>
      <c r="AI1146" s="25"/>
      <c r="AJ1146" s="25"/>
      <c r="AK1146" s="25"/>
      <c r="AL1146" s="25"/>
      <c r="AM1146" s="25"/>
      <c r="AN1146" s="25"/>
      <c r="AO1146" s="25"/>
      <c r="AP1146" s="25"/>
      <c r="AQ1146" s="25"/>
      <c r="AR1146" s="25"/>
      <c r="AS1146" s="25"/>
      <c r="AT1146" s="25"/>
      <c r="AU1146" s="25"/>
      <c r="AV1146" s="25"/>
      <c r="AW1146" s="25"/>
      <c r="AX1146" s="25"/>
    </row>
    <row r="1147" spans="7:50" ht="12.75">
      <c r="G1147" s="49"/>
      <c r="K1147" s="99"/>
      <c r="L1147" s="99"/>
      <c r="M1147" s="99"/>
      <c r="N1147" s="99"/>
      <c r="O1147" s="99"/>
      <c r="P1147" s="99"/>
      <c r="Q1147" s="99"/>
      <c r="R1147" s="99"/>
      <c r="S1147" s="99"/>
      <c r="T1147" s="27"/>
      <c r="U1147" s="27"/>
      <c r="V1147" s="27"/>
      <c r="W1147" s="27"/>
      <c r="X1147" s="27"/>
      <c r="Y1147" s="27"/>
      <c r="Z1147" s="27"/>
      <c r="AA1147" s="27"/>
      <c r="AB1147" s="27"/>
      <c r="AC1147" s="25"/>
      <c r="AD1147" s="25"/>
      <c r="AE1147" s="25"/>
      <c r="AF1147" s="25"/>
      <c r="AG1147" s="25"/>
      <c r="AH1147" s="25"/>
      <c r="AI1147" s="25"/>
      <c r="AJ1147" s="25"/>
      <c r="AK1147" s="25"/>
      <c r="AL1147" s="25"/>
      <c r="AM1147" s="25"/>
      <c r="AN1147" s="25"/>
      <c r="AO1147" s="25"/>
      <c r="AP1147" s="25"/>
      <c r="AQ1147" s="25"/>
      <c r="AR1147" s="25"/>
      <c r="AS1147" s="25"/>
      <c r="AT1147" s="25"/>
      <c r="AU1147" s="25"/>
      <c r="AV1147" s="25"/>
      <c r="AW1147" s="25"/>
      <c r="AX1147" s="25"/>
    </row>
    <row r="1148" spans="7:50" ht="12.75">
      <c r="G1148" s="49"/>
      <c r="K1148" s="99"/>
      <c r="L1148" s="99"/>
      <c r="M1148" s="99"/>
      <c r="N1148" s="99"/>
      <c r="O1148" s="99"/>
      <c r="P1148" s="99"/>
      <c r="Q1148" s="99"/>
      <c r="R1148" s="99"/>
      <c r="S1148" s="99"/>
      <c r="T1148" s="27"/>
      <c r="U1148" s="27"/>
      <c r="V1148" s="27"/>
      <c r="W1148" s="27"/>
      <c r="X1148" s="27"/>
      <c r="Y1148" s="27"/>
      <c r="Z1148" s="27"/>
      <c r="AA1148" s="27"/>
      <c r="AB1148" s="27"/>
      <c r="AC1148" s="25"/>
      <c r="AD1148" s="25"/>
      <c r="AE1148" s="25"/>
      <c r="AF1148" s="25"/>
      <c r="AG1148" s="25"/>
      <c r="AH1148" s="25"/>
      <c r="AI1148" s="25"/>
      <c r="AJ1148" s="25"/>
      <c r="AK1148" s="25"/>
      <c r="AL1148" s="25"/>
      <c r="AM1148" s="25"/>
      <c r="AN1148" s="25"/>
      <c r="AO1148" s="25"/>
      <c r="AP1148" s="25"/>
      <c r="AQ1148" s="25"/>
      <c r="AR1148" s="25"/>
      <c r="AS1148" s="25"/>
      <c r="AT1148" s="25"/>
      <c r="AU1148" s="25"/>
      <c r="AV1148" s="25"/>
      <c r="AW1148" s="25"/>
      <c r="AX1148" s="25"/>
    </row>
    <row r="1149" spans="7:50" ht="12.75">
      <c r="G1149" s="49"/>
      <c r="K1149" s="99"/>
      <c r="L1149" s="99"/>
      <c r="M1149" s="99"/>
      <c r="N1149" s="99"/>
      <c r="O1149" s="99"/>
      <c r="P1149" s="99"/>
      <c r="Q1149" s="99"/>
      <c r="R1149" s="99"/>
      <c r="S1149" s="99"/>
      <c r="T1149" s="27"/>
      <c r="U1149" s="27"/>
      <c r="V1149" s="27"/>
      <c r="W1149" s="27"/>
      <c r="X1149" s="27"/>
      <c r="Y1149" s="27"/>
      <c r="Z1149" s="27"/>
      <c r="AA1149" s="27"/>
      <c r="AB1149" s="27"/>
      <c r="AC1149" s="25"/>
      <c r="AD1149" s="25"/>
      <c r="AE1149" s="25"/>
      <c r="AF1149" s="25"/>
      <c r="AG1149" s="25"/>
      <c r="AH1149" s="25"/>
      <c r="AI1149" s="25"/>
      <c r="AJ1149" s="25"/>
      <c r="AK1149" s="25"/>
      <c r="AL1149" s="25"/>
      <c r="AM1149" s="25"/>
      <c r="AN1149" s="25"/>
      <c r="AO1149" s="25"/>
      <c r="AP1149" s="25"/>
      <c r="AQ1149" s="25"/>
      <c r="AR1149" s="25"/>
      <c r="AS1149" s="25"/>
      <c r="AT1149" s="25"/>
      <c r="AU1149" s="25"/>
      <c r="AV1149" s="25"/>
      <c r="AW1149" s="25"/>
      <c r="AX1149" s="25"/>
    </row>
    <row r="1150" spans="7:50" ht="12.75">
      <c r="G1150" s="49"/>
      <c r="K1150" s="99"/>
      <c r="L1150" s="99"/>
      <c r="M1150" s="99"/>
      <c r="N1150" s="99"/>
      <c r="O1150" s="99"/>
      <c r="P1150" s="99"/>
      <c r="Q1150" s="99"/>
      <c r="R1150" s="99"/>
      <c r="S1150" s="99"/>
      <c r="T1150" s="27"/>
      <c r="U1150" s="27"/>
      <c r="V1150" s="27"/>
      <c r="W1150" s="27"/>
      <c r="X1150" s="27"/>
      <c r="Y1150" s="27"/>
      <c r="Z1150" s="27"/>
      <c r="AA1150" s="27"/>
      <c r="AB1150" s="27"/>
      <c r="AC1150" s="25"/>
      <c r="AD1150" s="25"/>
      <c r="AE1150" s="25"/>
      <c r="AF1150" s="25"/>
      <c r="AG1150" s="25"/>
      <c r="AH1150" s="25"/>
      <c r="AI1150" s="25"/>
      <c r="AJ1150" s="25"/>
      <c r="AK1150" s="25"/>
      <c r="AL1150" s="25"/>
      <c r="AM1150" s="25"/>
      <c r="AN1150" s="25"/>
      <c r="AO1150" s="25"/>
      <c r="AP1150" s="25"/>
      <c r="AQ1150" s="25"/>
      <c r="AR1150" s="25"/>
      <c r="AS1150" s="25"/>
      <c r="AT1150" s="25"/>
      <c r="AU1150" s="25"/>
      <c r="AV1150" s="25"/>
      <c r="AW1150" s="25"/>
      <c r="AX1150" s="25"/>
    </row>
    <row r="1151" spans="7:50" ht="12.75">
      <c r="G1151" s="49"/>
      <c r="K1151" s="99"/>
      <c r="L1151" s="99"/>
      <c r="M1151" s="99"/>
      <c r="N1151" s="99"/>
      <c r="O1151" s="99"/>
      <c r="P1151" s="99"/>
      <c r="Q1151" s="99"/>
      <c r="R1151" s="99"/>
      <c r="S1151" s="99"/>
      <c r="T1151" s="27"/>
      <c r="U1151" s="27"/>
      <c r="V1151" s="27"/>
      <c r="W1151" s="27"/>
      <c r="X1151" s="27"/>
      <c r="Y1151" s="27"/>
      <c r="Z1151" s="27"/>
      <c r="AA1151" s="27"/>
      <c r="AB1151" s="27"/>
      <c r="AC1151" s="25"/>
      <c r="AD1151" s="25"/>
      <c r="AE1151" s="25"/>
      <c r="AF1151" s="25"/>
      <c r="AG1151" s="25"/>
      <c r="AH1151" s="25"/>
      <c r="AI1151" s="25"/>
      <c r="AJ1151" s="25"/>
      <c r="AK1151" s="25"/>
      <c r="AL1151" s="25"/>
      <c r="AM1151" s="25"/>
      <c r="AN1151" s="25"/>
      <c r="AO1151" s="25"/>
      <c r="AP1151" s="25"/>
      <c r="AQ1151" s="25"/>
      <c r="AR1151" s="25"/>
      <c r="AS1151" s="25"/>
      <c r="AT1151" s="25"/>
      <c r="AU1151" s="25"/>
      <c r="AV1151" s="25"/>
      <c r="AW1151" s="25"/>
      <c r="AX1151" s="25"/>
    </row>
    <row r="1152" spans="7:50" ht="12.75">
      <c r="G1152" s="49"/>
      <c r="K1152" s="99"/>
      <c r="L1152" s="99"/>
      <c r="M1152" s="99"/>
      <c r="N1152" s="99"/>
      <c r="O1152" s="99"/>
      <c r="P1152" s="99"/>
      <c r="Q1152" s="99"/>
      <c r="R1152" s="99"/>
      <c r="S1152" s="99"/>
      <c r="T1152" s="27"/>
      <c r="U1152" s="27"/>
      <c r="V1152" s="27"/>
      <c r="W1152" s="27"/>
      <c r="X1152" s="27"/>
      <c r="Y1152" s="27"/>
      <c r="Z1152" s="27"/>
      <c r="AA1152" s="27"/>
      <c r="AB1152" s="27"/>
      <c r="AC1152" s="25"/>
      <c r="AD1152" s="25"/>
      <c r="AE1152" s="25"/>
      <c r="AF1152" s="25"/>
      <c r="AG1152" s="25"/>
      <c r="AH1152" s="25"/>
      <c r="AI1152" s="25"/>
      <c r="AJ1152" s="25"/>
      <c r="AK1152" s="25"/>
      <c r="AL1152" s="25"/>
      <c r="AM1152" s="25"/>
      <c r="AN1152" s="25"/>
      <c r="AO1152" s="25"/>
      <c r="AP1152" s="25"/>
      <c r="AQ1152" s="25"/>
      <c r="AR1152" s="25"/>
      <c r="AS1152" s="25"/>
      <c r="AT1152" s="25"/>
      <c r="AU1152" s="25"/>
      <c r="AV1152" s="25"/>
      <c r="AW1152" s="25"/>
      <c r="AX1152" s="25"/>
    </row>
    <row r="1153" spans="7:50" ht="12.75">
      <c r="G1153" s="49"/>
      <c r="K1153" s="99"/>
      <c r="L1153" s="99"/>
      <c r="M1153" s="99"/>
      <c r="N1153" s="99"/>
      <c r="O1153" s="99"/>
      <c r="P1153" s="99"/>
      <c r="Q1153" s="99"/>
      <c r="R1153" s="99"/>
      <c r="S1153" s="99"/>
      <c r="T1153" s="27"/>
      <c r="U1153" s="27"/>
      <c r="V1153" s="27"/>
      <c r="W1153" s="27"/>
      <c r="X1153" s="27"/>
      <c r="Y1153" s="27"/>
      <c r="Z1153" s="27"/>
      <c r="AA1153" s="27"/>
      <c r="AB1153" s="27"/>
      <c r="AC1153" s="25"/>
      <c r="AD1153" s="25"/>
      <c r="AE1153" s="25"/>
      <c r="AF1153" s="25"/>
      <c r="AG1153" s="25"/>
      <c r="AH1153" s="25"/>
      <c r="AI1153" s="25"/>
      <c r="AJ1153" s="25"/>
      <c r="AK1153" s="25"/>
      <c r="AL1153" s="25"/>
      <c r="AM1153" s="25"/>
      <c r="AN1153" s="25"/>
      <c r="AO1153" s="25"/>
      <c r="AP1153" s="25"/>
      <c r="AQ1153" s="25"/>
      <c r="AR1153" s="25"/>
      <c r="AS1153" s="25"/>
      <c r="AT1153" s="25"/>
      <c r="AU1153" s="25"/>
      <c r="AV1153" s="25"/>
      <c r="AW1153" s="25"/>
      <c r="AX1153" s="25"/>
    </row>
    <row r="1154" spans="7:50" ht="12.75">
      <c r="G1154" s="49"/>
      <c r="K1154" s="99"/>
      <c r="L1154" s="99"/>
      <c r="M1154" s="99"/>
      <c r="N1154" s="99"/>
      <c r="O1154" s="99"/>
      <c r="P1154" s="99"/>
      <c r="Q1154" s="99"/>
      <c r="R1154" s="99"/>
      <c r="S1154" s="99"/>
      <c r="T1154" s="27"/>
      <c r="U1154" s="27"/>
      <c r="V1154" s="27"/>
      <c r="W1154" s="27"/>
      <c r="X1154" s="27"/>
      <c r="Y1154" s="27"/>
      <c r="Z1154" s="27"/>
      <c r="AA1154" s="27"/>
      <c r="AB1154" s="27"/>
      <c r="AC1154" s="25"/>
      <c r="AD1154" s="25"/>
      <c r="AE1154" s="25"/>
      <c r="AF1154" s="25"/>
      <c r="AG1154" s="25"/>
      <c r="AH1154" s="25"/>
      <c r="AI1154" s="25"/>
      <c r="AJ1154" s="25"/>
      <c r="AK1154" s="25"/>
      <c r="AL1154" s="25"/>
      <c r="AM1154" s="25"/>
      <c r="AN1154" s="25"/>
      <c r="AO1154" s="25"/>
      <c r="AP1154" s="25"/>
      <c r="AQ1154" s="25"/>
      <c r="AR1154" s="25"/>
      <c r="AS1154" s="25"/>
      <c r="AT1154" s="25"/>
      <c r="AU1154" s="25"/>
      <c r="AV1154" s="25"/>
      <c r="AW1154" s="25"/>
      <c r="AX1154" s="25"/>
    </row>
    <row r="1155" spans="7:50" ht="12.75">
      <c r="G1155" s="49"/>
      <c r="K1155" s="99"/>
      <c r="L1155" s="99"/>
      <c r="M1155" s="99"/>
      <c r="N1155" s="99"/>
      <c r="O1155" s="99"/>
      <c r="P1155" s="99"/>
      <c r="Q1155" s="99"/>
      <c r="R1155" s="99"/>
      <c r="S1155" s="99"/>
      <c r="T1155" s="27"/>
      <c r="U1155" s="27"/>
      <c r="V1155" s="27"/>
      <c r="W1155" s="27"/>
      <c r="X1155" s="27"/>
      <c r="Y1155" s="27"/>
      <c r="Z1155" s="27"/>
      <c r="AA1155" s="27"/>
      <c r="AB1155" s="27"/>
      <c r="AC1155" s="25"/>
      <c r="AD1155" s="25"/>
      <c r="AE1155" s="25"/>
      <c r="AF1155" s="25"/>
      <c r="AG1155" s="25"/>
      <c r="AH1155" s="25"/>
      <c r="AI1155" s="25"/>
      <c r="AJ1155" s="25"/>
      <c r="AK1155" s="25"/>
      <c r="AL1155" s="25"/>
      <c r="AM1155" s="25"/>
      <c r="AN1155" s="25"/>
      <c r="AO1155" s="25"/>
      <c r="AP1155" s="25"/>
      <c r="AQ1155" s="25"/>
      <c r="AR1155" s="25"/>
      <c r="AS1155" s="25"/>
      <c r="AT1155" s="25"/>
      <c r="AU1155" s="25"/>
      <c r="AV1155" s="25"/>
      <c r="AW1155" s="25"/>
      <c r="AX1155" s="25"/>
    </row>
    <row r="1156" spans="7:50" ht="12.75">
      <c r="G1156" s="49"/>
      <c r="K1156" s="99"/>
      <c r="L1156" s="99"/>
      <c r="M1156" s="99"/>
      <c r="N1156" s="99"/>
      <c r="O1156" s="99"/>
      <c r="P1156" s="99"/>
      <c r="Q1156" s="99"/>
      <c r="R1156" s="99"/>
      <c r="S1156" s="99"/>
      <c r="T1156" s="27"/>
      <c r="U1156" s="27"/>
      <c r="V1156" s="27"/>
      <c r="W1156" s="27"/>
      <c r="X1156" s="27"/>
      <c r="Y1156" s="27"/>
      <c r="Z1156" s="27"/>
      <c r="AA1156" s="27"/>
      <c r="AB1156" s="27"/>
      <c r="AC1156" s="25"/>
      <c r="AD1156" s="25"/>
      <c r="AE1156" s="25"/>
      <c r="AF1156" s="25"/>
      <c r="AG1156" s="25"/>
      <c r="AH1156" s="25"/>
      <c r="AI1156" s="25"/>
      <c r="AJ1156" s="25"/>
      <c r="AK1156" s="25"/>
      <c r="AL1156" s="25"/>
      <c r="AM1156" s="25"/>
      <c r="AN1156" s="25"/>
      <c r="AO1156" s="25"/>
      <c r="AP1156" s="25"/>
      <c r="AQ1156" s="25"/>
      <c r="AR1156" s="25"/>
      <c r="AS1156" s="25"/>
      <c r="AT1156" s="25"/>
      <c r="AU1156" s="25"/>
      <c r="AV1156" s="25"/>
      <c r="AW1156" s="25"/>
      <c r="AX1156" s="25"/>
    </row>
    <row r="1157" spans="7:50" ht="12.75">
      <c r="G1157" s="49"/>
      <c r="K1157" s="99"/>
      <c r="L1157" s="99"/>
      <c r="M1157" s="99"/>
      <c r="N1157" s="99"/>
      <c r="O1157" s="99"/>
      <c r="P1157" s="99"/>
      <c r="Q1157" s="99"/>
      <c r="R1157" s="99"/>
      <c r="S1157" s="99"/>
      <c r="T1157" s="27"/>
      <c r="U1157" s="27"/>
      <c r="V1157" s="27"/>
      <c r="W1157" s="27"/>
      <c r="X1157" s="27"/>
      <c r="Y1157" s="27"/>
      <c r="Z1157" s="27"/>
      <c r="AA1157" s="27"/>
      <c r="AB1157" s="27"/>
      <c r="AC1157" s="25"/>
      <c r="AD1157" s="25"/>
      <c r="AE1157" s="25"/>
      <c r="AF1157" s="25"/>
      <c r="AG1157" s="25"/>
      <c r="AH1157" s="25"/>
      <c r="AI1157" s="25"/>
      <c r="AJ1157" s="25"/>
      <c r="AK1157" s="25"/>
      <c r="AL1157" s="25"/>
      <c r="AM1157" s="25"/>
      <c r="AN1157" s="25"/>
      <c r="AO1157" s="25"/>
      <c r="AP1157" s="25"/>
      <c r="AQ1157" s="25"/>
      <c r="AR1157" s="25"/>
      <c r="AS1157" s="25"/>
      <c r="AT1157" s="25"/>
      <c r="AU1157" s="25"/>
      <c r="AV1157" s="25"/>
      <c r="AW1157" s="25"/>
      <c r="AX1157" s="25"/>
    </row>
    <row r="1158" spans="7:50" ht="12.75">
      <c r="G1158" s="49"/>
      <c r="K1158" s="99"/>
      <c r="L1158" s="99"/>
      <c r="M1158" s="99"/>
      <c r="N1158" s="99"/>
      <c r="O1158" s="99"/>
      <c r="P1158" s="99"/>
      <c r="Q1158" s="99"/>
      <c r="R1158" s="99"/>
      <c r="S1158" s="99"/>
      <c r="T1158" s="27"/>
      <c r="U1158" s="27"/>
      <c r="V1158" s="27"/>
      <c r="W1158" s="27"/>
      <c r="X1158" s="27"/>
      <c r="Y1158" s="27"/>
      <c r="Z1158" s="27"/>
      <c r="AA1158" s="27"/>
      <c r="AB1158" s="27"/>
      <c r="AC1158" s="25"/>
      <c r="AD1158" s="25"/>
      <c r="AE1158" s="25"/>
      <c r="AF1158" s="25"/>
      <c r="AG1158" s="25"/>
      <c r="AH1158" s="25"/>
      <c r="AI1158" s="25"/>
      <c r="AJ1158" s="25"/>
      <c r="AK1158" s="25"/>
      <c r="AL1158" s="25"/>
      <c r="AM1158" s="25"/>
      <c r="AN1158" s="25"/>
      <c r="AO1158" s="25"/>
      <c r="AP1158" s="25"/>
      <c r="AQ1158" s="25"/>
      <c r="AR1158" s="25"/>
      <c r="AS1158" s="25"/>
      <c r="AT1158" s="25"/>
      <c r="AU1158" s="25"/>
      <c r="AV1158" s="25"/>
      <c r="AW1158" s="25"/>
      <c r="AX1158" s="25"/>
    </row>
    <row r="1159" spans="7:50" ht="12.75">
      <c r="G1159" s="49"/>
      <c r="K1159" s="99"/>
      <c r="L1159" s="99"/>
      <c r="M1159" s="99"/>
      <c r="N1159" s="99"/>
      <c r="O1159" s="99"/>
      <c r="P1159" s="99"/>
      <c r="Q1159" s="99"/>
      <c r="R1159" s="99"/>
      <c r="S1159" s="99"/>
      <c r="T1159" s="27"/>
      <c r="U1159" s="27"/>
      <c r="V1159" s="27"/>
      <c r="W1159" s="27"/>
      <c r="X1159" s="27"/>
      <c r="Y1159" s="27"/>
      <c r="Z1159" s="27"/>
      <c r="AA1159" s="27"/>
      <c r="AB1159" s="27"/>
      <c r="AC1159" s="25"/>
      <c r="AD1159" s="25"/>
      <c r="AE1159" s="25"/>
      <c r="AF1159" s="25"/>
      <c r="AG1159" s="25"/>
      <c r="AH1159" s="25"/>
      <c r="AI1159" s="25"/>
      <c r="AJ1159" s="25"/>
      <c r="AK1159" s="25"/>
      <c r="AL1159" s="25"/>
      <c r="AM1159" s="25"/>
      <c r="AN1159" s="25"/>
      <c r="AO1159" s="25"/>
      <c r="AP1159" s="25"/>
      <c r="AQ1159" s="25"/>
      <c r="AR1159" s="25"/>
      <c r="AS1159" s="25"/>
      <c r="AT1159" s="25"/>
      <c r="AU1159" s="25"/>
      <c r="AV1159" s="25"/>
      <c r="AW1159" s="25"/>
      <c r="AX1159" s="25"/>
    </row>
    <row r="1160" spans="7:50" ht="12.75">
      <c r="G1160" s="49"/>
      <c r="K1160" s="99"/>
      <c r="L1160" s="99"/>
      <c r="M1160" s="99"/>
      <c r="N1160" s="99"/>
      <c r="O1160" s="99"/>
      <c r="P1160" s="99"/>
      <c r="Q1160" s="99"/>
      <c r="R1160" s="99"/>
      <c r="S1160" s="99"/>
      <c r="T1160" s="27"/>
      <c r="U1160" s="27"/>
      <c r="V1160" s="27"/>
      <c r="W1160" s="27"/>
      <c r="X1160" s="27"/>
      <c r="Y1160" s="27"/>
      <c r="Z1160" s="27"/>
      <c r="AA1160" s="27"/>
      <c r="AB1160" s="27"/>
      <c r="AC1160" s="25"/>
      <c r="AD1160" s="25"/>
      <c r="AE1160" s="25"/>
      <c r="AF1160" s="25"/>
      <c r="AG1160" s="25"/>
      <c r="AH1160" s="25"/>
      <c r="AI1160" s="25"/>
      <c r="AJ1160" s="25"/>
      <c r="AK1160" s="25"/>
      <c r="AL1160" s="25"/>
      <c r="AM1160" s="25"/>
      <c r="AN1160" s="25"/>
      <c r="AO1160" s="25"/>
      <c r="AP1160" s="25"/>
      <c r="AQ1160" s="25"/>
      <c r="AR1160" s="25"/>
      <c r="AS1160" s="25"/>
      <c r="AT1160" s="25"/>
      <c r="AU1160" s="25"/>
      <c r="AV1160" s="25"/>
      <c r="AW1160" s="25"/>
      <c r="AX1160" s="25"/>
    </row>
    <row r="1161" spans="7:50" ht="12.75">
      <c r="G1161" s="49"/>
      <c r="K1161" s="99"/>
      <c r="L1161" s="99"/>
      <c r="M1161" s="99"/>
      <c r="N1161" s="99"/>
      <c r="O1161" s="99"/>
      <c r="P1161" s="99"/>
      <c r="Q1161" s="99"/>
      <c r="R1161" s="99"/>
      <c r="S1161" s="99"/>
      <c r="T1161" s="27"/>
      <c r="U1161" s="27"/>
      <c r="V1161" s="27"/>
      <c r="W1161" s="27"/>
      <c r="X1161" s="27"/>
      <c r="Y1161" s="27"/>
      <c r="Z1161" s="27"/>
      <c r="AA1161" s="27"/>
      <c r="AB1161" s="27"/>
      <c r="AC1161" s="25"/>
      <c r="AD1161" s="25"/>
      <c r="AE1161" s="25"/>
      <c r="AF1161" s="25"/>
      <c r="AG1161" s="25"/>
      <c r="AH1161" s="25"/>
      <c r="AI1161" s="25"/>
      <c r="AJ1161" s="25"/>
      <c r="AK1161" s="25"/>
      <c r="AL1161" s="25"/>
      <c r="AM1161" s="25"/>
      <c r="AN1161" s="25"/>
      <c r="AO1161" s="25"/>
      <c r="AP1161" s="25"/>
      <c r="AQ1161" s="25"/>
      <c r="AR1161" s="25"/>
      <c r="AS1161" s="25"/>
      <c r="AT1161" s="25"/>
      <c r="AU1161" s="25"/>
      <c r="AV1161" s="25"/>
      <c r="AW1161" s="25"/>
      <c r="AX1161" s="25"/>
    </row>
    <row r="1162" spans="7:50" ht="12.75">
      <c r="G1162" s="49"/>
      <c r="K1162" s="99"/>
      <c r="L1162" s="99"/>
      <c r="M1162" s="99"/>
      <c r="N1162" s="99"/>
      <c r="O1162" s="99"/>
      <c r="P1162" s="99"/>
      <c r="Q1162" s="99"/>
      <c r="R1162" s="99"/>
      <c r="S1162" s="99"/>
      <c r="T1162" s="27"/>
      <c r="U1162" s="27"/>
      <c r="V1162" s="27"/>
      <c r="W1162" s="27"/>
      <c r="X1162" s="27"/>
      <c r="Y1162" s="27"/>
      <c r="Z1162" s="27"/>
      <c r="AA1162" s="27"/>
      <c r="AB1162" s="27"/>
      <c r="AC1162" s="25"/>
      <c r="AD1162" s="25"/>
      <c r="AE1162" s="25"/>
      <c r="AF1162" s="25"/>
      <c r="AG1162" s="25"/>
      <c r="AH1162" s="25"/>
      <c r="AI1162" s="25"/>
      <c r="AJ1162" s="25"/>
      <c r="AK1162" s="25"/>
      <c r="AL1162" s="25"/>
      <c r="AM1162" s="25"/>
      <c r="AN1162" s="25"/>
      <c r="AO1162" s="25"/>
      <c r="AP1162" s="25"/>
      <c r="AQ1162" s="25"/>
      <c r="AR1162" s="25"/>
      <c r="AS1162" s="25"/>
      <c r="AT1162" s="25"/>
      <c r="AU1162" s="25"/>
      <c r="AV1162" s="25"/>
      <c r="AW1162" s="25"/>
      <c r="AX1162" s="25"/>
    </row>
    <row r="1163" spans="7:50" ht="12.75">
      <c r="G1163" s="49"/>
      <c r="K1163" s="99"/>
      <c r="L1163" s="99"/>
      <c r="M1163" s="99"/>
      <c r="N1163" s="99"/>
      <c r="O1163" s="99"/>
      <c r="P1163" s="99"/>
      <c r="Q1163" s="99"/>
      <c r="R1163" s="99"/>
      <c r="S1163" s="99"/>
      <c r="T1163" s="27"/>
      <c r="U1163" s="27"/>
      <c r="V1163" s="27"/>
      <c r="W1163" s="27"/>
      <c r="X1163" s="27"/>
      <c r="Y1163" s="27"/>
      <c r="Z1163" s="27"/>
      <c r="AA1163" s="27"/>
      <c r="AB1163" s="27"/>
      <c r="AC1163" s="25"/>
      <c r="AD1163" s="25"/>
      <c r="AE1163" s="25"/>
      <c r="AF1163" s="25"/>
      <c r="AG1163" s="25"/>
      <c r="AH1163" s="25"/>
      <c r="AI1163" s="25"/>
      <c r="AJ1163" s="25"/>
      <c r="AK1163" s="25"/>
      <c r="AL1163" s="25"/>
      <c r="AM1163" s="25"/>
      <c r="AN1163" s="25"/>
      <c r="AO1163" s="25"/>
      <c r="AP1163" s="25"/>
      <c r="AQ1163" s="25"/>
      <c r="AR1163" s="25"/>
      <c r="AS1163" s="25"/>
      <c r="AT1163" s="25"/>
      <c r="AU1163" s="25"/>
      <c r="AV1163" s="25"/>
      <c r="AW1163" s="25"/>
      <c r="AX1163" s="25"/>
    </row>
    <row r="1164" spans="7:50" ht="12.75">
      <c r="G1164" s="49"/>
      <c r="K1164" s="99"/>
      <c r="L1164" s="99"/>
      <c r="M1164" s="99"/>
      <c r="N1164" s="99"/>
      <c r="O1164" s="99"/>
      <c r="P1164" s="99"/>
      <c r="Q1164" s="99"/>
      <c r="R1164" s="99"/>
      <c r="S1164" s="99"/>
      <c r="T1164" s="27"/>
      <c r="U1164" s="27"/>
      <c r="V1164" s="27"/>
      <c r="W1164" s="27"/>
      <c r="X1164" s="27"/>
      <c r="Y1164" s="27"/>
      <c r="Z1164" s="27"/>
      <c r="AA1164" s="27"/>
      <c r="AB1164" s="27"/>
      <c r="AC1164" s="25"/>
      <c r="AD1164" s="25"/>
      <c r="AE1164" s="25"/>
      <c r="AF1164" s="25"/>
      <c r="AG1164" s="25"/>
      <c r="AH1164" s="25"/>
      <c r="AI1164" s="25"/>
      <c r="AJ1164" s="25"/>
      <c r="AK1164" s="25"/>
      <c r="AL1164" s="25"/>
      <c r="AM1164" s="25"/>
      <c r="AN1164" s="25"/>
      <c r="AO1164" s="25"/>
      <c r="AP1164" s="25"/>
      <c r="AQ1164" s="25"/>
      <c r="AR1164" s="25"/>
      <c r="AS1164" s="25"/>
      <c r="AT1164" s="25"/>
      <c r="AU1164" s="25"/>
      <c r="AV1164" s="25"/>
      <c r="AW1164" s="25"/>
      <c r="AX1164" s="25"/>
    </row>
    <row r="1165" spans="7:50" ht="12.75">
      <c r="G1165" s="49"/>
      <c r="K1165" s="99"/>
      <c r="L1165" s="99"/>
      <c r="M1165" s="99"/>
      <c r="N1165" s="99"/>
      <c r="O1165" s="99"/>
      <c r="P1165" s="99"/>
      <c r="Q1165" s="99"/>
      <c r="R1165" s="99"/>
      <c r="S1165" s="99"/>
      <c r="T1165" s="27"/>
      <c r="U1165" s="27"/>
      <c r="V1165" s="27"/>
      <c r="W1165" s="27"/>
      <c r="X1165" s="27"/>
      <c r="Y1165" s="27"/>
      <c r="Z1165" s="27"/>
      <c r="AA1165" s="27"/>
      <c r="AB1165" s="27"/>
      <c r="AC1165" s="25"/>
      <c r="AD1165" s="25"/>
      <c r="AE1165" s="25"/>
      <c r="AF1165" s="25"/>
      <c r="AG1165" s="25"/>
      <c r="AH1165" s="25"/>
      <c r="AI1165" s="25"/>
      <c r="AJ1165" s="25"/>
      <c r="AK1165" s="25"/>
      <c r="AL1165" s="25"/>
      <c r="AM1165" s="25"/>
      <c r="AN1165" s="25"/>
      <c r="AO1165" s="25"/>
      <c r="AP1165" s="25"/>
      <c r="AQ1165" s="25"/>
      <c r="AR1165" s="25"/>
      <c r="AS1165" s="25"/>
      <c r="AT1165" s="25"/>
      <c r="AU1165" s="25"/>
      <c r="AV1165" s="25"/>
      <c r="AW1165" s="25"/>
      <c r="AX1165" s="25"/>
    </row>
    <row r="1166" spans="7:50" ht="12.75">
      <c r="G1166" s="49"/>
      <c r="K1166" s="99"/>
      <c r="L1166" s="99"/>
      <c r="M1166" s="99"/>
      <c r="N1166" s="99"/>
      <c r="O1166" s="99"/>
      <c r="P1166" s="99"/>
      <c r="Q1166" s="99"/>
      <c r="R1166" s="99"/>
      <c r="S1166" s="99"/>
      <c r="T1166" s="27"/>
      <c r="U1166" s="27"/>
      <c r="V1166" s="27"/>
      <c r="W1166" s="27"/>
      <c r="X1166" s="27"/>
      <c r="Y1166" s="27"/>
      <c r="Z1166" s="27"/>
      <c r="AA1166" s="27"/>
      <c r="AB1166" s="27"/>
      <c r="AC1166" s="25"/>
      <c r="AD1166" s="25"/>
      <c r="AE1166" s="25"/>
      <c r="AF1166" s="25"/>
      <c r="AG1166" s="25"/>
      <c r="AH1166" s="25"/>
      <c r="AI1166" s="25"/>
      <c r="AJ1166" s="25"/>
      <c r="AK1166" s="25"/>
      <c r="AL1166" s="25"/>
      <c r="AM1166" s="25"/>
      <c r="AN1166" s="25"/>
      <c r="AO1166" s="25"/>
      <c r="AP1166" s="25"/>
      <c r="AQ1166" s="25"/>
      <c r="AR1166" s="25"/>
      <c r="AS1166" s="25"/>
      <c r="AT1166" s="25"/>
      <c r="AU1166" s="25"/>
      <c r="AV1166" s="25"/>
      <c r="AW1166" s="25"/>
      <c r="AX1166" s="25"/>
    </row>
    <row r="1167" spans="7:50" ht="12.75">
      <c r="G1167" s="49"/>
      <c r="K1167" s="99"/>
      <c r="L1167" s="99"/>
      <c r="M1167" s="99"/>
      <c r="N1167" s="99"/>
      <c r="O1167" s="99"/>
      <c r="P1167" s="99"/>
      <c r="Q1167" s="99"/>
      <c r="R1167" s="99"/>
      <c r="S1167" s="99"/>
      <c r="T1167" s="27"/>
      <c r="U1167" s="27"/>
      <c r="V1167" s="27"/>
      <c r="W1167" s="27"/>
      <c r="X1167" s="27"/>
      <c r="Y1167" s="27"/>
      <c r="Z1167" s="27"/>
      <c r="AA1167" s="27"/>
      <c r="AB1167" s="27"/>
      <c r="AC1167" s="25"/>
      <c r="AD1167" s="25"/>
      <c r="AE1167" s="25"/>
      <c r="AF1167" s="25"/>
      <c r="AG1167" s="25"/>
      <c r="AH1167" s="25"/>
      <c r="AI1167" s="25"/>
      <c r="AJ1167" s="25"/>
      <c r="AK1167" s="25"/>
      <c r="AL1167" s="25"/>
      <c r="AM1167" s="25"/>
      <c r="AN1167" s="25"/>
      <c r="AO1167" s="25"/>
      <c r="AP1167" s="25"/>
      <c r="AQ1167" s="25"/>
      <c r="AR1167" s="25"/>
      <c r="AS1167" s="25"/>
      <c r="AT1167" s="25"/>
      <c r="AU1167" s="25"/>
      <c r="AV1167" s="25"/>
      <c r="AW1167" s="25"/>
      <c r="AX1167" s="25"/>
    </row>
    <row r="1168" spans="7:50" ht="12.75">
      <c r="G1168" s="49"/>
      <c r="K1168" s="99"/>
      <c r="L1168" s="99"/>
      <c r="M1168" s="99"/>
      <c r="N1168" s="99"/>
      <c r="O1168" s="99"/>
      <c r="P1168" s="99"/>
      <c r="Q1168" s="99"/>
      <c r="R1168" s="99"/>
      <c r="S1168" s="99"/>
      <c r="T1168" s="27"/>
      <c r="U1168" s="27"/>
      <c r="V1168" s="27"/>
      <c r="W1168" s="27"/>
      <c r="X1168" s="27"/>
      <c r="Y1168" s="27"/>
      <c r="Z1168" s="27"/>
      <c r="AA1168" s="27"/>
      <c r="AB1168" s="27"/>
      <c r="AC1168" s="25"/>
      <c r="AD1168" s="25"/>
      <c r="AE1168" s="25"/>
      <c r="AF1168" s="25"/>
      <c r="AG1168" s="25"/>
      <c r="AH1168" s="25"/>
      <c r="AI1168" s="25"/>
      <c r="AJ1168" s="25"/>
      <c r="AK1168" s="25"/>
      <c r="AL1168" s="25"/>
      <c r="AM1168" s="25"/>
      <c r="AN1168" s="25"/>
      <c r="AO1168" s="25"/>
      <c r="AP1168" s="25"/>
      <c r="AQ1168" s="25"/>
      <c r="AR1168" s="25"/>
      <c r="AS1168" s="25"/>
      <c r="AT1168" s="25"/>
      <c r="AU1168" s="25"/>
      <c r="AV1168" s="25"/>
      <c r="AW1168" s="25"/>
      <c r="AX1168" s="25"/>
    </row>
    <row r="1169" spans="7:50" ht="12.75">
      <c r="G1169" s="49"/>
      <c r="K1169" s="99"/>
      <c r="L1169" s="99"/>
      <c r="M1169" s="99"/>
      <c r="N1169" s="99"/>
      <c r="O1169" s="99"/>
      <c r="P1169" s="99"/>
      <c r="Q1169" s="99"/>
      <c r="R1169" s="99"/>
      <c r="S1169" s="99"/>
      <c r="T1169" s="27"/>
      <c r="U1169" s="27"/>
      <c r="V1169" s="27"/>
      <c r="W1169" s="27"/>
      <c r="X1169" s="27"/>
      <c r="Y1169" s="27"/>
      <c r="Z1169" s="27"/>
      <c r="AA1169" s="27"/>
      <c r="AB1169" s="27"/>
      <c r="AC1169" s="25"/>
      <c r="AD1169" s="25"/>
      <c r="AE1169" s="25"/>
      <c r="AF1169" s="25"/>
      <c r="AG1169" s="25"/>
      <c r="AH1169" s="25"/>
      <c r="AI1169" s="25"/>
      <c r="AJ1169" s="25"/>
      <c r="AK1169" s="25"/>
      <c r="AL1169" s="25"/>
      <c r="AM1169" s="25"/>
      <c r="AN1169" s="25"/>
      <c r="AO1169" s="25"/>
      <c r="AP1169" s="25"/>
      <c r="AQ1169" s="25"/>
      <c r="AR1169" s="25"/>
      <c r="AS1169" s="25"/>
      <c r="AT1169" s="25"/>
      <c r="AU1169" s="25"/>
      <c r="AV1169" s="25"/>
      <c r="AW1169" s="25"/>
      <c r="AX1169" s="25"/>
    </row>
    <row r="1170" spans="7:50" ht="12.75">
      <c r="G1170" s="49"/>
      <c r="K1170" s="99"/>
      <c r="L1170" s="99"/>
      <c r="M1170" s="99"/>
      <c r="N1170" s="99"/>
      <c r="O1170" s="99"/>
      <c r="P1170" s="99"/>
      <c r="Q1170" s="99"/>
      <c r="R1170" s="99"/>
      <c r="S1170" s="99"/>
      <c r="T1170" s="27"/>
      <c r="U1170" s="27"/>
      <c r="V1170" s="27"/>
      <c r="W1170" s="27"/>
      <c r="X1170" s="27"/>
      <c r="Y1170" s="27"/>
      <c r="Z1170" s="27"/>
      <c r="AA1170" s="27"/>
      <c r="AB1170" s="27"/>
      <c r="AC1170" s="25"/>
      <c r="AD1170" s="25"/>
      <c r="AE1170" s="25"/>
      <c r="AF1170" s="25"/>
      <c r="AG1170" s="25"/>
      <c r="AH1170" s="25"/>
      <c r="AI1170" s="25"/>
      <c r="AJ1170" s="25"/>
      <c r="AK1170" s="25"/>
      <c r="AL1170" s="25"/>
      <c r="AM1170" s="25"/>
      <c r="AN1170" s="25"/>
      <c r="AO1170" s="25"/>
      <c r="AP1170" s="25"/>
      <c r="AQ1170" s="25"/>
      <c r="AR1170" s="25"/>
      <c r="AS1170" s="25"/>
      <c r="AT1170" s="25"/>
      <c r="AU1170" s="25"/>
      <c r="AV1170" s="25"/>
      <c r="AW1170" s="25"/>
      <c r="AX1170" s="25"/>
    </row>
    <row r="1171" spans="7:50" ht="12.75">
      <c r="G1171" s="49"/>
      <c r="K1171" s="99"/>
      <c r="L1171" s="99"/>
      <c r="M1171" s="99"/>
      <c r="N1171" s="99"/>
      <c r="O1171" s="99"/>
      <c r="P1171" s="99"/>
      <c r="Q1171" s="99"/>
      <c r="R1171" s="99"/>
      <c r="S1171" s="99"/>
      <c r="T1171" s="27"/>
      <c r="U1171" s="27"/>
      <c r="V1171" s="27"/>
      <c r="W1171" s="27"/>
      <c r="X1171" s="27"/>
      <c r="Y1171" s="27"/>
      <c r="Z1171" s="27"/>
      <c r="AA1171" s="27"/>
      <c r="AB1171" s="27"/>
      <c r="AC1171" s="25"/>
      <c r="AD1171" s="25"/>
      <c r="AE1171" s="25"/>
      <c r="AF1171" s="25"/>
      <c r="AG1171" s="25"/>
      <c r="AH1171" s="25"/>
      <c r="AI1171" s="25"/>
      <c r="AJ1171" s="25"/>
      <c r="AK1171" s="25"/>
      <c r="AL1171" s="25"/>
      <c r="AM1171" s="25"/>
      <c r="AN1171" s="25"/>
      <c r="AO1171" s="25"/>
      <c r="AP1171" s="25"/>
      <c r="AQ1171" s="25"/>
      <c r="AR1171" s="25"/>
      <c r="AS1171" s="25"/>
      <c r="AT1171" s="25"/>
      <c r="AU1171" s="25"/>
      <c r="AV1171" s="25"/>
      <c r="AW1171" s="25"/>
      <c r="AX1171" s="25"/>
    </row>
    <row r="1172" spans="7:50" ht="12.75">
      <c r="G1172" s="49"/>
      <c r="K1172" s="99"/>
      <c r="L1172" s="99"/>
      <c r="M1172" s="99"/>
      <c r="N1172" s="99"/>
      <c r="O1172" s="99"/>
      <c r="P1172" s="99"/>
      <c r="Q1172" s="99"/>
      <c r="R1172" s="99"/>
      <c r="S1172" s="99"/>
      <c r="T1172" s="27"/>
      <c r="U1172" s="27"/>
      <c r="V1172" s="27"/>
      <c r="W1172" s="27"/>
      <c r="X1172" s="27"/>
      <c r="Y1172" s="27"/>
      <c r="Z1172" s="27"/>
      <c r="AA1172" s="27"/>
      <c r="AB1172" s="27"/>
      <c r="AC1172" s="25"/>
      <c r="AD1172" s="25"/>
      <c r="AE1172" s="25"/>
      <c r="AF1172" s="25"/>
      <c r="AG1172" s="25"/>
      <c r="AH1172" s="25"/>
      <c r="AI1172" s="25"/>
      <c r="AJ1172" s="25"/>
      <c r="AK1172" s="25"/>
      <c r="AL1172" s="25"/>
      <c r="AM1172" s="25"/>
      <c r="AN1172" s="25"/>
      <c r="AO1172" s="25"/>
      <c r="AP1172" s="25"/>
      <c r="AQ1172" s="25"/>
      <c r="AR1172" s="25"/>
      <c r="AS1172" s="25"/>
      <c r="AT1172" s="25"/>
      <c r="AU1172" s="25"/>
      <c r="AV1172" s="25"/>
      <c r="AW1172" s="25"/>
      <c r="AX1172" s="25"/>
    </row>
    <row r="1173" spans="7:50" ht="12.75">
      <c r="G1173" s="49"/>
      <c r="K1173" s="99"/>
      <c r="L1173" s="99"/>
      <c r="M1173" s="99"/>
      <c r="N1173" s="99"/>
      <c r="O1173" s="99"/>
      <c r="P1173" s="99"/>
      <c r="Q1173" s="99"/>
      <c r="R1173" s="99"/>
      <c r="S1173" s="99"/>
      <c r="T1173" s="27"/>
      <c r="U1173" s="27"/>
      <c r="V1173" s="27"/>
      <c r="W1173" s="27"/>
      <c r="X1173" s="27"/>
      <c r="Y1173" s="27"/>
      <c r="Z1173" s="27"/>
      <c r="AA1173" s="27"/>
      <c r="AB1173" s="27"/>
      <c r="AC1173" s="25"/>
      <c r="AD1173" s="25"/>
      <c r="AE1173" s="25"/>
      <c r="AF1173" s="25"/>
      <c r="AG1173" s="25"/>
      <c r="AH1173" s="25"/>
      <c r="AI1173" s="25"/>
      <c r="AJ1173" s="25"/>
      <c r="AK1173" s="25"/>
      <c r="AL1173" s="25"/>
      <c r="AM1173" s="25"/>
      <c r="AN1173" s="25"/>
      <c r="AO1173" s="25"/>
      <c r="AP1173" s="25"/>
      <c r="AQ1173" s="25"/>
      <c r="AR1173" s="25"/>
      <c r="AS1173" s="25"/>
      <c r="AT1173" s="25"/>
      <c r="AU1173" s="25"/>
      <c r="AV1173" s="25"/>
      <c r="AW1173" s="25"/>
      <c r="AX1173" s="25"/>
    </row>
    <row r="1174" spans="7:50" ht="12.75">
      <c r="G1174" s="49"/>
      <c r="K1174" s="99"/>
      <c r="L1174" s="99"/>
      <c r="M1174" s="99"/>
      <c r="N1174" s="99"/>
      <c r="O1174" s="99"/>
      <c r="P1174" s="99"/>
      <c r="Q1174" s="99"/>
      <c r="R1174" s="99"/>
      <c r="S1174" s="99"/>
      <c r="T1174" s="27"/>
      <c r="U1174" s="27"/>
      <c r="V1174" s="27"/>
      <c r="W1174" s="27"/>
      <c r="X1174" s="27"/>
      <c r="Y1174" s="27"/>
      <c r="Z1174" s="27"/>
      <c r="AA1174" s="27"/>
      <c r="AB1174" s="27"/>
      <c r="AC1174" s="25"/>
      <c r="AD1174" s="25"/>
      <c r="AE1174" s="25"/>
      <c r="AF1174" s="25"/>
      <c r="AG1174" s="25"/>
      <c r="AH1174" s="25"/>
      <c r="AI1174" s="25"/>
      <c r="AJ1174" s="25"/>
      <c r="AK1174" s="25"/>
      <c r="AL1174" s="25"/>
      <c r="AM1174" s="25"/>
      <c r="AN1174" s="25"/>
      <c r="AO1174" s="25"/>
      <c r="AP1174" s="25"/>
      <c r="AQ1174" s="25"/>
      <c r="AR1174" s="25"/>
      <c r="AS1174" s="25"/>
      <c r="AT1174" s="25"/>
      <c r="AU1174" s="25"/>
      <c r="AV1174" s="25"/>
      <c r="AW1174" s="25"/>
      <c r="AX1174" s="25"/>
    </row>
    <row r="1175" spans="7:50" ht="12.75">
      <c r="G1175" s="49"/>
      <c r="K1175" s="99"/>
      <c r="L1175" s="99"/>
      <c r="M1175" s="99"/>
      <c r="N1175" s="99"/>
      <c r="O1175" s="99"/>
      <c r="P1175" s="99"/>
      <c r="Q1175" s="99"/>
      <c r="R1175" s="99"/>
      <c r="S1175" s="99"/>
      <c r="T1175" s="27"/>
      <c r="U1175" s="27"/>
      <c r="V1175" s="27"/>
      <c r="W1175" s="27"/>
      <c r="X1175" s="27"/>
      <c r="Y1175" s="27"/>
      <c r="Z1175" s="27"/>
      <c r="AA1175" s="27"/>
      <c r="AB1175" s="27"/>
      <c r="AC1175" s="25"/>
      <c r="AD1175" s="25"/>
      <c r="AE1175" s="25"/>
      <c r="AF1175" s="25"/>
      <c r="AG1175" s="25"/>
      <c r="AH1175" s="25"/>
      <c r="AI1175" s="25"/>
      <c r="AJ1175" s="25"/>
      <c r="AK1175" s="25"/>
      <c r="AL1175" s="25"/>
      <c r="AM1175" s="25"/>
      <c r="AN1175" s="25"/>
      <c r="AO1175" s="25"/>
      <c r="AP1175" s="25"/>
      <c r="AQ1175" s="25"/>
      <c r="AR1175" s="25"/>
      <c r="AS1175" s="25"/>
      <c r="AT1175" s="25"/>
      <c r="AU1175" s="25"/>
      <c r="AV1175" s="25"/>
      <c r="AW1175" s="25"/>
      <c r="AX1175" s="25"/>
    </row>
    <row r="1176" spans="7:50" ht="12.75">
      <c r="G1176" s="49"/>
      <c r="K1176" s="99"/>
      <c r="L1176" s="99"/>
      <c r="M1176" s="99"/>
      <c r="N1176" s="99"/>
      <c r="O1176" s="99"/>
      <c r="P1176" s="99"/>
      <c r="Q1176" s="99"/>
      <c r="R1176" s="99"/>
      <c r="S1176" s="99"/>
      <c r="T1176" s="27"/>
      <c r="U1176" s="27"/>
      <c r="V1176" s="27"/>
      <c r="W1176" s="27"/>
      <c r="X1176" s="27"/>
      <c r="Y1176" s="27"/>
      <c r="Z1176" s="27"/>
      <c r="AA1176" s="27"/>
      <c r="AB1176" s="27"/>
      <c r="AC1176" s="25"/>
      <c r="AD1176" s="25"/>
      <c r="AE1176" s="25"/>
      <c r="AF1176" s="25"/>
      <c r="AG1176" s="25"/>
      <c r="AH1176" s="25"/>
      <c r="AI1176" s="25"/>
      <c r="AJ1176" s="25"/>
      <c r="AK1176" s="25"/>
      <c r="AL1176" s="25"/>
      <c r="AM1176" s="25"/>
      <c r="AN1176" s="25"/>
      <c r="AO1176" s="25"/>
      <c r="AP1176" s="25"/>
      <c r="AQ1176" s="25"/>
      <c r="AR1176" s="25"/>
      <c r="AS1176" s="25"/>
      <c r="AT1176" s="25"/>
      <c r="AU1176" s="25"/>
      <c r="AV1176" s="25"/>
      <c r="AW1176" s="25"/>
      <c r="AX1176" s="25"/>
    </row>
    <row r="1177" spans="7:50" ht="12.75">
      <c r="G1177" s="49"/>
      <c r="K1177" s="99"/>
      <c r="L1177" s="99"/>
      <c r="M1177" s="99"/>
      <c r="N1177" s="99"/>
      <c r="O1177" s="99"/>
      <c r="P1177" s="99"/>
      <c r="Q1177" s="99"/>
      <c r="R1177" s="99"/>
      <c r="S1177" s="99"/>
      <c r="T1177" s="27"/>
      <c r="U1177" s="27"/>
      <c r="V1177" s="27"/>
      <c r="W1177" s="27"/>
      <c r="X1177" s="27"/>
      <c r="Y1177" s="27"/>
      <c r="Z1177" s="27"/>
      <c r="AA1177" s="27"/>
      <c r="AB1177" s="27"/>
      <c r="AC1177" s="25"/>
      <c r="AD1177" s="25"/>
      <c r="AE1177" s="25"/>
      <c r="AF1177" s="25"/>
      <c r="AG1177" s="25"/>
      <c r="AH1177" s="25"/>
      <c r="AI1177" s="25"/>
      <c r="AJ1177" s="25"/>
      <c r="AK1177" s="25"/>
      <c r="AL1177" s="25"/>
      <c r="AM1177" s="25"/>
      <c r="AN1177" s="25"/>
      <c r="AO1177" s="25"/>
      <c r="AP1177" s="25"/>
      <c r="AQ1177" s="25"/>
      <c r="AR1177" s="25"/>
      <c r="AS1177" s="25"/>
      <c r="AT1177" s="25"/>
      <c r="AU1177" s="25"/>
      <c r="AV1177" s="25"/>
      <c r="AW1177" s="25"/>
      <c r="AX1177" s="25"/>
    </row>
    <row r="1178" spans="7:50" ht="12.75">
      <c r="G1178" s="49"/>
      <c r="K1178" s="99"/>
      <c r="L1178" s="99"/>
      <c r="M1178" s="99"/>
      <c r="N1178" s="99"/>
      <c r="O1178" s="99"/>
      <c r="P1178" s="99"/>
      <c r="Q1178" s="99"/>
      <c r="R1178" s="99"/>
      <c r="S1178" s="99"/>
      <c r="T1178" s="27"/>
      <c r="U1178" s="27"/>
      <c r="V1178" s="27"/>
      <c r="W1178" s="27"/>
      <c r="X1178" s="27"/>
      <c r="Y1178" s="27"/>
      <c r="Z1178" s="27"/>
      <c r="AA1178" s="27"/>
      <c r="AB1178" s="27"/>
      <c r="AC1178" s="25"/>
      <c r="AD1178" s="25"/>
      <c r="AE1178" s="25"/>
      <c r="AF1178" s="25"/>
      <c r="AG1178" s="25"/>
      <c r="AH1178" s="25"/>
      <c r="AI1178" s="25"/>
      <c r="AJ1178" s="25"/>
      <c r="AK1178" s="25"/>
      <c r="AL1178" s="25"/>
      <c r="AM1178" s="25"/>
      <c r="AN1178" s="25"/>
      <c r="AO1178" s="25"/>
      <c r="AP1178" s="25"/>
      <c r="AQ1178" s="25"/>
      <c r="AR1178" s="25"/>
      <c r="AS1178" s="25"/>
      <c r="AT1178" s="25"/>
      <c r="AU1178" s="25"/>
      <c r="AV1178" s="25"/>
      <c r="AW1178" s="25"/>
      <c r="AX1178" s="25"/>
    </row>
    <row r="1179" spans="7:50" ht="12.75">
      <c r="G1179" s="49"/>
      <c r="K1179" s="99"/>
      <c r="L1179" s="99"/>
      <c r="M1179" s="99"/>
      <c r="N1179" s="99"/>
      <c r="O1179" s="99"/>
      <c r="P1179" s="99"/>
      <c r="Q1179" s="99"/>
      <c r="R1179" s="99"/>
      <c r="S1179" s="99"/>
      <c r="T1179" s="27"/>
      <c r="U1179" s="27"/>
      <c r="V1179" s="27"/>
      <c r="W1179" s="27"/>
      <c r="X1179" s="27"/>
      <c r="Y1179" s="27"/>
      <c r="Z1179" s="27"/>
      <c r="AA1179" s="27"/>
      <c r="AB1179" s="27"/>
      <c r="AC1179" s="25"/>
      <c r="AD1179" s="25"/>
      <c r="AE1179" s="25"/>
      <c r="AF1179" s="25"/>
      <c r="AG1179" s="25"/>
      <c r="AH1179" s="25"/>
      <c r="AI1179" s="25"/>
      <c r="AJ1179" s="25"/>
      <c r="AK1179" s="25"/>
      <c r="AL1179" s="25"/>
      <c r="AM1179" s="25"/>
      <c r="AN1179" s="25"/>
      <c r="AO1179" s="25"/>
      <c r="AP1179" s="25"/>
      <c r="AQ1179" s="25"/>
      <c r="AR1179" s="25"/>
      <c r="AS1179" s="25"/>
      <c r="AT1179" s="25"/>
      <c r="AU1179" s="25"/>
      <c r="AV1179" s="25"/>
      <c r="AW1179" s="25"/>
      <c r="AX1179" s="25"/>
    </row>
    <row r="1180" spans="7:50" ht="12.75">
      <c r="G1180" s="49"/>
      <c r="K1180" s="99"/>
      <c r="L1180" s="99"/>
      <c r="M1180" s="99"/>
      <c r="N1180" s="99"/>
      <c r="O1180" s="99"/>
      <c r="P1180" s="99"/>
      <c r="Q1180" s="99"/>
      <c r="R1180" s="99"/>
      <c r="S1180" s="99"/>
      <c r="T1180" s="27"/>
      <c r="U1180" s="27"/>
      <c r="V1180" s="27"/>
      <c r="W1180" s="27"/>
      <c r="X1180" s="27"/>
      <c r="Y1180" s="27"/>
      <c r="Z1180" s="27"/>
      <c r="AA1180" s="27"/>
      <c r="AB1180" s="27"/>
      <c r="AC1180" s="25"/>
      <c r="AD1180" s="25"/>
      <c r="AE1180" s="25"/>
      <c r="AF1180" s="25"/>
      <c r="AG1180" s="25"/>
      <c r="AH1180" s="25"/>
      <c r="AI1180" s="25"/>
      <c r="AJ1180" s="25"/>
      <c r="AK1180" s="25"/>
      <c r="AL1180" s="25"/>
      <c r="AM1180" s="25"/>
      <c r="AN1180" s="25"/>
      <c r="AO1180" s="25"/>
      <c r="AP1180" s="25"/>
      <c r="AQ1180" s="25"/>
      <c r="AR1180" s="25"/>
      <c r="AS1180" s="25"/>
      <c r="AT1180" s="25"/>
      <c r="AU1180" s="25"/>
      <c r="AV1180" s="25"/>
      <c r="AW1180" s="25"/>
      <c r="AX1180" s="25"/>
    </row>
    <row r="1181" spans="7:50" ht="12.75">
      <c r="G1181" s="49"/>
      <c r="K1181" s="99"/>
      <c r="L1181" s="99"/>
      <c r="M1181" s="99"/>
      <c r="N1181" s="99"/>
      <c r="O1181" s="99"/>
      <c r="P1181" s="99"/>
      <c r="Q1181" s="99"/>
      <c r="R1181" s="99"/>
      <c r="S1181" s="99"/>
      <c r="T1181" s="27"/>
      <c r="U1181" s="27"/>
      <c r="V1181" s="27"/>
      <c r="W1181" s="27"/>
      <c r="X1181" s="27"/>
      <c r="Y1181" s="27"/>
      <c r="Z1181" s="27"/>
      <c r="AA1181" s="27"/>
      <c r="AB1181" s="27"/>
      <c r="AC1181" s="25"/>
      <c r="AD1181" s="25"/>
      <c r="AE1181" s="25"/>
      <c r="AF1181" s="25"/>
      <c r="AG1181" s="25"/>
      <c r="AH1181" s="25"/>
      <c r="AI1181" s="25"/>
      <c r="AJ1181" s="25"/>
      <c r="AK1181" s="25"/>
      <c r="AL1181" s="25"/>
      <c r="AM1181" s="25"/>
      <c r="AN1181" s="25"/>
      <c r="AO1181" s="25"/>
      <c r="AP1181" s="25"/>
      <c r="AQ1181" s="25"/>
      <c r="AR1181" s="25"/>
      <c r="AS1181" s="25"/>
      <c r="AT1181" s="25"/>
      <c r="AU1181" s="25"/>
      <c r="AV1181" s="25"/>
      <c r="AW1181" s="25"/>
      <c r="AX1181" s="25"/>
    </row>
    <row r="1182" spans="7:50" ht="12.75">
      <c r="G1182" s="49"/>
      <c r="K1182" s="99"/>
      <c r="L1182" s="99"/>
      <c r="M1182" s="99"/>
      <c r="N1182" s="99"/>
      <c r="O1182" s="99"/>
      <c r="P1182" s="99"/>
      <c r="Q1182" s="99"/>
      <c r="R1182" s="99"/>
      <c r="S1182" s="99"/>
      <c r="T1182" s="27"/>
      <c r="U1182" s="27"/>
      <c r="V1182" s="27"/>
      <c r="W1182" s="27"/>
      <c r="X1182" s="27"/>
      <c r="Y1182" s="27"/>
      <c r="Z1182" s="27"/>
      <c r="AA1182" s="27"/>
      <c r="AB1182" s="27"/>
      <c r="AC1182" s="25"/>
      <c r="AD1182" s="25"/>
      <c r="AE1182" s="25"/>
      <c r="AF1182" s="25"/>
      <c r="AG1182" s="25"/>
      <c r="AH1182" s="25"/>
      <c r="AI1182" s="25"/>
      <c r="AJ1182" s="25"/>
      <c r="AK1182" s="25"/>
      <c r="AL1182" s="25"/>
      <c r="AM1182" s="25"/>
      <c r="AN1182" s="25"/>
      <c r="AO1182" s="25"/>
      <c r="AP1182" s="25"/>
      <c r="AQ1182" s="25"/>
      <c r="AR1182" s="25"/>
      <c r="AS1182" s="25"/>
      <c r="AT1182" s="25"/>
      <c r="AU1182" s="25"/>
      <c r="AV1182" s="25"/>
      <c r="AW1182" s="25"/>
      <c r="AX1182" s="25"/>
    </row>
    <row r="1183" spans="7:50" ht="12.75">
      <c r="G1183" s="49"/>
      <c r="K1183" s="99"/>
      <c r="L1183" s="99"/>
      <c r="M1183" s="99"/>
      <c r="N1183" s="99"/>
      <c r="O1183" s="99"/>
      <c r="P1183" s="99"/>
      <c r="Q1183" s="99"/>
      <c r="R1183" s="99"/>
      <c r="S1183" s="99"/>
      <c r="T1183" s="27"/>
      <c r="U1183" s="27"/>
      <c r="V1183" s="27"/>
      <c r="W1183" s="27"/>
      <c r="X1183" s="27"/>
      <c r="Y1183" s="27"/>
      <c r="Z1183" s="27"/>
      <c r="AA1183" s="27"/>
      <c r="AB1183" s="27"/>
      <c r="AC1183" s="25"/>
      <c r="AD1183" s="25"/>
      <c r="AE1183" s="25"/>
      <c r="AF1183" s="25"/>
      <c r="AG1183" s="25"/>
      <c r="AH1183" s="25"/>
      <c r="AI1183" s="25"/>
      <c r="AJ1183" s="25"/>
      <c r="AK1183" s="25"/>
      <c r="AL1183" s="25"/>
      <c r="AM1183" s="25"/>
      <c r="AN1183" s="25"/>
      <c r="AO1183" s="25"/>
      <c r="AP1183" s="25"/>
      <c r="AQ1183" s="25"/>
      <c r="AR1183" s="25"/>
      <c r="AS1183" s="25"/>
      <c r="AT1183" s="25"/>
      <c r="AU1183" s="25"/>
      <c r="AV1183" s="25"/>
      <c r="AW1183" s="25"/>
      <c r="AX1183" s="25"/>
    </row>
    <row r="1184" spans="7:50" ht="12.75">
      <c r="G1184" s="49"/>
      <c r="K1184" s="99"/>
      <c r="L1184" s="99"/>
      <c r="M1184" s="99"/>
      <c r="N1184" s="99"/>
      <c r="O1184" s="99"/>
      <c r="P1184" s="99"/>
      <c r="Q1184" s="99"/>
      <c r="R1184" s="99"/>
      <c r="S1184" s="99"/>
      <c r="T1184" s="27"/>
      <c r="U1184" s="27"/>
      <c r="V1184" s="27"/>
      <c r="W1184" s="27"/>
      <c r="X1184" s="27"/>
      <c r="Y1184" s="27"/>
      <c r="Z1184" s="27"/>
      <c r="AA1184" s="27"/>
      <c r="AB1184" s="27"/>
      <c r="AC1184" s="25"/>
      <c r="AD1184" s="25"/>
      <c r="AE1184" s="25"/>
      <c r="AF1184" s="25"/>
      <c r="AG1184" s="25"/>
      <c r="AH1184" s="25"/>
      <c r="AI1184" s="25"/>
      <c r="AJ1184" s="25"/>
      <c r="AK1184" s="25"/>
      <c r="AL1184" s="25"/>
      <c r="AM1184" s="25"/>
      <c r="AN1184" s="25"/>
      <c r="AO1184" s="25"/>
      <c r="AP1184" s="25"/>
      <c r="AQ1184" s="25"/>
      <c r="AR1184" s="25"/>
      <c r="AS1184" s="25"/>
      <c r="AT1184" s="25"/>
      <c r="AU1184" s="25"/>
      <c r="AV1184" s="25"/>
      <c r="AW1184" s="25"/>
      <c r="AX1184" s="25"/>
    </row>
    <row r="1185" spans="7:50" ht="12.75">
      <c r="G1185" s="49"/>
      <c r="K1185" s="99"/>
      <c r="L1185" s="99"/>
      <c r="M1185" s="99"/>
      <c r="N1185" s="99"/>
      <c r="O1185" s="99"/>
      <c r="P1185" s="99"/>
      <c r="Q1185" s="99"/>
      <c r="R1185" s="99"/>
      <c r="S1185" s="99"/>
      <c r="T1185" s="27"/>
      <c r="U1185" s="27"/>
      <c r="V1185" s="27"/>
      <c r="W1185" s="27"/>
      <c r="X1185" s="27"/>
      <c r="Y1185" s="27"/>
      <c r="Z1185" s="27"/>
      <c r="AA1185" s="27"/>
      <c r="AB1185" s="27"/>
      <c r="AC1185" s="25"/>
      <c r="AD1185" s="25"/>
      <c r="AE1185" s="25"/>
      <c r="AF1185" s="25"/>
      <c r="AG1185" s="25"/>
      <c r="AH1185" s="25"/>
      <c r="AI1185" s="25"/>
      <c r="AJ1185" s="25"/>
      <c r="AK1185" s="25"/>
      <c r="AL1185" s="25"/>
      <c r="AM1185" s="25"/>
      <c r="AN1185" s="25"/>
      <c r="AO1185" s="25"/>
      <c r="AP1185" s="25"/>
      <c r="AQ1185" s="25"/>
      <c r="AR1185" s="25"/>
      <c r="AS1185" s="25"/>
      <c r="AT1185" s="25"/>
      <c r="AU1185" s="25"/>
      <c r="AV1185" s="25"/>
      <c r="AW1185" s="25"/>
      <c r="AX1185" s="25"/>
    </row>
    <row r="1186" spans="7:50" ht="12.75">
      <c r="G1186" s="49"/>
      <c r="K1186" s="99"/>
      <c r="L1186" s="99"/>
      <c r="M1186" s="99"/>
      <c r="N1186" s="99"/>
      <c r="O1186" s="99"/>
      <c r="P1186" s="99"/>
      <c r="Q1186" s="99"/>
      <c r="R1186" s="99"/>
      <c r="S1186" s="99"/>
      <c r="T1186" s="27"/>
      <c r="U1186" s="27"/>
      <c r="V1186" s="27"/>
      <c r="W1186" s="27"/>
      <c r="X1186" s="27"/>
      <c r="Y1186" s="27"/>
      <c r="Z1186" s="27"/>
      <c r="AA1186" s="27"/>
      <c r="AB1186" s="27"/>
      <c r="AC1186" s="25"/>
      <c r="AD1186" s="25"/>
      <c r="AE1186" s="25"/>
      <c r="AF1186" s="25"/>
      <c r="AG1186" s="25"/>
      <c r="AH1186" s="25"/>
      <c r="AI1186" s="25"/>
      <c r="AJ1186" s="25"/>
      <c r="AK1186" s="25"/>
      <c r="AL1186" s="25"/>
      <c r="AM1186" s="25"/>
      <c r="AN1186" s="25"/>
      <c r="AO1186" s="25"/>
      <c r="AP1186" s="25"/>
      <c r="AQ1186" s="25"/>
      <c r="AR1186" s="25"/>
      <c r="AS1186" s="25"/>
      <c r="AT1186" s="25"/>
      <c r="AU1186" s="25"/>
      <c r="AV1186" s="25"/>
      <c r="AW1186" s="25"/>
      <c r="AX1186" s="25"/>
    </row>
    <row r="1187" spans="7:50" ht="12.75">
      <c r="G1187" s="49"/>
      <c r="K1187" s="99"/>
      <c r="L1187" s="99"/>
      <c r="M1187" s="99"/>
      <c r="N1187" s="99"/>
      <c r="O1187" s="99"/>
      <c r="P1187" s="99"/>
      <c r="Q1187" s="99"/>
      <c r="R1187" s="99"/>
      <c r="S1187" s="99"/>
      <c r="T1187" s="27"/>
      <c r="U1187" s="27"/>
      <c r="V1187" s="27"/>
      <c r="W1187" s="27"/>
      <c r="X1187" s="27"/>
      <c r="Y1187" s="27"/>
      <c r="Z1187" s="27"/>
      <c r="AA1187" s="27"/>
      <c r="AB1187" s="27"/>
      <c r="AC1187" s="25"/>
      <c r="AD1187" s="25"/>
      <c r="AE1187" s="25"/>
      <c r="AF1187" s="25"/>
      <c r="AG1187" s="25"/>
      <c r="AH1187" s="25"/>
      <c r="AI1187" s="25"/>
      <c r="AJ1187" s="25"/>
      <c r="AK1187" s="25"/>
      <c r="AL1187" s="25"/>
      <c r="AM1187" s="25"/>
      <c r="AN1187" s="25"/>
      <c r="AO1187" s="25"/>
      <c r="AP1187" s="25"/>
      <c r="AQ1187" s="25"/>
      <c r="AR1187" s="25"/>
      <c r="AS1187" s="25"/>
      <c r="AT1187" s="25"/>
      <c r="AU1187" s="25"/>
      <c r="AV1187" s="25"/>
      <c r="AW1187" s="25"/>
      <c r="AX1187" s="25"/>
    </row>
    <row r="1188" spans="7:50" ht="12.75">
      <c r="G1188" s="49"/>
      <c r="K1188" s="99"/>
      <c r="L1188" s="99"/>
      <c r="M1188" s="99"/>
      <c r="N1188" s="99"/>
      <c r="O1188" s="99"/>
      <c r="P1188" s="99"/>
      <c r="Q1188" s="99"/>
      <c r="R1188" s="99"/>
      <c r="S1188" s="99"/>
      <c r="T1188" s="27"/>
      <c r="U1188" s="27"/>
      <c r="V1188" s="27"/>
      <c r="W1188" s="27"/>
      <c r="X1188" s="27"/>
      <c r="Y1188" s="27"/>
      <c r="Z1188" s="27"/>
      <c r="AA1188" s="27"/>
      <c r="AB1188" s="27"/>
      <c r="AC1188" s="25"/>
      <c r="AD1188" s="25"/>
      <c r="AE1188" s="25"/>
      <c r="AF1188" s="25"/>
      <c r="AG1188" s="25"/>
      <c r="AH1188" s="25"/>
      <c r="AI1188" s="25"/>
      <c r="AJ1188" s="25"/>
      <c r="AK1188" s="25"/>
      <c r="AL1188" s="25"/>
      <c r="AM1188" s="25"/>
      <c r="AN1188" s="25"/>
      <c r="AO1188" s="25"/>
      <c r="AP1188" s="25"/>
      <c r="AQ1188" s="25"/>
      <c r="AR1188" s="25"/>
      <c r="AS1188" s="25"/>
      <c r="AT1188" s="25"/>
      <c r="AU1188" s="25"/>
      <c r="AV1188" s="25"/>
      <c r="AW1188" s="25"/>
      <c r="AX1188" s="25"/>
    </row>
    <row r="1189" spans="7:50" ht="12.75">
      <c r="G1189" s="49"/>
      <c r="K1189" s="99"/>
      <c r="L1189" s="99"/>
      <c r="M1189" s="99"/>
      <c r="N1189" s="99"/>
      <c r="O1189" s="99"/>
      <c r="P1189" s="99"/>
      <c r="Q1189" s="99"/>
      <c r="R1189" s="99"/>
      <c r="S1189" s="99"/>
      <c r="T1189" s="27"/>
      <c r="U1189" s="27"/>
      <c r="V1189" s="27"/>
      <c r="W1189" s="27"/>
      <c r="X1189" s="27"/>
      <c r="Y1189" s="27"/>
      <c r="Z1189" s="27"/>
      <c r="AA1189" s="27"/>
      <c r="AB1189" s="27"/>
      <c r="AC1189" s="25"/>
      <c r="AD1189" s="25"/>
      <c r="AE1189" s="25"/>
      <c r="AF1189" s="25"/>
      <c r="AG1189" s="25"/>
      <c r="AH1189" s="25"/>
      <c r="AI1189" s="25"/>
      <c r="AJ1189" s="25"/>
      <c r="AK1189" s="25"/>
      <c r="AL1189" s="25"/>
      <c r="AM1189" s="25"/>
      <c r="AN1189" s="25"/>
      <c r="AO1189" s="25"/>
      <c r="AP1189" s="25"/>
      <c r="AQ1189" s="25"/>
      <c r="AR1189" s="25"/>
      <c r="AS1189" s="25"/>
      <c r="AT1189" s="25"/>
      <c r="AU1189" s="25"/>
      <c r="AV1189" s="25"/>
      <c r="AW1189" s="25"/>
      <c r="AX1189" s="25"/>
    </row>
    <row r="1190" spans="7:50" ht="12.75">
      <c r="G1190" s="49"/>
      <c r="K1190" s="99"/>
      <c r="L1190" s="99"/>
      <c r="M1190" s="99"/>
      <c r="N1190" s="99"/>
      <c r="O1190" s="99"/>
      <c r="P1190" s="99"/>
      <c r="Q1190" s="99"/>
      <c r="R1190" s="99"/>
      <c r="S1190" s="99"/>
      <c r="T1190" s="27"/>
      <c r="U1190" s="27"/>
      <c r="V1190" s="27"/>
      <c r="W1190" s="27"/>
      <c r="X1190" s="27"/>
      <c r="Y1190" s="27"/>
      <c r="Z1190" s="27"/>
      <c r="AA1190" s="27"/>
      <c r="AB1190" s="27"/>
      <c r="AC1190" s="25"/>
      <c r="AD1190" s="25"/>
      <c r="AE1190" s="25"/>
      <c r="AF1190" s="25"/>
      <c r="AG1190" s="25"/>
      <c r="AH1190" s="25"/>
      <c r="AI1190" s="25"/>
      <c r="AJ1190" s="25"/>
      <c r="AK1190" s="25"/>
      <c r="AL1190" s="25"/>
      <c r="AM1190" s="25"/>
      <c r="AN1190" s="25"/>
      <c r="AO1190" s="25"/>
      <c r="AP1190" s="25"/>
      <c r="AQ1190" s="25"/>
      <c r="AR1190" s="25"/>
      <c r="AS1190" s="25"/>
      <c r="AT1190" s="25"/>
      <c r="AU1190" s="25"/>
      <c r="AV1190" s="25"/>
      <c r="AW1190" s="25"/>
      <c r="AX1190" s="25"/>
    </row>
    <row r="1191" spans="7:50" ht="12.75">
      <c r="G1191" s="49"/>
      <c r="K1191" s="99"/>
      <c r="L1191" s="99"/>
      <c r="M1191" s="99"/>
      <c r="N1191" s="99"/>
      <c r="O1191" s="99"/>
      <c r="P1191" s="99"/>
      <c r="Q1191" s="99"/>
      <c r="R1191" s="99"/>
      <c r="S1191" s="99"/>
      <c r="T1191" s="27"/>
      <c r="U1191" s="27"/>
      <c r="V1191" s="27"/>
      <c r="W1191" s="27"/>
      <c r="X1191" s="27"/>
      <c r="Y1191" s="27"/>
      <c r="Z1191" s="27"/>
      <c r="AA1191" s="27"/>
      <c r="AB1191" s="27"/>
      <c r="AC1191" s="25"/>
      <c r="AD1191" s="25"/>
      <c r="AE1191" s="25"/>
      <c r="AF1191" s="25"/>
      <c r="AG1191" s="25"/>
      <c r="AH1191" s="25"/>
      <c r="AI1191" s="25"/>
      <c r="AJ1191" s="25"/>
      <c r="AK1191" s="25"/>
      <c r="AL1191" s="25"/>
      <c r="AM1191" s="25"/>
      <c r="AN1191" s="25"/>
      <c r="AO1191" s="25"/>
      <c r="AP1191" s="25"/>
      <c r="AQ1191" s="25"/>
      <c r="AR1191" s="25"/>
      <c r="AS1191" s="25"/>
      <c r="AT1191" s="25"/>
      <c r="AU1191" s="25"/>
      <c r="AV1191" s="25"/>
      <c r="AW1191" s="25"/>
      <c r="AX1191" s="25"/>
    </row>
    <row r="1192" spans="7:50" ht="12.75">
      <c r="G1192" s="49"/>
      <c r="K1192" s="99"/>
      <c r="L1192" s="99"/>
      <c r="M1192" s="99"/>
      <c r="N1192" s="99"/>
      <c r="O1192" s="99"/>
      <c r="P1192" s="99"/>
      <c r="Q1192" s="99"/>
      <c r="R1192" s="99"/>
      <c r="S1192" s="99"/>
      <c r="T1192" s="27"/>
      <c r="U1192" s="27"/>
      <c r="V1192" s="27"/>
      <c r="W1192" s="27"/>
      <c r="X1192" s="27"/>
      <c r="Y1192" s="27"/>
      <c r="Z1192" s="27"/>
      <c r="AA1192" s="27"/>
      <c r="AB1192" s="27"/>
      <c r="AC1192" s="25"/>
      <c r="AD1192" s="25"/>
      <c r="AE1192" s="25"/>
      <c r="AF1192" s="25"/>
      <c r="AG1192" s="25"/>
      <c r="AH1192" s="25"/>
      <c r="AI1192" s="25"/>
      <c r="AJ1192" s="25"/>
      <c r="AK1192" s="25"/>
      <c r="AL1192" s="25"/>
      <c r="AM1192" s="25"/>
      <c r="AN1192" s="25"/>
      <c r="AO1192" s="25"/>
      <c r="AP1192" s="25"/>
      <c r="AQ1192" s="25"/>
      <c r="AR1192" s="25"/>
      <c r="AS1192" s="25"/>
      <c r="AT1192" s="25"/>
      <c r="AU1192" s="25"/>
      <c r="AV1192" s="25"/>
      <c r="AW1192" s="25"/>
      <c r="AX1192" s="25"/>
    </row>
    <row r="1193" spans="7:50" ht="12.75">
      <c r="G1193" s="49"/>
      <c r="K1193" s="99"/>
      <c r="L1193" s="99"/>
      <c r="M1193" s="99"/>
      <c r="N1193" s="99"/>
      <c r="O1193" s="99"/>
      <c r="P1193" s="99"/>
      <c r="Q1193" s="99"/>
      <c r="R1193" s="99"/>
      <c r="S1193" s="99"/>
      <c r="T1193" s="27"/>
      <c r="U1193" s="27"/>
      <c r="V1193" s="27"/>
      <c r="W1193" s="27"/>
      <c r="X1193" s="27"/>
      <c r="Y1193" s="27"/>
      <c r="Z1193" s="27"/>
      <c r="AA1193" s="27"/>
      <c r="AB1193" s="27"/>
      <c r="AC1193" s="25"/>
      <c r="AD1193" s="25"/>
      <c r="AE1193" s="25"/>
      <c r="AF1193" s="25"/>
      <c r="AG1193" s="25"/>
      <c r="AH1193" s="25"/>
      <c r="AI1193" s="25"/>
      <c r="AJ1193" s="25"/>
      <c r="AK1193" s="25"/>
      <c r="AL1193" s="25"/>
      <c r="AM1193" s="25"/>
      <c r="AN1193" s="25"/>
      <c r="AO1193" s="25"/>
      <c r="AP1193" s="25"/>
      <c r="AQ1193" s="25"/>
      <c r="AR1193" s="25"/>
      <c r="AS1193" s="25"/>
      <c r="AT1193" s="25"/>
      <c r="AU1193" s="25"/>
      <c r="AV1193" s="25"/>
      <c r="AW1193" s="25"/>
      <c r="AX1193" s="25"/>
    </row>
    <row r="1194" spans="7:50" ht="12.75">
      <c r="G1194" s="49"/>
      <c r="K1194" s="99"/>
      <c r="L1194" s="99"/>
      <c r="M1194" s="99"/>
      <c r="N1194" s="99"/>
      <c r="O1194" s="99"/>
      <c r="P1194" s="99"/>
      <c r="Q1194" s="99"/>
      <c r="R1194" s="99"/>
      <c r="S1194" s="99"/>
      <c r="T1194" s="27"/>
      <c r="U1194" s="27"/>
      <c r="V1194" s="27"/>
      <c r="W1194" s="27"/>
      <c r="X1194" s="27"/>
      <c r="Y1194" s="27"/>
      <c r="Z1194" s="27"/>
      <c r="AA1194" s="27"/>
      <c r="AB1194" s="27"/>
      <c r="AC1194" s="25"/>
      <c r="AD1194" s="25"/>
      <c r="AE1194" s="25"/>
      <c r="AF1194" s="25"/>
      <c r="AG1194" s="25"/>
      <c r="AH1194" s="25"/>
      <c r="AI1194" s="25"/>
      <c r="AJ1194" s="25"/>
      <c r="AK1194" s="25"/>
      <c r="AL1194" s="25"/>
      <c r="AM1194" s="25"/>
      <c r="AN1194" s="25"/>
      <c r="AO1194" s="25"/>
      <c r="AP1194" s="25"/>
      <c r="AQ1194" s="25"/>
      <c r="AR1194" s="25"/>
      <c r="AS1194" s="25"/>
      <c r="AT1194" s="25"/>
      <c r="AU1194" s="25"/>
      <c r="AV1194" s="25"/>
      <c r="AW1194" s="25"/>
      <c r="AX1194" s="25"/>
    </row>
    <row r="1195" spans="7:50" ht="12.75">
      <c r="G1195" s="49"/>
      <c r="K1195" s="99"/>
      <c r="L1195" s="99"/>
      <c r="M1195" s="99"/>
      <c r="N1195" s="99"/>
      <c r="O1195" s="99"/>
      <c r="P1195" s="99"/>
      <c r="Q1195" s="99"/>
      <c r="R1195" s="99"/>
      <c r="S1195" s="99"/>
      <c r="T1195" s="27"/>
      <c r="U1195" s="27"/>
      <c r="V1195" s="27"/>
      <c r="W1195" s="27"/>
      <c r="X1195" s="27"/>
      <c r="Y1195" s="27"/>
      <c r="Z1195" s="27"/>
      <c r="AA1195" s="27"/>
      <c r="AB1195" s="27"/>
      <c r="AC1195" s="25"/>
      <c r="AD1195" s="25"/>
      <c r="AE1195" s="25"/>
      <c r="AF1195" s="25"/>
      <c r="AG1195" s="25"/>
      <c r="AH1195" s="25"/>
      <c r="AI1195" s="25"/>
      <c r="AJ1195" s="25"/>
      <c r="AK1195" s="25"/>
      <c r="AL1195" s="25"/>
      <c r="AM1195" s="25"/>
      <c r="AN1195" s="25"/>
      <c r="AO1195" s="25"/>
      <c r="AP1195" s="25"/>
      <c r="AQ1195" s="25"/>
      <c r="AR1195" s="25"/>
      <c r="AS1195" s="25"/>
      <c r="AT1195" s="25"/>
      <c r="AU1195" s="25"/>
      <c r="AV1195" s="25"/>
      <c r="AW1195" s="25"/>
      <c r="AX1195" s="25"/>
    </row>
    <row r="1196" spans="7:50" ht="12.75">
      <c r="G1196" s="49"/>
      <c r="K1196" s="99"/>
      <c r="L1196" s="99"/>
      <c r="M1196" s="99"/>
      <c r="N1196" s="99"/>
      <c r="O1196" s="99"/>
      <c r="P1196" s="99"/>
      <c r="Q1196" s="99"/>
      <c r="R1196" s="99"/>
      <c r="S1196" s="99"/>
      <c r="T1196" s="27"/>
      <c r="U1196" s="27"/>
      <c r="V1196" s="27"/>
      <c r="W1196" s="27"/>
      <c r="X1196" s="27"/>
      <c r="Y1196" s="27"/>
      <c r="Z1196" s="27"/>
      <c r="AA1196" s="27"/>
      <c r="AB1196" s="27"/>
      <c r="AC1196" s="25"/>
      <c r="AD1196" s="25"/>
      <c r="AE1196" s="25"/>
      <c r="AF1196" s="25"/>
      <c r="AG1196" s="25"/>
      <c r="AH1196" s="25"/>
      <c r="AI1196" s="25"/>
      <c r="AJ1196" s="25"/>
      <c r="AK1196" s="25"/>
      <c r="AL1196" s="25"/>
      <c r="AM1196" s="25"/>
      <c r="AN1196" s="25"/>
      <c r="AO1196" s="25"/>
      <c r="AP1196" s="25"/>
      <c r="AQ1196" s="25"/>
      <c r="AR1196" s="25"/>
      <c r="AS1196" s="25"/>
      <c r="AT1196" s="25"/>
      <c r="AU1196" s="25"/>
      <c r="AV1196" s="25"/>
      <c r="AW1196" s="25"/>
      <c r="AX1196" s="25"/>
    </row>
    <row r="1197" spans="7:50" ht="12.75">
      <c r="G1197" s="49"/>
      <c r="K1197" s="99"/>
      <c r="L1197" s="99"/>
      <c r="M1197" s="99"/>
      <c r="N1197" s="99"/>
      <c r="O1197" s="99"/>
      <c r="P1197" s="99"/>
      <c r="Q1197" s="99"/>
      <c r="R1197" s="99"/>
      <c r="S1197" s="99"/>
      <c r="T1197" s="27"/>
      <c r="U1197" s="27"/>
      <c r="V1197" s="27"/>
      <c r="W1197" s="27"/>
      <c r="X1197" s="27"/>
      <c r="Y1197" s="27"/>
      <c r="Z1197" s="27"/>
      <c r="AA1197" s="27"/>
      <c r="AB1197" s="27"/>
      <c r="AC1197" s="25"/>
      <c r="AD1197" s="25"/>
      <c r="AE1197" s="25"/>
      <c r="AF1197" s="25"/>
      <c r="AG1197" s="25"/>
      <c r="AH1197" s="25"/>
      <c r="AI1197" s="25"/>
      <c r="AJ1197" s="25"/>
      <c r="AK1197" s="25"/>
      <c r="AL1197" s="25"/>
      <c r="AM1197" s="25"/>
      <c r="AN1197" s="25"/>
      <c r="AO1197" s="25"/>
      <c r="AP1197" s="25"/>
      <c r="AQ1197" s="25"/>
      <c r="AR1197" s="25"/>
      <c r="AS1197" s="25"/>
      <c r="AT1197" s="25"/>
      <c r="AU1197" s="25"/>
      <c r="AV1197" s="25"/>
      <c r="AW1197" s="25"/>
      <c r="AX1197" s="25"/>
    </row>
    <row r="1198" spans="7:50" ht="12.75">
      <c r="G1198" s="49"/>
      <c r="K1198" s="99"/>
      <c r="L1198" s="99"/>
      <c r="M1198" s="99"/>
      <c r="N1198" s="99"/>
      <c r="O1198" s="99"/>
      <c r="P1198" s="99"/>
      <c r="Q1198" s="99"/>
      <c r="R1198" s="99"/>
      <c r="S1198" s="99"/>
      <c r="T1198" s="27"/>
      <c r="U1198" s="27"/>
      <c r="V1198" s="27"/>
      <c r="W1198" s="27"/>
      <c r="X1198" s="27"/>
      <c r="Y1198" s="27"/>
      <c r="Z1198" s="27"/>
      <c r="AA1198" s="27"/>
      <c r="AB1198" s="27"/>
      <c r="AC1198" s="25"/>
      <c r="AD1198" s="25"/>
      <c r="AE1198" s="25"/>
      <c r="AF1198" s="25"/>
      <c r="AG1198" s="25"/>
      <c r="AH1198" s="25"/>
      <c r="AI1198" s="25"/>
      <c r="AJ1198" s="25"/>
      <c r="AK1198" s="25"/>
      <c r="AL1198" s="25"/>
      <c r="AM1198" s="25"/>
      <c r="AN1198" s="25"/>
      <c r="AO1198" s="25"/>
      <c r="AP1198" s="25"/>
      <c r="AQ1198" s="25"/>
      <c r="AR1198" s="25"/>
      <c r="AS1198" s="25"/>
      <c r="AT1198" s="25"/>
      <c r="AU1198" s="25"/>
      <c r="AV1198" s="25"/>
      <c r="AW1198" s="25"/>
      <c r="AX1198" s="25"/>
    </row>
    <row r="1199" spans="7:50" ht="12.75">
      <c r="G1199" s="49"/>
      <c r="K1199" s="99"/>
      <c r="L1199" s="99"/>
      <c r="M1199" s="99"/>
      <c r="N1199" s="99"/>
      <c r="O1199" s="99"/>
      <c r="P1199" s="99"/>
      <c r="Q1199" s="99"/>
      <c r="R1199" s="99"/>
      <c r="S1199" s="99"/>
      <c r="T1199" s="27"/>
      <c r="U1199" s="27"/>
      <c r="V1199" s="27"/>
      <c r="W1199" s="27"/>
      <c r="X1199" s="27"/>
      <c r="Y1199" s="27"/>
      <c r="Z1199" s="27"/>
      <c r="AA1199" s="27"/>
      <c r="AB1199" s="27"/>
      <c r="AC1199" s="25"/>
      <c r="AD1199" s="25"/>
      <c r="AE1199" s="25"/>
      <c r="AF1199" s="25"/>
      <c r="AG1199" s="25"/>
      <c r="AH1199" s="25"/>
      <c r="AI1199" s="25"/>
      <c r="AJ1199" s="25"/>
      <c r="AK1199" s="25"/>
      <c r="AL1199" s="25"/>
      <c r="AM1199" s="25"/>
      <c r="AN1199" s="25"/>
      <c r="AO1199" s="25"/>
      <c r="AP1199" s="25"/>
      <c r="AQ1199" s="25"/>
      <c r="AR1199" s="25"/>
      <c r="AS1199" s="25"/>
      <c r="AT1199" s="25"/>
      <c r="AU1199" s="25"/>
      <c r="AV1199" s="25"/>
      <c r="AW1199" s="25"/>
      <c r="AX1199" s="25"/>
    </row>
    <row r="1200" spans="7:50" ht="12.75">
      <c r="G1200" s="49"/>
      <c r="K1200" s="99"/>
      <c r="L1200" s="99"/>
      <c r="M1200" s="99"/>
      <c r="N1200" s="99"/>
      <c r="O1200" s="99"/>
      <c r="P1200" s="99"/>
      <c r="Q1200" s="99"/>
      <c r="R1200" s="99"/>
      <c r="S1200" s="99"/>
      <c r="T1200" s="27"/>
      <c r="U1200" s="27"/>
      <c r="V1200" s="27"/>
      <c r="W1200" s="27"/>
      <c r="X1200" s="27"/>
      <c r="Y1200" s="27"/>
      <c r="Z1200" s="27"/>
      <c r="AA1200" s="27"/>
      <c r="AB1200" s="27"/>
      <c r="AC1200" s="25"/>
      <c r="AD1200" s="25"/>
      <c r="AE1200" s="25"/>
      <c r="AF1200" s="25"/>
      <c r="AG1200" s="25"/>
      <c r="AH1200" s="25"/>
      <c r="AI1200" s="25"/>
      <c r="AJ1200" s="25"/>
      <c r="AK1200" s="25"/>
      <c r="AL1200" s="25"/>
      <c r="AM1200" s="25"/>
      <c r="AN1200" s="25"/>
      <c r="AO1200" s="25"/>
      <c r="AP1200" s="25"/>
      <c r="AQ1200" s="25"/>
      <c r="AR1200" s="25"/>
      <c r="AS1200" s="25"/>
      <c r="AT1200" s="25"/>
      <c r="AU1200" s="25"/>
      <c r="AV1200" s="25"/>
      <c r="AW1200" s="25"/>
      <c r="AX1200" s="25"/>
    </row>
    <row r="1201" spans="7:50" ht="12.75">
      <c r="G1201" s="49"/>
      <c r="K1201" s="99"/>
      <c r="L1201" s="99"/>
      <c r="M1201" s="99"/>
      <c r="N1201" s="99"/>
      <c r="O1201" s="99"/>
      <c r="P1201" s="99"/>
      <c r="Q1201" s="99"/>
      <c r="R1201" s="99"/>
      <c r="S1201" s="99"/>
      <c r="T1201" s="27"/>
      <c r="U1201" s="27"/>
      <c r="V1201" s="27"/>
      <c r="W1201" s="27"/>
      <c r="X1201" s="27"/>
      <c r="Y1201" s="27"/>
      <c r="Z1201" s="27"/>
      <c r="AA1201" s="27"/>
      <c r="AB1201" s="27"/>
      <c r="AC1201" s="25"/>
      <c r="AD1201" s="25"/>
      <c r="AE1201" s="25"/>
      <c r="AF1201" s="25"/>
      <c r="AG1201" s="25"/>
      <c r="AH1201" s="25"/>
      <c r="AI1201" s="25"/>
      <c r="AJ1201" s="25"/>
      <c r="AK1201" s="25"/>
      <c r="AL1201" s="25"/>
      <c r="AM1201" s="25"/>
      <c r="AN1201" s="25"/>
      <c r="AO1201" s="25"/>
      <c r="AP1201" s="25"/>
      <c r="AQ1201" s="25"/>
      <c r="AR1201" s="25"/>
      <c r="AS1201" s="25"/>
      <c r="AT1201" s="25"/>
      <c r="AU1201" s="25"/>
      <c r="AV1201" s="25"/>
      <c r="AW1201" s="25"/>
      <c r="AX1201" s="25"/>
    </row>
    <row r="1202" spans="7:50" ht="12.75">
      <c r="G1202" s="49"/>
      <c r="K1202" s="99"/>
      <c r="L1202" s="99"/>
      <c r="M1202" s="99"/>
      <c r="N1202" s="99"/>
      <c r="O1202" s="99"/>
      <c r="P1202" s="99"/>
      <c r="Q1202" s="99"/>
      <c r="R1202" s="99"/>
      <c r="S1202" s="99"/>
      <c r="T1202" s="27"/>
      <c r="U1202" s="27"/>
      <c r="V1202" s="27"/>
      <c r="W1202" s="27"/>
      <c r="X1202" s="27"/>
      <c r="Y1202" s="27"/>
      <c r="Z1202" s="27"/>
      <c r="AA1202" s="27"/>
      <c r="AB1202" s="27"/>
      <c r="AC1202" s="25"/>
      <c r="AD1202" s="25"/>
      <c r="AE1202" s="25"/>
      <c r="AF1202" s="25"/>
      <c r="AG1202" s="25"/>
      <c r="AH1202" s="25"/>
      <c r="AI1202" s="25"/>
      <c r="AJ1202" s="25"/>
      <c r="AK1202" s="25"/>
      <c r="AL1202" s="25"/>
      <c r="AM1202" s="25"/>
      <c r="AN1202" s="25"/>
      <c r="AO1202" s="25"/>
      <c r="AP1202" s="25"/>
      <c r="AQ1202" s="25"/>
      <c r="AR1202" s="25"/>
      <c r="AS1202" s="25"/>
      <c r="AT1202" s="25"/>
      <c r="AU1202" s="25"/>
      <c r="AV1202" s="25"/>
      <c r="AW1202" s="25"/>
      <c r="AX1202" s="25"/>
    </row>
    <row r="1203" spans="7:50" ht="12.75">
      <c r="G1203" s="49"/>
      <c r="K1203" s="99"/>
      <c r="L1203" s="99"/>
      <c r="M1203" s="99"/>
      <c r="N1203" s="99"/>
      <c r="O1203" s="99"/>
      <c r="P1203" s="99"/>
      <c r="Q1203" s="99"/>
      <c r="R1203" s="99"/>
      <c r="S1203" s="99"/>
      <c r="T1203" s="27"/>
      <c r="U1203" s="27"/>
      <c r="V1203" s="27"/>
      <c r="W1203" s="27"/>
      <c r="X1203" s="27"/>
      <c r="Y1203" s="27"/>
      <c r="Z1203" s="27"/>
      <c r="AA1203" s="27"/>
      <c r="AB1203" s="27"/>
      <c r="AC1203" s="25"/>
      <c r="AD1203" s="25"/>
      <c r="AE1203" s="25"/>
      <c r="AF1203" s="25"/>
      <c r="AG1203" s="25"/>
      <c r="AH1203" s="25"/>
      <c r="AI1203" s="25"/>
      <c r="AJ1203" s="25"/>
      <c r="AK1203" s="25"/>
      <c r="AL1203" s="25"/>
      <c r="AM1203" s="25"/>
      <c r="AN1203" s="25"/>
      <c r="AO1203" s="25"/>
      <c r="AP1203" s="25"/>
      <c r="AQ1203" s="25"/>
      <c r="AR1203" s="25"/>
      <c r="AS1203" s="25"/>
      <c r="AT1203" s="25"/>
      <c r="AU1203" s="25"/>
      <c r="AV1203" s="25"/>
      <c r="AW1203" s="25"/>
      <c r="AX1203" s="25"/>
    </row>
    <row r="1204" spans="7:50" ht="12.75">
      <c r="G1204" s="49"/>
      <c r="K1204" s="99"/>
      <c r="L1204" s="99"/>
      <c r="M1204" s="99"/>
      <c r="N1204" s="99"/>
      <c r="O1204" s="99"/>
      <c r="P1204" s="99"/>
      <c r="Q1204" s="99"/>
      <c r="R1204" s="99"/>
      <c r="S1204" s="99"/>
      <c r="T1204" s="27"/>
      <c r="U1204" s="27"/>
      <c r="V1204" s="27"/>
      <c r="W1204" s="27"/>
      <c r="X1204" s="27"/>
      <c r="Y1204" s="27"/>
      <c r="Z1204" s="27"/>
      <c r="AA1204" s="27"/>
      <c r="AB1204" s="27"/>
      <c r="AC1204" s="25"/>
      <c r="AD1204" s="25"/>
      <c r="AE1204" s="25"/>
      <c r="AF1204" s="25"/>
      <c r="AG1204" s="25"/>
      <c r="AH1204" s="25"/>
      <c r="AI1204" s="25"/>
      <c r="AJ1204" s="25"/>
      <c r="AK1204" s="25"/>
      <c r="AL1204" s="25"/>
      <c r="AM1204" s="25"/>
      <c r="AN1204" s="25"/>
      <c r="AO1204" s="25"/>
      <c r="AP1204" s="25"/>
      <c r="AQ1204" s="25"/>
      <c r="AR1204" s="25"/>
      <c r="AS1204" s="25"/>
      <c r="AT1204" s="25"/>
      <c r="AU1204" s="25"/>
      <c r="AV1204" s="25"/>
      <c r="AW1204" s="25"/>
      <c r="AX1204" s="25"/>
    </row>
    <row r="1205" spans="7:50" ht="12.75">
      <c r="G1205" s="49"/>
      <c r="K1205" s="99"/>
      <c r="L1205" s="99"/>
      <c r="M1205" s="99"/>
      <c r="N1205" s="99"/>
      <c r="O1205" s="99"/>
      <c r="P1205" s="99"/>
      <c r="Q1205" s="99"/>
      <c r="R1205" s="99"/>
      <c r="S1205" s="99"/>
      <c r="T1205" s="27"/>
      <c r="U1205" s="27"/>
      <c r="V1205" s="27"/>
      <c r="W1205" s="27"/>
      <c r="X1205" s="27"/>
      <c r="Y1205" s="27"/>
      <c r="Z1205" s="27"/>
      <c r="AA1205" s="27"/>
      <c r="AB1205" s="27"/>
      <c r="AC1205" s="25"/>
      <c r="AD1205" s="25"/>
      <c r="AE1205" s="25"/>
      <c r="AF1205" s="25"/>
      <c r="AG1205" s="25"/>
      <c r="AH1205" s="25"/>
      <c r="AI1205" s="25"/>
      <c r="AJ1205" s="25"/>
      <c r="AK1205" s="25"/>
      <c r="AL1205" s="25"/>
      <c r="AM1205" s="25"/>
      <c r="AN1205" s="25"/>
      <c r="AO1205" s="25"/>
      <c r="AP1205" s="25"/>
      <c r="AQ1205" s="25"/>
      <c r="AR1205" s="25"/>
      <c r="AS1205" s="25"/>
      <c r="AT1205" s="25"/>
      <c r="AU1205" s="25"/>
      <c r="AV1205" s="25"/>
      <c r="AW1205" s="25"/>
      <c r="AX1205" s="25"/>
    </row>
    <row r="1206" spans="7:50" ht="12.75">
      <c r="G1206" s="49"/>
      <c r="K1206" s="99"/>
      <c r="L1206" s="99"/>
      <c r="M1206" s="99"/>
      <c r="N1206" s="99"/>
      <c r="O1206" s="99"/>
      <c r="P1206" s="99"/>
      <c r="Q1206" s="99"/>
      <c r="R1206" s="99"/>
      <c r="S1206" s="99"/>
      <c r="T1206" s="27"/>
      <c r="U1206" s="27"/>
      <c r="V1206" s="27"/>
      <c r="W1206" s="27"/>
      <c r="X1206" s="27"/>
      <c r="Y1206" s="27"/>
      <c r="Z1206" s="27"/>
      <c r="AA1206" s="27"/>
      <c r="AB1206" s="27"/>
      <c r="AC1206" s="25"/>
      <c r="AD1206" s="25"/>
      <c r="AE1206" s="25"/>
      <c r="AF1206" s="25"/>
      <c r="AG1206" s="25"/>
      <c r="AH1206" s="25"/>
      <c r="AI1206" s="25"/>
      <c r="AJ1206" s="25"/>
      <c r="AK1206" s="25"/>
      <c r="AL1206" s="25"/>
      <c r="AM1206" s="25"/>
      <c r="AN1206" s="25"/>
      <c r="AO1206" s="25"/>
      <c r="AP1206" s="25"/>
      <c r="AQ1206" s="25"/>
      <c r="AR1206" s="25"/>
      <c r="AS1206" s="25"/>
      <c r="AT1206" s="25"/>
      <c r="AU1206" s="25"/>
      <c r="AV1206" s="25"/>
      <c r="AW1206" s="25"/>
      <c r="AX1206" s="25"/>
    </row>
    <row r="1207" spans="7:50" ht="12.75">
      <c r="G1207" s="49"/>
      <c r="K1207" s="99"/>
      <c r="L1207" s="99"/>
      <c r="M1207" s="99"/>
      <c r="N1207" s="99"/>
      <c r="O1207" s="99"/>
      <c r="P1207" s="99"/>
      <c r="Q1207" s="99"/>
      <c r="R1207" s="99"/>
      <c r="S1207" s="99"/>
      <c r="T1207" s="27"/>
      <c r="U1207" s="27"/>
      <c r="V1207" s="27"/>
      <c r="W1207" s="27"/>
      <c r="X1207" s="27"/>
      <c r="Y1207" s="27"/>
      <c r="Z1207" s="27"/>
      <c r="AA1207" s="27"/>
      <c r="AB1207" s="27"/>
      <c r="AC1207" s="25"/>
      <c r="AD1207" s="25"/>
      <c r="AE1207" s="25"/>
      <c r="AF1207" s="25"/>
      <c r="AG1207" s="25"/>
      <c r="AH1207" s="25"/>
      <c r="AI1207" s="25"/>
      <c r="AJ1207" s="25"/>
      <c r="AK1207" s="25"/>
      <c r="AL1207" s="25"/>
      <c r="AM1207" s="25"/>
      <c r="AN1207" s="25"/>
      <c r="AO1207" s="25"/>
      <c r="AP1207" s="25"/>
      <c r="AQ1207" s="25"/>
      <c r="AR1207" s="25"/>
      <c r="AS1207" s="25"/>
      <c r="AT1207" s="25"/>
      <c r="AU1207" s="25"/>
      <c r="AV1207" s="25"/>
      <c r="AW1207" s="25"/>
      <c r="AX1207" s="25"/>
    </row>
    <row r="1208" spans="7:50" ht="12.75">
      <c r="G1208" s="49"/>
      <c r="K1208" s="99"/>
      <c r="L1208" s="99"/>
      <c r="M1208" s="99"/>
      <c r="N1208" s="99"/>
      <c r="O1208" s="99"/>
      <c r="P1208" s="99"/>
      <c r="Q1208" s="99"/>
      <c r="R1208" s="99"/>
      <c r="S1208" s="99"/>
      <c r="T1208" s="27"/>
      <c r="U1208" s="27"/>
      <c r="V1208" s="27"/>
      <c r="W1208" s="27"/>
      <c r="X1208" s="27"/>
      <c r="Y1208" s="27"/>
      <c r="Z1208" s="27"/>
      <c r="AA1208" s="27"/>
      <c r="AB1208" s="27"/>
      <c r="AC1208" s="25"/>
      <c r="AD1208" s="25"/>
      <c r="AE1208" s="25"/>
      <c r="AF1208" s="25"/>
      <c r="AG1208" s="25"/>
      <c r="AH1208" s="25"/>
      <c r="AI1208" s="25"/>
      <c r="AJ1208" s="25"/>
      <c r="AK1208" s="25"/>
      <c r="AL1208" s="25"/>
      <c r="AM1208" s="25"/>
      <c r="AN1208" s="25"/>
      <c r="AO1208" s="25"/>
      <c r="AP1208" s="25"/>
      <c r="AQ1208" s="25"/>
      <c r="AR1208" s="25"/>
      <c r="AS1208" s="25"/>
      <c r="AT1208" s="25"/>
      <c r="AU1208" s="25"/>
      <c r="AV1208" s="25"/>
      <c r="AW1208" s="25"/>
      <c r="AX1208" s="25"/>
    </row>
    <row r="1209" spans="7:50" ht="12.75">
      <c r="G1209" s="49"/>
      <c r="K1209" s="99"/>
      <c r="L1209" s="99"/>
      <c r="M1209" s="99"/>
      <c r="N1209" s="99"/>
      <c r="O1209" s="99"/>
      <c r="P1209" s="99"/>
      <c r="Q1209" s="99"/>
      <c r="R1209" s="99"/>
      <c r="S1209" s="99"/>
      <c r="T1209" s="27"/>
      <c r="U1209" s="27"/>
      <c r="V1209" s="27"/>
      <c r="W1209" s="27"/>
      <c r="X1209" s="27"/>
      <c r="Y1209" s="27"/>
      <c r="Z1209" s="27"/>
      <c r="AA1209" s="27"/>
      <c r="AB1209" s="27"/>
      <c r="AC1209" s="25"/>
      <c r="AD1209" s="25"/>
      <c r="AE1209" s="25"/>
      <c r="AF1209" s="25"/>
      <c r="AG1209" s="25"/>
      <c r="AH1209" s="25"/>
      <c r="AI1209" s="25"/>
      <c r="AJ1209" s="25"/>
      <c r="AK1209" s="25"/>
      <c r="AL1209" s="25"/>
      <c r="AM1209" s="25"/>
      <c r="AN1209" s="25"/>
      <c r="AO1209" s="25"/>
      <c r="AP1209" s="25"/>
      <c r="AQ1209" s="25"/>
      <c r="AR1209" s="25"/>
      <c r="AS1209" s="25"/>
      <c r="AT1209" s="25"/>
      <c r="AU1209" s="25"/>
      <c r="AV1209" s="25"/>
      <c r="AW1209" s="25"/>
      <c r="AX1209" s="25"/>
    </row>
    <row r="1210" spans="7:50" ht="12.75">
      <c r="G1210" s="49"/>
      <c r="K1210" s="99"/>
      <c r="L1210" s="99"/>
      <c r="M1210" s="99"/>
      <c r="N1210" s="99"/>
      <c r="O1210" s="99"/>
      <c r="P1210" s="99"/>
      <c r="Q1210" s="99"/>
      <c r="R1210" s="99"/>
      <c r="S1210" s="99"/>
      <c r="T1210" s="27"/>
      <c r="U1210" s="27"/>
      <c r="V1210" s="27"/>
      <c r="W1210" s="27"/>
      <c r="X1210" s="27"/>
      <c r="Y1210" s="27"/>
      <c r="Z1210" s="27"/>
      <c r="AA1210" s="27"/>
      <c r="AB1210" s="27"/>
      <c r="AC1210" s="25"/>
      <c r="AD1210" s="25"/>
      <c r="AE1210" s="25"/>
      <c r="AF1210" s="25"/>
      <c r="AG1210" s="25"/>
      <c r="AH1210" s="25"/>
      <c r="AI1210" s="25"/>
      <c r="AJ1210" s="25"/>
      <c r="AK1210" s="25"/>
      <c r="AL1210" s="25"/>
      <c r="AM1210" s="25"/>
      <c r="AN1210" s="25"/>
      <c r="AO1210" s="25"/>
      <c r="AP1210" s="25"/>
      <c r="AQ1210" s="25"/>
      <c r="AR1210" s="25"/>
      <c r="AS1210" s="25"/>
      <c r="AT1210" s="25"/>
      <c r="AU1210" s="25"/>
      <c r="AV1210" s="25"/>
      <c r="AW1210" s="25"/>
      <c r="AX1210" s="25"/>
    </row>
    <row r="1211" spans="7:50" ht="12.75">
      <c r="G1211" s="49"/>
      <c r="K1211" s="99"/>
      <c r="L1211" s="99"/>
      <c r="M1211" s="99"/>
      <c r="N1211" s="99"/>
      <c r="O1211" s="99"/>
      <c r="P1211" s="99"/>
      <c r="Q1211" s="99"/>
      <c r="R1211" s="99"/>
      <c r="S1211" s="99"/>
      <c r="T1211" s="27"/>
      <c r="U1211" s="27"/>
      <c r="V1211" s="27"/>
      <c r="W1211" s="27"/>
      <c r="X1211" s="27"/>
      <c r="Y1211" s="27"/>
      <c r="Z1211" s="27"/>
      <c r="AA1211" s="27"/>
      <c r="AB1211" s="27"/>
      <c r="AC1211" s="25"/>
      <c r="AD1211" s="25"/>
      <c r="AE1211" s="25"/>
      <c r="AF1211" s="25"/>
      <c r="AG1211" s="25"/>
      <c r="AH1211" s="25"/>
      <c r="AI1211" s="25"/>
      <c r="AJ1211" s="25"/>
      <c r="AK1211" s="25"/>
      <c r="AL1211" s="25"/>
      <c r="AM1211" s="25"/>
      <c r="AN1211" s="25"/>
      <c r="AO1211" s="25"/>
      <c r="AP1211" s="25"/>
      <c r="AQ1211" s="25"/>
      <c r="AR1211" s="25"/>
      <c r="AS1211" s="25"/>
      <c r="AT1211" s="25"/>
      <c r="AU1211" s="25"/>
      <c r="AV1211" s="25"/>
      <c r="AW1211" s="25"/>
      <c r="AX1211" s="25"/>
    </row>
    <row r="1212" spans="7:50" ht="12.75">
      <c r="G1212" s="49"/>
      <c r="K1212" s="99"/>
      <c r="L1212" s="99"/>
      <c r="M1212" s="99"/>
      <c r="N1212" s="99"/>
      <c r="O1212" s="99"/>
      <c r="P1212" s="99"/>
      <c r="Q1212" s="99"/>
      <c r="R1212" s="99"/>
      <c r="S1212" s="99"/>
      <c r="T1212" s="27"/>
      <c r="U1212" s="27"/>
      <c r="V1212" s="27"/>
      <c r="W1212" s="27"/>
      <c r="X1212" s="27"/>
      <c r="Y1212" s="27"/>
      <c r="Z1212" s="27"/>
      <c r="AA1212" s="27"/>
      <c r="AB1212" s="27"/>
      <c r="AC1212" s="25"/>
      <c r="AD1212" s="25"/>
      <c r="AE1212" s="25"/>
      <c r="AF1212" s="25"/>
      <c r="AG1212" s="25"/>
      <c r="AH1212" s="25"/>
      <c r="AI1212" s="25"/>
      <c r="AJ1212" s="25"/>
      <c r="AK1212" s="25"/>
      <c r="AL1212" s="25"/>
      <c r="AM1212" s="25"/>
      <c r="AN1212" s="25"/>
      <c r="AO1212" s="25"/>
      <c r="AP1212" s="25"/>
      <c r="AQ1212" s="25"/>
      <c r="AR1212" s="25"/>
      <c r="AS1212" s="25"/>
      <c r="AT1212" s="25"/>
      <c r="AU1212" s="25"/>
      <c r="AV1212" s="25"/>
      <c r="AW1212" s="25"/>
      <c r="AX1212" s="25"/>
    </row>
    <row r="1213" spans="7:50" ht="12.75">
      <c r="G1213" s="49"/>
      <c r="K1213" s="99"/>
      <c r="L1213" s="99"/>
      <c r="M1213" s="99"/>
      <c r="N1213" s="99"/>
      <c r="O1213" s="99"/>
      <c r="P1213" s="99"/>
      <c r="Q1213" s="99"/>
      <c r="R1213" s="99"/>
      <c r="S1213" s="99"/>
      <c r="T1213" s="27"/>
      <c r="U1213" s="27"/>
      <c r="V1213" s="27"/>
      <c r="W1213" s="27"/>
      <c r="X1213" s="27"/>
      <c r="Y1213" s="27"/>
      <c r="Z1213" s="27"/>
      <c r="AA1213" s="27"/>
      <c r="AB1213" s="27"/>
      <c r="AC1213" s="25"/>
      <c r="AD1213" s="25"/>
      <c r="AE1213" s="25"/>
      <c r="AF1213" s="25"/>
      <c r="AG1213" s="25"/>
      <c r="AH1213" s="25"/>
      <c r="AI1213" s="25"/>
      <c r="AJ1213" s="25"/>
      <c r="AK1213" s="25"/>
      <c r="AL1213" s="25"/>
      <c r="AM1213" s="25"/>
      <c r="AN1213" s="25"/>
      <c r="AO1213" s="25"/>
      <c r="AP1213" s="25"/>
      <c r="AQ1213" s="25"/>
      <c r="AR1213" s="25"/>
      <c r="AS1213" s="25"/>
      <c r="AT1213" s="25"/>
      <c r="AU1213" s="25"/>
      <c r="AV1213" s="25"/>
      <c r="AW1213" s="25"/>
      <c r="AX1213" s="25"/>
    </row>
    <row r="1214" spans="7:50" ht="12.75">
      <c r="G1214" s="49"/>
      <c r="K1214" s="99"/>
      <c r="L1214" s="99"/>
      <c r="M1214" s="99"/>
      <c r="N1214" s="99"/>
      <c r="O1214" s="99"/>
      <c r="P1214" s="99"/>
      <c r="Q1214" s="99"/>
      <c r="R1214" s="99"/>
      <c r="S1214" s="99"/>
      <c r="T1214" s="27"/>
      <c r="U1214" s="27"/>
      <c r="V1214" s="27"/>
      <c r="W1214" s="27"/>
      <c r="X1214" s="27"/>
      <c r="Y1214" s="27"/>
      <c r="Z1214" s="27"/>
      <c r="AA1214" s="27"/>
      <c r="AB1214" s="27"/>
      <c r="AC1214" s="25"/>
      <c r="AD1214" s="25"/>
      <c r="AE1214" s="25"/>
      <c r="AF1214" s="25"/>
      <c r="AG1214" s="25"/>
      <c r="AH1214" s="25"/>
      <c r="AI1214" s="25"/>
      <c r="AJ1214" s="25"/>
      <c r="AK1214" s="25"/>
      <c r="AL1214" s="25"/>
      <c r="AM1214" s="25"/>
      <c r="AN1214" s="25"/>
      <c r="AO1214" s="25"/>
      <c r="AP1214" s="25"/>
      <c r="AQ1214" s="25"/>
      <c r="AR1214" s="25"/>
      <c r="AS1214" s="25"/>
      <c r="AT1214" s="25"/>
      <c r="AU1214" s="25"/>
      <c r="AV1214" s="25"/>
      <c r="AW1214" s="25"/>
      <c r="AX1214" s="25"/>
    </row>
    <row r="1215" spans="7:50" ht="12.75">
      <c r="G1215" s="49"/>
      <c r="K1215" s="99"/>
      <c r="L1215" s="99"/>
      <c r="M1215" s="99"/>
      <c r="N1215" s="99"/>
      <c r="O1215" s="99"/>
      <c r="P1215" s="99"/>
      <c r="Q1215" s="99"/>
      <c r="R1215" s="99"/>
      <c r="S1215" s="99"/>
      <c r="T1215" s="27"/>
      <c r="U1215" s="27"/>
      <c r="V1215" s="27"/>
      <c r="W1215" s="27"/>
      <c r="X1215" s="27"/>
      <c r="Y1215" s="27"/>
      <c r="Z1215" s="27"/>
      <c r="AA1215" s="27"/>
      <c r="AB1215" s="27"/>
      <c r="AC1215" s="25"/>
      <c r="AD1215" s="25"/>
      <c r="AE1215" s="25"/>
      <c r="AF1215" s="25"/>
      <c r="AG1215" s="25"/>
      <c r="AH1215" s="25"/>
      <c r="AI1215" s="25"/>
      <c r="AJ1215" s="25"/>
      <c r="AK1215" s="25"/>
      <c r="AL1215" s="25"/>
      <c r="AM1215" s="25"/>
      <c r="AN1215" s="25"/>
      <c r="AO1215" s="25"/>
      <c r="AP1215" s="25"/>
      <c r="AQ1215" s="25"/>
      <c r="AR1215" s="25"/>
      <c r="AS1215" s="25"/>
      <c r="AT1215" s="25"/>
      <c r="AU1215" s="25"/>
      <c r="AV1215" s="25"/>
      <c r="AW1215" s="25"/>
      <c r="AX1215" s="25"/>
    </row>
    <row r="1216" spans="7:50" ht="12.75">
      <c r="G1216" s="49"/>
      <c r="K1216" s="99"/>
      <c r="L1216" s="99"/>
      <c r="M1216" s="99"/>
      <c r="N1216" s="99"/>
      <c r="O1216" s="99"/>
      <c r="P1216" s="99"/>
      <c r="Q1216" s="99"/>
      <c r="R1216" s="99"/>
      <c r="S1216" s="99"/>
      <c r="T1216" s="27"/>
      <c r="U1216" s="27"/>
      <c r="V1216" s="27"/>
      <c r="W1216" s="27"/>
      <c r="X1216" s="27"/>
      <c r="Y1216" s="27"/>
      <c r="Z1216" s="27"/>
      <c r="AA1216" s="27"/>
      <c r="AB1216" s="27"/>
      <c r="AC1216" s="25"/>
      <c r="AD1216" s="25"/>
      <c r="AE1216" s="25"/>
      <c r="AF1216" s="25"/>
      <c r="AG1216" s="25"/>
      <c r="AH1216" s="25"/>
      <c r="AI1216" s="25"/>
      <c r="AJ1216" s="25"/>
      <c r="AK1216" s="25"/>
      <c r="AL1216" s="25"/>
      <c r="AM1216" s="25"/>
      <c r="AN1216" s="25"/>
      <c r="AO1216" s="25"/>
      <c r="AP1216" s="25"/>
      <c r="AQ1216" s="25"/>
      <c r="AR1216" s="25"/>
      <c r="AS1216" s="25"/>
      <c r="AT1216" s="25"/>
      <c r="AU1216" s="25"/>
      <c r="AV1216" s="25"/>
      <c r="AW1216" s="25"/>
      <c r="AX1216" s="25"/>
    </row>
    <row r="1217" spans="7:50" ht="12.75">
      <c r="G1217" s="49"/>
      <c r="K1217" s="99"/>
      <c r="L1217" s="99"/>
      <c r="M1217" s="99"/>
      <c r="N1217" s="99"/>
      <c r="O1217" s="99"/>
      <c r="P1217" s="99"/>
      <c r="Q1217" s="99"/>
      <c r="R1217" s="99"/>
      <c r="S1217" s="99"/>
      <c r="T1217" s="27"/>
      <c r="U1217" s="27"/>
      <c r="V1217" s="27"/>
      <c r="W1217" s="27"/>
      <c r="X1217" s="27"/>
      <c r="Y1217" s="27"/>
      <c r="Z1217" s="27"/>
      <c r="AA1217" s="27"/>
      <c r="AB1217" s="27"/>
      <c r="AC1217" s="25"/>
      <c r="AD1217" s="25"/>
      <c r="AE1217" s="25"/>
      <c r="AF1217" s="25"/>
      <c r="AG1217" s="25"/>
      <c r="AH1217" s="25"/>
      <c r="AI1217" s="25"/>
      <c r="AJ1217" s="25"/>
      <c r="AK1217" s="25"/>
      <c r="AL1217" s="25"/>
      <c r="AM1217" s="25"/>
      <c r="AN1217" s="25"/>
      <c r="AO1217" s="25"/>
      <c r="AP1217" s="25"/>
      <c r="AQ1217" s="25"/>
      <c r="AR1217" s="25"/>
      <c r="AS1217" s="25"/>
      <c r="AT1217" s="25"/>
      <c r="AU1217" s="25"/>
      <c r="AV1217" s="25"/>
      <c r="AW1217" s="25"/>
      <c r="AX1217" s="25"/>
    </row>
    <row r="1218" spans="7:50" ht="12.75">
      <c r="G1218" s="49"/>
      <c r="K1218" s="99"/>
      <c r="L1218" s="99"/>
      <c r="M1218" s="99"/>
      <c r="N1218" s="99"/>
      <c r="O1218" s="99"/>
      <c r="P1218" s="99"/>
      <c r="Q1218" s="99"/>
      <c r="R1218" s="99"/>
      <c r="S1218" s="99"/>
      <c r="T1218" s="27"/>
      <c r="U1218" s="27"/>
      <c r="V1218" s="27"/>
      <c r="W1218" s="27"/>
      <c r="X1218" s="27"/>
      <c r="Y1218" s="27"/>
      <c r="Z1218" s="27"/>
      <c r="AA1218" s="27"/>
      <c r="AB1218" s="27"/>
      <c r="AC1218" s="25"/>
      <c r="AD1218" s="25"/>
      <c r="AE1218" s="25"/>
      <c r="AF1218" s="25"/>
      <c r="AG1218" s="25"/>
      <c r="AH1218" s="25"/>
      <c r="AI1218" s="25"/>
      <c r="AJ1218" s="25"/>
      <c r="AK1218" s="25"/>
      <c r="AL1218" s="25"/>
      <c r="AM1218" s="25"/>
      <c r="AN1218" s="25"/>
      <c r="AO1218" s="25"/>
      <c r="AP1218" s="25"/>
      <c r="AQ1218" s="25"/>
      <c r="AR1218" s="25"/>
      <c r="AS1218" s="25"/>
      <c r="AT1218" s="25"/>
      <c r="AU1218" s="25"/>
      <c r="AV1218" s="25"/>
      <c r="AW1218" s="25"/>
      <c r="AX1218" s="25"/>
    </row>
    <row r="1219" spans="7:50" ht="12.75">
      <c r="G1219" s="49"/>
      <c r="K1219" s="99"/>
      <c r="L1219" s="99"/>
      <c r="M1219" s="99"/>
      <c r="N1219" s="99"/>
      <c r="O1219" s="99"/>
      <c r="P1219" s="99"/>
      <c r="Q1219" s="99"/>
      <c r="R1219" s="99"/>
      <c r="S1219" s="99"/>
      <c r="T1219" s="27"/>
      <c r="U1219" s="27"/>
      <c r="V1219" s="27"/>
      <c r="W1219" s="27"/>
      <c r="X1219" s="27"/>
      <c r="Y1219" s="27"/>
      <c r="Z1219" s="27"/>
      <c r="AA1219" s="27"/>
      <c r="AB1219" s="27"/>
      <c r="AC1219" s="25"/>
      <c r="AD1219" s="25"/>
      <c r="AE1219" s="25"/>
      <c r="AF1219" s="25"/>
      <c r="AG1219" s="25"/>
      <c r="AH1219" s="25"/>
      <c r="AI1219" s="25"/>
      <c r="AJ1219" s="25"/>
      <c r="AK1219" s="25"/>
      <c r="AL1219" s="25"/>
      <c r="AM1219" s="25"/>
      <c r="AN1219" s="25"/>
      <c r="AO1219" s="25"/>
      <c r="AP1219" s="25"/>
      <c r="AQ1219" s="25"/>
      <c r="AR1219" s="25"/>
      <c r="AS1219" s="25"/>
      <c r="AT1219" s="25"/>
      <c r="AU1219" s="25"/>
      <c r="AV1219" s="25"/>
      <c r="AW1219" s="25"/>
      <c r="AX1219" s="25"/>
    </row>
    <row r="1220" spans="7:50" ht="12.75">
      <c r="G1220" s="49"/>
      <c r="K1220" s="99"/>
      <c r="L1220" s="99"/>
      <c r="M1220" s="99"/>
      <c r="N1220" s="99"/>
      <c r="O1220" s="99"/>
      <c r="P1220" s="99"/>
      <c r="Q1220" s="99"/>
      <c r="R1220" s="99"/>
      <c r="S1220" s="99"/>
      <c r="T1220" s="27"/>
      <c r="U1220" s="27"/>
      <c r="V1220" s="27"/>
      <c r="W1220" s="27"/>
      <c r="X1220" s="27"/>
      <c r="Y1220" s="27"/>
      <c r="Z1220" s="27"/>
      <c r="AA1220" s="27"/>
      <c r="AB1220" s="27"/>
      <c r="AC1220" s="25"/>
      <c r="AD1220" s="25"/>
      <c r="AE1220" s="25"/>
      <c r="AF1220" s="25"/>
      <c r="AG1220" s="25"/>
      <c r="AH1220" s="25"/>
      <c r="AI1220" s="25"/>
      <c r="AJ1220" s="25"/>
      <c r="AK1220" s="25"/>
      <c r="AL1220" s="25"/>
      <c r="AM1220" s="25"/>
      <c r="AN1220" s="25"/>
      <c r="AO1220" s="25"/>
      <c r="AP1220" s="25"/>
      <c r="AQ1220" s="25"/>
      <c r="AR1220" s="25"/>
      <c r="AS1220" s="25"/>
      <c r="AT1220" s="25"/>
      <c r="AU1220" s="25"/>
      <c r="AV1220" s="25"/>
      <c r="AW1220" s="25"/>
      <c r="AX1220" s="25"/>
    </row>
    <row r="1221" spans="7:50" ht="12.75">
      <c r="G1221" s="49"/>
      <c r="K1221" s="99"/>
      <c r="L1221" s="99"/>
      <c r="M1221" s="99"/>
      <c r="N1221" s="99"/>
      <c r="O1221" s="99"/>
      <c r="P1221" s="99"/>
      <c r="Q1221" s="99"/>
      <c r="R1221" s="99"/>
      <c r="S1221" s="99"/>
      <c r="T1221" s="27"/>
      <c r="U1221" s="27"/>
      <c r="V1221" s="27"/>
      <c r="W1221" s="27"/>
      <c r="X1221" s="27"/>
      <c r="Y1221" s="27"/>
      <c r="Z1221" s="27"/>
      <c r="AA1221" s="27"/>
      <c r="AB1221" s="27"/>
      <c r="AC1221" s="25"/>
      <c r="AD1221" s="25"/>
      <c r="AE1221" s="25"/>
      <c r="AF1221" s="25"/>
      <c r="AG1221" s="25"/>
      <c r="AH1221" s="25"/>
      <c r="AI1221" s="25"/>
      <c r="AJ1221" s="25"/>
      <c r="AK1221" s="25"/>
      <c r="AL1221" s="25"/>
      <c r="AM1221" s="25"/>
      <c r="AN1221" s="25"/>
      <c r="AO1221" s="25"/>
      <c r="AP1221" s="25"/>
      <c r="AQ1221" s="25"/>
      <c r="AR1221" s="25"/>
      <c r="AS1221" s="25"/>
      <c r="AT1221" s="25"/>
      <c r="AU1221" s="25"/>
      <c r="AV1221" s="25"/>
      <c r="AW1221" s="25"/>
      <c r="AX1221" s="25"/>
    </row>
    <row r="1222" spans="7:50" ht="12.75">
      <c r="G1222" s="49"/>
      <c r="K1222" s="99"/>
      <c r="L1222" s="99"/>
      <c r="M1222" s="99"/>
      <c r="N1222" s="99"/>
      <c r="O1222" s="99"/>
      <c r="P1222" s="99"/>
      <c r="Q1222" s="99"/>
      <c r="R1222" s="99"/>
      <c r="S1222" s="99"/>
      <c r="T1222" s="27"/>
      <c r="U1222" s="27"/>
      <c r="V1222" s="27"/>
      <c r="W1222" s="27"/>
      <c r="X1222" s="27"/>
      <c r="Y1222" s="27"/>
      <c r="Z1222" s="27"/>
      <c r="AA1222" s="27"/>
      <c r="AB1222" s="27"/>
      <c r="AC1222" s="25"/>
      <c r="AD1222" s="25"/>
      <c r="AE1222" s="25"/>
      <c r="AF1222" s="25"/>
      <c r="AG1222" s="25"/>
      <c r="AH1222" s="25"/>
      <c r="AI1222" s="25"/>
      <c r="AJ1222" s="25"/>
      <c r="AK1222" s="25"/>
      <c r="AL1222" s="25"/>
      <c r="AM1222" s="25"/>
      <c r="AN1222" s="25"/>
      <c r="AO1222" s="25"/>
      <c r="AP1222" s="25"/>
      <c r="AQ1222" s="25"/>
      <c r="AR1222" s="25"/>
      <c r="AS1222" s="25"/>
      <c r="AT1222" s="25"/>
      <c r="AU1222" s="25"/>
      <c r="AV1222" s="25"/>
      <c r="AW1222" s="25"/>
      <c r="AX1222" s="25"/>
    </row>
    <row r="1223" spans="7:50" ht="12.75">
      <c r="G1223" s="49"/>
      <c r="K1223" s="99"/>
      <c r="L1223" s="99"/>
      <c r="M1223" s="99"/>
      <c r="N1223" s="99"/>
      <c r="O1223" s="99"/>
      <c r="P1223" s="99"/>
      <c r="Q1223" s="99"/>
      <c r="R1223" s="99"/>
      <c r="S1223" s="99"/>
      <c r="T1223" s="27"/>
      <c r="U1223" s="27"/>
      <c r="V1223" s="27"/>
      <c r="W1223" s="27"/>
      <c r="X1223" s="27"/>
      <c r="Y1223" s="27"/>
      <c r="Z1223" s="27"/>
      <c r="AA1223" s="27"/>
      <c r="AB1223" s="27"/>
      <c r="AC1223" s="25"/>
      <c r="AD1223" s="25"/>
      <c r="AE1223" s="25"/>
      <c r="AF1223" s="25"/>
      <c r="AG1223" s="25"/>
      <c r="AH1223" s="25"/>
      <c r="AI1223" s="25"/>
      <c r="AJ1223" s="25"/>
      <c r="AK1223" s="25"/>
      <c r="AL1223" s="25"/>
      <c r="AM1223" s="25"/>
      <c r="AN1223" s="25"/>
      <c r="AO1223" s="25"/>
      <c r="AP1223" s="25"/>
      <c r="AQ1223" s="25"/>
      <c r="AR1223" s="25"/>
      <c r="AS1223" s="25"/>
      <c r="AT1223" s="25"/>
      <c r="AU1223" s="25"/>
      <c r="AV1223" s="25"/>
      <c r="AW1223" s="25"/>
      <c r="AX1223" s="25"/>
    </row>
    <row r="1224" spans="7:50" ht="12.75">
      <c r="G1224" s="49"/>
      <c r="K1224" s="99"/>
      <c r="L1224" s="99"/>
      <c r="M1224" s="99"/>
      <c r="N1224" s="99"/>
      <c r="O1224" s="99"/>
      <c r="P1224" s="99"/>
      <c r="Q1224" s="99"/>
      <c r="R1224" s="99"/>
      <c r="S1224" s="99"/>
      <c r="T1224" s="27"/>
      <c r="U1224" s="27"/>
      <c r="V1224" s="27"/>
      <c r="W1224" s="27"/>
      <c r="X1224" s="27"/>
      <c r="Y1224" s="27"/>
      <c r="Z1224" s="27"/>
      <c r="AA1224" s="27"/>
      <c r="AB1224" s="27"/>
      <c r="AC1224" s="25"/>
      <c r="AD1224" s="25"/>
      <c r="AE1224" s="25"/>
      <c r="AF1224" s="25"/>
      <c r="AG1224" s="25"/>
      <c r="AH1224" s="25"/>
      <c r="AI1224" s="25"/>
      <c r="AJ1224" s="25"/>
      <c r="AK1224" s="25"/>
      <c r="AL1224" s="25"/>
      <c r="AM1224" s="25"/>
      <c r="AN1224" s="25"/>
      <c r="AO1224" s="25"/>
      <c r="AP1224" s="25"/>
      <c r="AQ1224" s="25"/>
      <c r="AR1224" s="25"/>
      <c r="AS1224" s="25"/>
      <c r="AT1224" s="25"/>
      <c r="AU1224" s="25"/>
      <c r="AV1224" s="25"/>
      <c r="AW1224" s="25"/>
      <c r="AX1224" s="25"/>
    </row>
    <row r="1225" spans="7:50" ht="12.75">
      <c r="G1225" s="49"/>
      <c r="K1225" s="99"/>
      <c r="L1225" s="99"/>
      <c r="M1225" s="99"/>
      <c r="N1225" s="99"/>
      <c r="O1225" s="99"/>
      <c r="P1225" s="99"/>
      <c r="Q1225" s="99"/>
      <c r="R1225" s="99"/>
      <c r="S1225" s="99"/>
      <c r="T1225" s="27"/>
      <c r="U1225" s="27"/>
      <c r="V1225" s="27"/>
      <c r="W1225" s="27"/>
      <c r="X1225" s="27"/>
      <c r="Y1225" s="27"/>
      <c r="Z1225" s="27"/>
      <c r="AA1225" s="27"/>
      <c r="AB1225" s="27"/>
      <c r="AC1225" s="25"/>
      <c r="AD1225" s="25"/>
      <c r="AE1225" s="25"/>
      <c r="AF1225" s="25"/>
      <c r="AG1225" s="25"/>
      <c r="AH1225" s="25"/>
      <c r="AI1225" s="25"/>
      <c r="AJ1225" s="25"/>
      <c r="AK1225" s="25"/>
      <c r="AL1225" s="25"/>
      <c r="AM1225" s="25"/>
      <c r="AN1225" s="25"/>
      <c r="AO1225" s="25"/>
      <c r="AP1225" s="25"/>
      <c r="AQ1225" s="25"/>
      <c r="AR1225" s="25"/>
      <c r="AS1225" s="25"/>
      <c r="AT1225" s="25"/>
      <c r="AU1225" s="25"/>
      <c r="AV1225" s="25"/>
      <c r="AW1225" s="25"/>
      <c r="AX1225" s="25"/>
    </row>
    <row r="1226" spans="7:50" ht="12.75">
      <c r="G1226" s="49"/>
      <c r="K1226" s="99"/>
      <c r="L1226" s="99"/>
      <c r="M1226" s="99"/>
      <c r="N1226" s="99"/>
      <c r="O1226" s="99"/>
      <c r="P1226" s="99"/>
      <c r="Q1226" s="99"/>
      <c r="R1226" s="99"/>
      <c r="S1226" s="99"/>
      <c r="T1226" s="27"/>
      <c r="U1226" s="27"/>
      <c r="V1226" s="27"/>
      <c r="W1226" s="27"/>
      <c r="X1226" s="27"/>
      <c r="Y1226" s="27"/>
      <c r="Z1226" s="27"/>
      <c r="AA1226" s="27"/>
      <c r="AB1226" s="27"/>
      <c r="AC1226" s="25"/>
      <c r="AD1226" s="25"/>
      <c r="AE1226" s="25"/>
      <c r="AF1226" s="25"/>
      <c r="AG1226" s="25"/>
      <c r="AH1226" s="25"/>
      <c r="AI1226" s="25"/>
      <c r="AJ1226" s="25"/>
      <c r="AK1226" s="25"/>
      <c r="AL1226" s="25"/>
      <c r="AM1226" s="25"/>
      <c r="AN1226" s="25"/>
      <c r="AO1226" s="25"/>
      <c r="AP1226" s="25"/>
      <c r="AQ1226" s="25"/>
      <c r="AR1226" s="25"/>
      <c r="AS1226" s="25"/>
      <c r="AT1226" s="25"/>
      <c r="AU1226" s="25"/>
      <c r="AV1226" s="25"/>
      <c r="AW1226" s="25"/>
      <c r="AX1226" s="25"/>
    </row>
    <row r="1227" spans="7:50" ht="12.75">
      <c r="G1227" s="49"/>
      <c r="K1227" s="99"/>
      <c r="L1227" s="99"/>
      <c r="M1227" s="99"/>
      <c r="N1227" s="99"/>
      <c r="O1227" s="99"/>
      <c r="P1227" s="99"/>
      <c r="Q1227" s="99"/>
      <c r="R1227" s="99"/>
      <c r="S1227" s="99"/>
      <c r="T1227" s="27"/>
      <c r="U1227" s="27"/>
      <c r="V1227" s="27"/>
      <c r="W1227" s="27"/>
      <c r="X1227" s="27"/>
      <c r="Y1227" s="27"/>
      <c r="Z1227" s="27"/>
      <c r="AA1227" s="27"/>
      <c r="AB1227" s="27"/>
      <c r="AC1227" s="25"/>
      <c r="AD1227" s="25"/>
      <c r="AE1227" s="25"/>
      <c r="AF1227" s="25"/>
      <c r="AG1227" s="25"/>
      <c r="AH1227" s="25"/>
      <c r="AI1227" s="25"/>
      <c r="AJ1227" s="25"/>
      <c r="AK1227" s="25"/>
      <c r="AL1227" s="25"/>
      <c r="AM1227" s="25"/>
      <c r="AN1227" s="25"/>
      <c r="AO1227" s="25"/>
      <c r="AP1227" s="25"/>
      <c r="AQ1227" s="25"/>
      <c r="AR1227" s="25"/>
      <c r="AS1227" s="25"/>
      <c r="AT1227" s="25"/>
      <c r="AU1227" s="25"/>
      <c r="AV1227" s="25"/>
      <c r="AW1227" s="25"/>
      <c r="AX1227" s="25"/>
    </row>
    <row r="1228" spans="7:50" ht="12.75">
      <c r="G1228" s="49"/>
      <c r="K1228" s="99"/>
      <c r="L1228" s="99"/>
      <c r="M1228" s="99"/>
      <c r="N1228" s="99"/>
      <c r="O1228" s="99"/>
      <c r="P1228" s="99"/>
      <c r="Q1228" s="99"/>
      <c r="R1228" s="99"/>
      <c r="S1228" s="99"/>
      <c r="T1228" s="27"/>
      <c r="U1228" s="27"/>
      <c r="V1228" s="27"/>
      <c r="W1228" s="27"/>
      <c r="X1228" s="27"/>
      <c r="Y1228" s="27"/>
      <c r="Z1228" s="27"/>
      <c r="AA1228" s="27"/>
      <c r="AB1228" s="27"/>
      <c r="AC1228" s="25"/>
      <c r="AD1228" s="25"/>
      <c r="AE1228" s="25"/>
      <c r="AF1228" s="25"/>
      <c r="AG1228" s="25"/>
      <c r="AH1228" s="25"/>
      <c r="AI1228" s="25"/>
      <c r="AJ1228" s="25"/>
      <c r="AK1228" s="25"/>
      <c r="AL1228" s="25"/>
      <c r="AM1228" s="25"/>
      <c r="AN1228" s="25"/>
      <c r="AO1228" s="25"/>
      <c r="AP1228" s="25"/>
      <c r="AQ1228" s="25"/>
      <c r="AR1228" s="25"/>
      <c r="AS1228" s="25"/>
      <c r="AT1228" s="25"/>
      <c r="AU1228" s="25"/>
      <c r="AV1228" s="25"/>
      <c r="AW1228" s="25"/>
      <c r="AX1228" s="25"/>
    </row>
    <row r="1229" spans="7:50" ht="12.75">
      <c r="G1229" s="49"/>
      <c r="K1229" s="99"/>
      <c r="L1229" s="99"/>
      <c r="M1229" s="99"/>
      <c r="N1229" s="99"/>
      <c r="O1229" s="99"/>
      <c r="P1229" s="99"/>
      <c r="Q1229" s="99"/>
      <c r="R1229" s="99"/>
      <c r="S1229" s="99"/>
      <c r="T1229" s="27"/>
      <c r="U1229" s="27"/>
      <c r="V1229" s="27"/>
      <c r="W1229" s="27"/>
      <c r="X1229" s="27"/>
      <c r="Y1229" s="27"/>
      <c r="Z1229" s="27"/>
      <c r="AA1229" s="27"/>
      <c r="AB1229" s="27"/>
      <c r="AC1229" s="25"/>
      <c r="AD1229" s="25"/>
      <c r="AE1229" s="25"/>
      <c r="AF1229" s="25"/>
      <c r="AG1229" s="25"/>
      <c r="AH1229" s="25"/>
      <c r="AI1229" s="25"/>
      <c r="AJ1229" s="25"/>
      <c r="AK1229" s="25"/>
      <c r="AL1229" s="25"/>
      <c r="AM1229" s="25"/>
      <c r="AN1229" s="25"/>
      <c r="AO1229" s="25"/>
      <c r="AP1229" s="25"/>
      <c r="AQ1229" s="25"/>
      <c r="AR1229" s="25"/>
      <c r="AS1229" s="25"/>
      <c r="AT1229" s="25"/>
      <c r="AU1229" s="25"/>
      <c r="AV1229" s="25"/>
      <c r="AW1229" s="25"/>
      <c r="AX1229" s="25"/>
    </row>
    <row r="1230" spans="7:50" ht="12.75">
      <c r="G1230" s="49"/>
      <c r="K1230" s="99"/>
      <c r="L1230" s="99"/>
      <c r="M1230" s="99"/>
      <c r="N1230" s="99"/>
      <c r="O1230" s="99"/>
      <c r="P1230" s="99"/>
      <c r="Q1230" s="99"/>
      <c r="R1230" s="99"/>
      <c r="S1230" s="99"/>
      <c r="T1230" s="27"/>
      <c r="U1230" s="27"/>
      <c r="V1230" s="27"/>
      <c r="W1230" s="27"/>
      <c r="X1230" s="27"/>
      <c r="Y1230" s="27"/>
      <c r="Z1230" s="27"/>
      <c r="AA1230" s="27"/>
      <c r="AB1230" s="27"/>
      <c r="AC1230" s="25"/>
      <c r="AD1230" s="25"/>
      <c r="AE1230" s="25"/>
      <c r="AF1230" s="25"/>
      <c r="AG1230" s="25"/>
      <c r="AH1230" s="25"/>
      <c r="AI1230" s="25"/>
      <c r="AJ1230" s="25"/>
      <c r="AK1230" s="25"/>
      <c r="AL1230" s="25"/>
      <c r="AM1230" s="25"/>
      <c r="AN1230" s="25"/>
      <c r="AO1230" s="25"/>
      <c r="AP1230" s="25"/>
      <c r="AQ1230" s="25"/>
      <c r="AR1230" s="25"/>
      <c r="AS1230" s="25"/>
      <c r="AT1230" s="25"/>
      <c r="AU1230" s="25"/>
      <c r="AV1230" s="25"/>
      <c r="AW1230" s="25"/>
      <c r="AX1230" s="25"/>
    </row>
    <row r="1231" spans="7:50" ht="12.75">
      <c r="G1231" s="49"/>
      <c r="K1231" s="99"/>
      <c r="L1231" s="99"/>
      <c r="M1231" s="99"/>
      <c r="N1231" s="99"/>
      <c r="O1231" s="99"/>
      <c r="P1231" s="99"/>
      <c r="Q1231" s="99"/>
      <c r="R1231" s="99"/>
      <c r="S1231" s="99"/>
      <c r="T1231" s="27"/>
      <c r="U1231" s="27"/>
      <c r="V1231" s="27"/>
      <c r="W1231" s="27"/>
      <c r="X1231" s="27"/>
      <c r="Y1231" s="27"/>
      <c r="Z1231" s="27"/>
      <c r="AA1231" s="27"/>
      <c r="AB1231" s="27"/>
      <c r="AC1231" s="25"/>
      <c r="AD1231" s="25"/>
      <c r="AE1231" s="25"/>
      <c r="AF1231" s="25"/>
      <c r="AG1231" s="25"/>
      <c r="AH1231" s="25"/>
      <c r="AI1231" s="25"/>
      <c r="AJ1231" s="25"/>
      <c r="AK1231" s="25"/>
      <c r="AL1231" s="25"/>
      <c r="AM1231" s="25"/>
      <c r="AN1231" s="25"/>
      <c r="AO1231" s="25"/>
      <c r="AP1231" s="25"/>
      <c r="AQ1231" s="25"/>
      <c r="AR1231" s="25"/>
      <c r="AS1231" s="25"/>
      <c r="AT1231" s="25"/>
      <c r="AU1231" s="25"/>
      <c r="AV1231" s="25"/>
      <c r="AW1231" s="25"/>
      <c r="AX1231" s="25"/>
    </row>
    <row r="1232" spans="7:50" ht="12.75">
      <c r="G1232" s="49"/>
      <c r="K1232" s="99"/>
      <c r="L1232" s="99"/>
      <c r="M1232" s="99"/>
      <c r="N1232" s="99"/>
      <c r="O1232" s="99"/>
      <c r="P1232" s="99"/>
      <c r="Q1232" s="99"/>
      <c r="R1232" s="99"/>
      <c r="S1232" s="99"/>
      <c r="T1232" s="27"/>
      <c r="U1232" s="27"/>
      <c r="V1232" s="27"/>
      <c r="W1232" s="27"/>
      <c r="X1232" s="27"/>
      <c r="Y1232" s="27"/>
      <c r="Z1232" s="27"/>
      <c r="AA1232" s="27"/>
      <c r="AB1232" s="27"/>
      <c r="AC1232" s="25"/>
      <c r="AD1232" s="25"/>
      <c r="AE1232" s="25"/>
      <c r="AF1232" s="25"/>
      <c r="AG1232" s="25"/>
      <c r="AH1232" s="25"/>
      <c r="AI1232" s="25"/>
      <c r="AJ1232" s="25"/>
      <c r="AK1232" s="25"/>
      <c r="AL1232" s="25"/>
      <c r="AM1232" s="25"/>
      <c r="AN1232" s="25"/>
      <c r="AO1232" s="25"/>
      <c r="AP1232" s="25"/>
      <c r="AQ1232" s="25"/>
      <c r="AR1232" s="25"/>
      <c r="AS1232" s="25"/>
      <c r="AT1232" s="25"/>
      <c r="AU1232" s="25"/>
      <c r="AV1232" s="25"/>
      <c r="AW1232" s="25"/>
      <c r="AX1232" s="25"/>
    </row>
    <row r="1233" spans="7:50" ht="12.75">
      <c r="G1233" s="49"/>
      <c r="K1233" s="99"/>
      <c r="L1233" s="99"/>
      <c r="M1233" s="99"/>
      <c r="N1233" s="99"/>
      <c r="O1233" s="99"/>
      <c r="P1233" s="99"/>
      <c r="Q1233" s="99"/>
      <c r="R1233" s="99"/>
      <c r="S1233" s="99"/>
      <c r="T1233" s="27"/>
      <c r="U1233" s="27"/>
      <c r="V1233" s="27"/>
      <c r="W1233" s="27"/>
      <c r="X1233" s="27"/>
      <c r="Y1233" s="27"/>
      <c r="Z1233" s="27"/>
      <c r="AA1233" s="27"/>
      <c r="AB1233" s="27"/>
      <c r="AC1233" s="25"/>
      <c r="AD1233" s="25"/>
      <c r="AE1233" s="25"/>
      <c r="AF1233" s="25"/>
      <c r="AG1233" s="25"/>
      <c r="AH1233" s="25"/>
      <c r="AI1233" s="25"/>
      <c r="AJ1233" s="25"/>
      <c r="AK1233" s="25"/>
      <c r="AL1233" s="25"/>
      <c r="AM1233" s="25"/>
      <c r="AN1233" s="25"/>
      <c r="AO1233" s="25"/>
      <c r="AP1233" s="25"/>
      <c r="AQ1233" s="25"/>
      <c r="AR1233" s="25"/>
      <c r="AS1233" s="25"/>
      <c r="AT1233" s="25"/>
      <c r="AU1233" s="25"/>
      <c r="AV1233" s="25"/>
      <c r="AW1233" s="25"/>
      <c r="AX1233" s="25"/>
    </row>
    <row r="1234" spans="7:50" ht="12.75">
      <c r="G1234" s="49"/>
      <c r="K1234" s="99"/>
      <c r="L1234" s="99"/>
      <c r="M1234" s="99"/>
      <c r="N1234" s="99"/>
      <c r="O1234" s="99"/>
      <c r="P1234" s="99"/>
      <c r="Q1234" s="99"/>
      <c r="R1234" s="99"/>
      <c r="S1234" s="99"/>
      <c r="T1234" s="27"/>
      <c r="U1234" s="27"/>
      <c r="V1234" s="27"/>
      <c r="W1234" s="27"/>
      <c r="X1234" s="27"/>
      <c r="Y1234" s="27"/>
      <c r="Z1234" s="27"/>
      <c r="AA1234" s="27"/>
      <c r="AB1234" s="27"/>
      <c r="AC1234" s="25"/>
      <c r="AD1234" s="25"/>
      <c r="AE1234" s="25"/>
      <c r="AF1234" s="25"/>
      <c r="AG1234" s="25"/>
      <c r="AH1234" s="25"/>
      <c r="AI1234" s="25"/>
      <c r="AJ1234" s="25"/>
      <c r="AK1234" s="25"/>
      <c r="AL1234" s="25"/>
      <c r="AM1234" s="25"/>
      <c r="AN1234" s="25"/>
      <c r="AO1234" s="25"/>
      <c r="AP1234" s="25"/>
      <c r="AQ1234" s="25"/>
      <c r="AR1234" s="25"/>
      <c r="AS1234" s="25"/>
      <c r="AT1234" s="25"/>
      <c r="AU1234" s="25"/>
      <c r="AV1234" s="25"/>
      <c r="AW1234" s="25"/>
      <c r="AX1234" s="25"/>
    </row>
    <row r="1235" spans="7:50" ht="12.75">
      <c r="G1235" s="49"/>
      <c r="K1235" s="99"/>
      <c r="L1235" s="99"/>
      <c r="M1235" s="99"/>
      <c r="N1235" s="99"/>
      <c r="O1235" s="99"/>
      <c r="P1235" s="99"/>
      <c r="Q1235" s="99"/>
      <c r="R1235" s="99"/>
      <c r="S1235" s="99"/>
      <c r="T1235" s="27"/>
      <c r="U1235" s="27"/>
      <c r="V1235" s="27"/>
      <c r="W1235" s="27"/>
      <c r="X1235" s="27"/>
      <c r="Y1235" s="27"/>
      <c r="Z1235" s="27"/>
      <c r="AA1235" s="27"/>
      <c r="AB1235" s="27"/>
      <c r="AC1235" s="25"/>
      <c r="AD1235" s="25"/>
      <c r="AE1235" s="25"/>
      <c r="AF1235" s="25"/>
      <c r="AG1235" s="25"/>
      <c r="AH1235" s="25"/>
      <c r="AI1235" s="25"/>
      <c r="AJ1235" s="25"/>
      <c r="AK1235" s="25"/>
      <c r="AL1235" s="25"/>
      <c r="AM1235" s="25"/>
      <c r="AN1235" s="25"/>
      <c r="AO1235" s="25"/>
      <c r="AP1235" s="25"/>
      <c r="AQ1235" s="25"/>
      <c r="AR1235" s="25"/>
      <c r="AS1235" s="25"/>
      <c r="AT1235" s="25"/>
      <c r="AU1235" s="25"/>
      <c r="AV1235" s="25"/>
      <c r="AW1235" s="25"/>
      <c r="AX1235" s="25"/>
    </row>
    <row r="1236" spans="7:50" ht="12.75">
      <c r="G1236" s="49"/>
      <c r="K1236" s="99"/>
      <c r="L1236" s="99"/>
      <c r="M1236" s="99"/>
      <c r="N1236" s="99"/>
      <c r="O1236" s="99"/>
      <c r="P1236" s="99"/>
      <c r="Q1236" s="99"/>
      <c r="R1236" s="99"/>
      <c r="S1236" s="99"/>
      <c r="T1236" s="27"/>
      <c r="U1236" s="27"/>
      <c r="V1236" s="27"/>
      <c r="W1236" s="27"/>
      <c r="X1236" s="27"/>
      <c r="Y1236" s="27"/>
      <c r="Z1236" s="27"/>
      <c r="AA1236" s="27"/>
      <c r="AB1236" s="27"/>
      <c r="AC1236" s="25"/>
      <c r="AD1236" s="25"/>
      <c r="AE1236" s="25"/>
      <c r="AF1236" s="25"/>
      <c r="AG1236" s="25"/>
      <c r="AH1236" s="25"/>
      <c r="AI1236" s="25"/>
      <c r="AJ1236" s="25"/>
      <c r="AK1236" s="25"/>
      <c r="AL1236" s="25"/>
      <c r="AM1236" s="25"/>
      <c r="AN1236" s="25"/>
      <c r="AO1236" s="25"/>
      <c r="AP1236" s="25"/>
      <c r="AQ1236" s="25"/>
      <c r="AR1236" s="25"/>
      <c r="AS1236" s="25"/>
      <c r="AT1236" s="25"/>
      <c r="AU1236" s="25"/>
      <c r="AV1236" s="25"/>
      <c r="AW1236" s="25"/>
      <c r="AX1236" s="25"/>
    </row>
    <row r="1237" spans="7:50" ht="12.75">
      <c r="G1237" s="49"/>
      <c r="K1237" s="99"/>
      <c r="L1237" s="99"/>
      <c r="M1237" s="99"/>
      <c r="N1237" s="99"/>
      <c r="O1237" s="99"/>
      <c r="P1237" s="99"/>
      <c r="Q1237" s="99"/>
      <c r="R1237" s="99"/>
      <c r="S1237" s="99"/>
      <c r="T1237" s="27"/>
      <c r="U1237" s="27"/>
      <c r="V1237" s="27"/>
      <c r="W1237" s="27"/>
      <c r="X1237" s="27"/>
      <c r="Y1237" s="27"/>
      <c r="Z1237" s="27"/>
      <c r="AA1237" s="27"/>
      <c r="AB1237" s="27"/>
      <c r="AC1237" s="25"/>
      <c r="AD1237" s="25"/>
      <c r="AE1237" s="25"/>
      <c r="AF1237" s="25"/>
      <c r="AG1237" s="25"/>
      <c r="AH1237" s="25"/>
      <c r="AI1237" s="25"/>
      <c r="AJ1237" s="25"/>
      <c r="AK1237" s="25"/>
      <c r="AL1237" s="25"/>
      <c r="AM1237" s="25"/>
      <c r="AN1237" s="25"/>
      <c r="AO1237" s="25"/>
      <c r="AP1237" s="25"/>
      <c r="AQ1237" s="25"/>
      <c r="AR1237" s="25"/>
      <c r="AS1237" s="25"/>
      <c r="AT1237" s="25"/>
      <c r="AU1237" s="25"/>
      <c r="AV1237" s="25"/>
      <c r="AW1237" s="25"/>
      <c r="AX1237" s="25"/>
    </row>
    <row r="1238" spans="7:50" ht="12.75">
      <c r="G1238" s="49"/>
      <c r="K1238" s="99"/>
      <c r="L1238" s="99"/>
      <c r="M1238" s="99"/>
      <c r="N1238" s="99"/>
      <c r="O1238" s="99"/>
      <c r="P1238" s="99"/>
      <c r="Q1238" s="99"/>
      <c r="R1238" s="99"/>
      <c r="S1238" s="99"/>
      <c r="T1238" s="27"/>
      <c r="U1238" s="27"/>
      <c r="V1238" s="27"/>
      <c r="W1238" s="27"/>
      <c r="X1238" s="27"/>
      <c r="Y1238" s="27"/>
      <c r="Z1238" s="27"/>
      <c r="AA1238" s="27"/>
      <c r="AB1238" s="27"/>
      <c r="AC1238" s="25"/>
      <c r="AD1238" s="25"/>
      <c r="AE1238" s="25"/>
      <c r="AF1238" s="25"/>
      <c r="AG1238" s="25"/>
      <c r="AH1238" s="25"/>
      <c r="AI1238" s="25"/>
      <c r="AJ1238" s="25"/>
      <c r="AK1238" s="25"/>
      <c r="AL1238" s="25"/>
      <c r="AM1238" s="25"/>
      <c r="AN1238" s="25"/>
      <c r="AO1238" s="25"/>
      <c r="AP1238" s="25"/>
      <c r="AQ1238" s="25"/>
      <c r="AR1238" s="25"/>
      <c r="AS1238" s="25"/>
      <c r="AT1238" s="25"/>
      <c r="AU1238" s="25"/>
      <c r="AV1238" s="25"/>
      <c r="AW1238" s="25"/>
      <c r="AX1238" s="25"/>
    </row>
    <row r="1239" spans="7:50" ht="12.75">
      <c r="G1239" s="49"/>
      <c r="K1239" s="99"/>
      <c r="L1239" s="99"/>
      <c r="M1239" s="99"/>
      <c r="N1239" s="99"/>
      <c r="O1239" s="99"/>
      <c r="P1239" s="99"/>
      <c r="Q1239" s="99"/>
      <c r="R1239" s="99"/>
      <c r="S1239" s="99"/>
      <c r="T1239" s="27"/>
      <c r="U1239" s="27"/>
      <c r="V1239" s="27"/>
      <c r="W1239" s="27"/>
      <c r="X1239" s="27"/>
      <c r="Y1239" s="27"/>
      <c r="Z1239" s="27"/>
      <c r="AA1239" s="27"/>
      <c r="AB1239" s="27"/>
      <c r="AC1239" s="25"/>
      <c r="AD1239" s="25"/>
      <c r="AE1239" s="25"/>
      <c r="AF1239" s="25"/>
      <c r="AG1239" s="25"/>
      <c r="AH1239" s="25"/>
      <c r="AI1239" s="25"/>
      <c r="AJ1239" s="25"/>
      <c r="AK1239" s="25"/>
      <c r="AL1239" s="25"/>
      <c r="AM1239" s="25"/>
      <c r="AN1239" s="25"/>
      <c r="AO1239" s="25"/>
      <c r="AP1239" s="25"/>
      <c r="AQ1239" s="25"/>
      <c r="AR1239" s="25"/>
      <c r="AS1239" s="25"/>
      <c r="AT1239" s="25"/>
      <c r="AU1239" s="25"/>
      <c r="AV1239" s="25"/>
      <c r="AW1239" s="25"/>
      <c r="AX1239" s="25"/>
    </row>
    <row r="1240" spans="7:50" ht="12.75">
      <c r="G1240" s="49"/>
      <c r="K1240" s="99"/>
      <c r="L1240" s="99"/>
      <c r="M1240" s="99"/>
      <c r="N1240" s="99"/>
      <c r="O1240" s="99"/>
      <c r="P1240" s="99"/>
      <c r="Q1240" s="99"/>
      <c r="R1240" s="99"/>
      <c r="S1240" s="99"/>
      <c r="T1240" s="27"/>
      <c r="U1240" s="27"/>
      <c r="V1240" s="27"/>
      <c r="W1240" s="27"/>
      <c r="X1240" s="27"/>
      <c r="Y1240" s="27"/>
      <c r="Z1240" s="27"/>
      <c r="AA1240" s="27"/>
      <c r="AB1240" s="27"/>
      <c r="AC1240" s="25"/>
      <c r="AD1240" s="25"/>
      <c r="AE1240" s="25"/>
      <c r="AF1240" s="25"/>
      <c r="AG1240" s="25"/>
      <c r="AH1240" s="25"/>
      <c r="AI1240" s="25"/>
      <c r="AJ1240" s="25"/>
      <c r="AK1240" s="25"/>
      <c r="AL1240" s="25"/>
      <c r="AM1240" s="25"/>
      <c r="AN1240" s="25"/>
      <c r="AO1240" s="25"/>
      <c r="AP1240" s="25"/>
      <c r="AQ1240" s="25"/>
      <c r="AR1240" s="25"/>
      <c r="AS1240" s="25"/>
      <c r="AT1240" s="25"/>
      <c r="AU1240" s="25"/>
      <c r="AV1240" s="25"/>
      <c r="AW1240" s="25"/>
      <c r="AX1240" s="25"/>
    </row>
    <row r="1241" spans="7:50" ht="12.75">
      <c r="G1241" s="49"/>
      <c r="K1241" s="99"/>
      <c r="L1241" s="99"/>
      <c r="M1241" s="99"/>
      <c r="N1241" s="99"/>
      <c r="O1241" s="99"/>
      <c r="P1241" s="99"/>
      <c r="Q1241" s="99"/>
      <c r="R1241" s="99"/>
      <c r="S1241" s="99"/>
      <c r="T1241" s="27"/>
      <c r="U1241" s="27"/>
      <c r="V1241" s="27"/>
      <c r="W1241" s="27"/>
      <c r="X1241" s="27"/>
      <c r="Y1241" s="27"/>
      <c r="Z1241" s="27"/>
      <c r="AA1241" s="27"/>
      <c r="AB1241" s="27"/>
      <c r="AC1241" s="25"/>
      <c r="AD1241" s="25"/>
      <c r="AE1241" s="25"/>
      <c r="AF1241" s="25"/>
      <c r="AG1241" s="25"/>
      <c r="AH1241" s="25"/>
      <c r="AI1241" s="25"/>
      <c r="AJ1241" s="25"/>
      <c r="AK1241" s="25"/>
      <c r="AL1241" s="25"/>
      <c r="AM1241" s="25"/>
      <c r="AN1241" s="25"/>
      <c r="AO1241" s="25"/>
      <c r="AP1241" s="25"/>
      <c r="AQ1241" s="25"/>
      <c r="AR1241" s="25"/>
      <c r="AS1241" s="25"/>
      <c r="AT1241" s="25"/>
      <c r="AU1241" s="25"/>
      <c r="AV1241" s="25"/>
      <c r="AW1241" s="25"/>
      <c r="AX1241" s="25"/>
    </row>
    <row r="1242" spans="7:50" ht="12.75">
      <c r="G1242" s="49"/>
      <c r="K1242" s="99"/>
      <c r="L1242" s="99"/>
      <c r="M1242" s="99"/>
      <c r="N1242" s="99"/>
      <c r="O1242" s="99"/>
      <c r="P1242" s="99"/>
      <c r="Q1242" s="99"/>
      <c r="R1242" s="99"/>
      <c r="S1242" s="99"/>
      <c r="T1242" s="27"/>
      <c r="U1242" s="27"/>
      <c r="V1242" s="27"/>
      <c r="W1242" s="27"/>
      <c r="X1242" s="27"/>
      <c r="Y1242" s="27"/>
      <c r="Z1242" s="27"/>
      <c r="AA1242" s="27"/>
      <c r="AB1242" s="27"/>
      <c r="AC1242" s="25"/>
      <c r="AD1242" s="25"/>
      <c r="AE1242" s="25"/>
      <c r="AF1242" s="25"/>
      <c r="AG1242" s="25"/>
      <c r="AH1242" s="25"/>
      <c r="AI1242" s="25"/>
      <c r="AJ1242" s="25"/>
      <c r="AK1242" s="25"/>
      <c r="AL1242" s="25"/>
      <c r="AM1242" s="25"/>
      <c r="AN1242" s="25"/>
      <c r="AO1242" s="25"/>
      <c r="AP1242" s="25"/>
      <c r="AQ1242" s="25"/>
      <c r="AR1242" s="25"/>
      <c r="AS1242" s="25"/>
      <c r="AT1242" s="25"/>
      <c r="AU1242" s="25"/>
      <c r="AV1242" s="25"/>
      <c r="AW1242" s="25"/>
      <c r="AX1242" s="25"/>
    </row>
    <row r="1243" spans="7:50" ht="12.75">
      <c r="G1243" s="49"/>
      <c r="K1243" s="99"/>
      <c r="L1243" s="99"/>
      <c r="M1243" s="99"/>
      <c r="N1243" s="99"/>
      <c r="O1243" s="99"/>
      <c r="P1243" s="99"/>
      <c r="Q1243" s="99"/>
      <c r="R1243" s="99"/>
      <c r="S1243" s="99"/>
      <c r="T1243" s="27"/>
      <c r="U1243" s="27"/>
      <c r="V1243" s="27"/>
      <c r="W1243" s="27"/>
      <c r="X1243" s="27"/>
      <c r="Y1243" s="27"/>
      <c r="Z1243" s="27"/>
      <c r="AA1243" s="27"/>
      <c r="AB1243" s="27"/>
      <c r="AC1243" s="25"/>
      <c r="AD1243" s="25"/>
      <c r="AE1243" s="25"/>
      <c r="AF1243" s="25"/>
      <c r="AG1243" s="25"/>
      <c r="AH1243" s="25"/>
      <c r="AI1243" s="25"/>
      <c r="AJ1243" s="25"/>
      <c r="AK1243" s="25"/>
      <c r="AL1243" s="25"/>
      <c r="AM1243" s="25"/>
      <c r="AN1243" s="25"/>
      <c r="AO1243" s="25"/>
      <c r="AP1243" s="25"/>
      <c r="AQ1243" s="25"/>
      <c r="AR1243" s="25"/>
      <c r="AS1243" s="25"/>
      <c r="AT1243" s="25"/>
      <c r="AU1243" s="25"/>
      <c r="AV1243" s="25"/>
      <c r="AW1243" s="25"/>
      <c r="AX1243" s="25"/>
    </row>
    <row r="1244" spans="7:50" ht="12.75">
      <c r="G1244" s="49"/>
      <c r="K1244" s="99"/>
      <c r="L1244" s="99"/>
      <c r="M1244" s="99"/>
      <c r="N1244" s="99"/>
      <c r="O1244" s="99"/>
      <c r="P1244" s="99"/>
      <c r="Q1244" s="99"/>
      <c r="R1244" s="99"/>
      <c r="S1244" s="99"/>
      <c r="T1244" s="27"/>
      <c r="U1244" s="27"/>
      <c r="V1244" s="27"/>
      <c r="W1244" s="27"/>
      <c r="X1244" s="27"/>
      <c r="Y1244" s="27"/>
      <c r="Z1244" s="27"/>
      <c r="AA1244" s="27"/>
      <c r="AB1244" s="27"/>
      <c r="AC1244" s="25"/>
      <c r="AD1244" s="25"/>
      <c r="AE1244" s="25"/>
      <c r="AF1244" s="25"/>
      <c r="AG1244" s="25"/>
      <c r="AH1244" s="25"/>
      <c r="AI1244" s="25"/>
      <c r="AJ1244" s="25"/>
      <c r="AK1244" s="25"/>
      <c r="AL1244" s="25"/>
      <c r="AM1244" s="25"/>
      <c r="AN1244" s="25"/>
      <c r="AO1244" s="25"/>
      <c r="AP1244" s="25"/>
      <c r="AQ1244" s="25"/>
      <c r="AR1244" s="25"/>
      <c r="AS1244" s="25"/>
      <c r="AT1244" s="25"/>
      <c r="AU1244" s="25"/>
      <c r="AV1244" s="25"/>
      <c r="AW1244" s="25"/>
      <c r="AX1244" s="25"/>
    </row>
    <row r="1245" spans="7:50" ht="12.75">
      <c r="G1245" s="49"/>
      <c r="K1245" s="99"/>
      <c r="L1245" s="99"/>
      <c r="M1245" s="99"/>
      <c r="N1245" s="99"/>
      <c r="O1245" s="99"/>
      <c r="P1245" s="99"/>
      <c r="Q1245" s="99"/>
      <c r="R1245" s="99"/>
      <c r="S1245" s="99"/>
      <c r="T1245" s="27"/>
      <c r="U1245" s="27"/>
      <c r="V1245" s="27"/>
      <c r="W1245" s="27"/>
      <c r="X1245" s="27"/>
      <c r="Y1245" s="27"/>
      <c r="Z1245" s="27"/>
      <c r="AA1245" s="27"/>
      <c r="AB1245" s="27"/>
      <c r="AC1245" s="25"/>
      <c r="AD1245" s="25"/>
      <c r="AE1245" s="25"/>
      <c r="AF1245" s="25"/>
      <c r="AG1245" s="25"/>
      <c r="AH1245" s="25"/>
      <c r="AI1245" s="25"/>
      <c r="AJ1245" s="25"/>
      <c r="AK1245" s="25"/>
      <c r="AL1245" s="25"/>
      <c r="AM1245" s="25"/>
      <c r="AN1245" s="25"/>
      <c r="AO1245" s="25"/>
      <c r="AP1245" s="25"/>
      <c r="AQ1245" s="25"/>
      <c r="AR1245" s="25"/>
      <c r="AS1245" s="25"/>
      <c r="AT1245" s="25"/>
      <c r="AU1245" s="25"/>
      <c r="AV1245" s="25"/>
      <c r="AW1245" s="25"/>
      <c r="AX1245" s="25"/>
    </row>
    <row r="1246" spans="7:50" ht="12.75">
      <c r="G1246" s="49"/>
      <c r="K1246" s="99"/>
      <c r="L1246" s="99"/>
      <c r="M1246" s="99"/>
      <c r="N1246" s="99"/>
      <c r="O1246" s="99"/>
      <c r="P1246" s="99"/>
      <c r="Q1246" s="99"/>
      <c r="R1246" s="99"/>
      <c r="S1246" s="99"/>
      <c r="T1246" s="27"/>
      <c r="U1246" s="27"/>
      <c r="V1246" s="27"/>
      <c r="W1246" s="27"/>
      <c r="X1246" s="27"/>
      <c r="Y1246" s="27"/>
      <c r="Z1246" s="27"/>
      <c r="AA1246" s="27"/>
      <c r="AB1246" s="27"/>
      <c r="AC1246" s="25"/>
      <c r="AD1246" s="25"/>
      <c r="AE1246" s="25"/>
      <c r="AF1246" s="25"/>
      <c r="AG1246" s="25"/>
      <c r="AH1246" s="25"/>
      <c r="AI1246" s="25"/>
      <c r="AJ1246" s="25"/>
      <c r="AK1246" s="25"/>
      <c r="AL1246" s="25"/>
      <c r="AM1246" s="25"/>
      <c r="AN1246" s="25"/>
      <c r="AO1246" s="25"/>
      <c r="AP1246" s="25"/>
      <c r="AQ1246" s="25"/>
      <c r="AR1246" s="25"/>
      <c r="AS1246" s="25"/>
      <c r="AT1246" s="25"/>
      <c r="AU1246" s="25"/>
      <c r="AV1246" s="25"/>
      <c r="AW1246" s="25"/>
      <c r="AX1246" s="25"/>
    </row>
    <row r="1247" spans="7:50" ht="12.75">
      <c r="G1247" s="49"/>
      <c r="K1247" s="99"/>
      <c r="L1247" s="99"/>
      <c r="M1247" s="99"/>
      <c r="N1247" s="99"/>
      <c r="O1247" s="99"/>
      <c r="P1247" s="99"/>
      <c r="Q1247" s="99"/>
      <c r="R1247" s="99"/>
      <c r="S1247" s="99"/>
      <c r="T1247" s="27"/>
      <c r="U1247" s="27"/>
      <c r="V1247" s="27"/>
      <c r="W1247" s="27"/>
      <c r="X1247" s="27"/>
      <c r="Y1247" s="27"/>
      <c r="Z1247" s="27"/>
      <c r="AA1247" s="27"/>
      <c r="AB1247" s="27"/>
      <c r="AC1247" s="25"/>
      <c r="AD1247" s="25"/>
      <c r="AE1247" s="25"/>
      <c r="AF1247" s="25"/>
      <c r="AG1247" s="25"/>
      <c r="AH1247" s="25"/>
      <c r="AI1247" s="25"/>
      <c r="AJ1247" s="25"/>
      <c r="AK1247" s="25"/>
      <c r="AL1247" s="25"/>
      <c r="AM1247" s="25"/>
      <c r="AN1247" s="25"/>
      <c r="AO1247" s="25"/>
      <c r="AP1247" s="25"/>
      <c r="AQ1247" s="25"/>
      <c r="AR1247" s="25"/>
      <c r="AS1247" s="25"/>
      <c r="AT1247" s="25"/>
      <c r="AU1247" s="25"/>
      <c r="AV1247" s="25"/>
      <c r="AW1247" s="25"/>
      <c r="AX1247" s="25"/>
    </row>
    <row r="1248" spans="7:50" ht="12.75">
      <c r="G1248" s="49"/>
      <c r="K1248" s="99"/>
      <c r="L1248" s="99"/>
      <c r="M1248" s="99"/>
      <c r="N1248" s="99"/>
      <c r="O1248" s="99"/>
      <c r="P1248" s="99"/>
      <c r="Q1248" s="99"/>
      <c r="R1248" s="99"/>
      <c r="S1248" s="99"/>
      <c r="T1248" s="27"/>
      <c r="U1248" s="27"/>
      <c r="V1248" s="27"/>
      <c r="W1248" s="27"/>
      <c r="X1248" s="27"/>
      <c r="Y1248" s="27"/>
      <c r="Z1248" s="27"/>
      <c r="AA1248" s="27"/>
      <c r="AB1248" s="27"/>
      <c r="AC1248" s="25"/>
      <c r="AD1248" s="25"/>
      <c r="AE1248" s="25"/>
      <c r="AF1248" s="25"/>
      <c r="AG1248" s="25"/>
      <c r="AH1248" s="25"/>
      <c r="AI1248" s="25"/>
      <c r="AJ1248" s="25"/>
      <c r="AK1248" s="25"/>
      <c r="AL1248" s="25"/>
      <c r="AM1248" s="25"/>
      <c r="AN1248" s="25"/>
      <c r="AO1248" s="25"/>
      <c r="AP1248" s="25"/>
      <c r="AQ1248" s="25"/>
      <c r="AR1248" s="25"/>
      <c r="AS1248" s="25"/>
      <c r="AT1248" s="25"/>
      <c r="AU1248" s="25"/>
      <c r="AV1248" s="25"/>
      <c r="AW1248" s="25"/>
      <c r="AX1248" s="25"/>
    </row>
    <row r="1249" spans="7:50" ht="12.75">
      <c r="G1249" s="49"/>
      <c r="K1249" s="99"/>
      <c r="L1249" s="99"/>
      <c r="M1249" s="99"/>
      <c r="N1249" s="99"/>
      <c r="O1249" s="99"/>
      <c r="P1249" s="99"/>
      <c r="Q1249" s="99"/>
      <c r="R1249" s="99"/>
      <c r="S1249" s="99"/>
      <c r="T1249" s="27"/>
      <c r="U1249" s="27"/>
      <c r="V1249" s="27"/>
      <c r="W1249" s="27"/>
      <c r="X1249" s="27"/>
      <c r="Y1249" s="27"/>
      <c r="Z1249" s="27"/>
      <c r="AA1249" s="27"/>
      <c r="AB1249" s="27"/>
      <c r="AC1249" s="25"/>
      <c r="AD1249" s="25"/>
      <c r="AE1249" s="25"/>
      <c r="AF1249" s="25"/>
      <c r="AG1249" s="25"/>
      <c r="AH1249" s="25"/>
      <c r="AI1249" s="25"/>
      <c r="AJ1249" s="25"/>
      <c r="AK1249" s="25"/>
      <c r="AL1249" s="25"/>
      <c r="AM1249" s="25"/>
      <c r="AN1249" s="25"/>
      <c r="AO1249" s="25"/>
      <c r="AP1249" s="25"/>
      <c r="AQ1249" s="25"/>
      <c r="AR1249" s="25"/>
      <c r="AS1249" s="25"/>
      <c r="AT1249" s="25"/>
      <c r="AU1249" s="25"/>
      <c r="AV1249" s="25"/>
      <c r="AW1249" s="25"/>
      <c r="AX1249" s="25"/>
    </row>
    <row r="1250" spans="7:50" ht="12.75">
      <c r="G1250" s="49"/>
      <c r="K1250" s="99"/>
      <c r="L1250" s="99"/>
      <c r="M1250" s="99"/>
      <c r="N1250" s="99"/>
      <c r="O1250" s="99"/>
      <c r="P1250" s="99"/>
      <c r="Q1250" s="99"/>
      <c r="R1250" s="99"/>
      <c r="S1250" s="99"/>
      <c r="T1250" s="27"/>
      <c r="U1250" s="27"/>
      <c r="V1250" s="27"/>
      <c r="W1250" s="27"/>
      <c r="X1250" s="27"/>
      <c r="Y1250" s="27"/>
      <c r="Z1250" s="27"/>
      <c r="AA1250" s="27"/>
      <c r="AB1250" s="27"/>
      <c r="AC1250" s="25"/>
      <c r="AD1250" s="25"/>
      <c r="AE1250" s="25"/>
      <c r="AF1250" s="25"/>
      <c r="AG1250" s="25"/>
      <c r="AH1250" s="25"/>
      <c r="AI1250" s="25"/>
      <c r="AJ1250" s="25"/>
      <c r="AK1250" s="25"/>
      <c r="AL1250" s="25"/>
      <c r="AM1250" s="25"/>
      <c r="AN1250" s="25"/>
      <c r="AO1250" s="25"/>
      <c r="AP1250" s="25"/>
      <c r="AQ1250" s="25"/>
      <c r="AR1250" s="25"/>
      <c r="AS1250" s="25"/>
      <c r="AT1250" s="25"/>
      <c r="AU1250" s="25"/>
      <c r="AV1250" s="25"/>
      <c r="AW1250" s="25"/>
      <c r="AX1250" s="25"/>
    </row>
    <row r="1251" spans="7:50" ht="12.75">
      <c r="G1251" s="49"/>
      <c r="K1251" s="99"/>
      <c r="L1251" s="99"/>
      <c r="M1251" s="99"/>
      <c r="N1251" s="99"/>
      <c r="O1251" s="99"/>
      <c r="P1251" s="99"/>
      <c r="Q1251" s="99"/>
      <c r="R1251" s="99"/>
      <c r="S1251" s="99"/>
      <c r="T1251" s="27"/>
      <c r="U1251" s="27"/>
      <c r="V1251" s="27"/>
      <c r="W1251" s="27"/>
      <c r="X1251" s="27"/>
      <c r="Y1251" s="27"/>
      <c r="Z1251" s="27"/>
      <c r="AA1251" s="27"/>
      <c r="AB1251" s="27"/>
      <c r="AC1251" s="25"/>
      <c r="AD1251" s="25"/>
      <c r="AE1251" s="25"/>
      <c r="AF1251" s="25"/>
      <c r="AG1251" s="25"/>
      <c r="AH1251" s="25"/>
      <c r="AI1251" s="25"/>
      <c r="AJ1251" s="25"/>
      <c r="AK1251" s="25"/>
      <c r="AL1251" s="25"/>
      <c r="AM1251" s="25"/>
      <c r="AN1251" s="25"/>
      <c r="AO1251" s="25"/>
      <c r="AP1251" s="25"/>
      <c r="AQ1251" s="25"/>
      <c r="AR1251" s="25"/>
      <c r="AS1251" s="25"/>
      <c r="AT1251" s="25"/>
      <c r="AU1251" s="25"/>
      <c r="AV1251" s="25"/>
      <c r="AW1251" s="25"/>
      <c r="AX1251" s="25"/>
    </row>
    <row r="1252" spans="7:50" ht="12.75">
      <c r="G1252" s="49"/>
      <c r="K1252" s="99"/>
      <c r="L1252" s="99"/>
      <c r="M1252" s="99"/>
      <c r="N1252" s="99"/>
      <c r="O1252" s="99"/>
      <c r="P1252" s="99"/>
      <c r="Q1252" s="99"/>
      <c r="R1252" s="99"/>
      <c r="S1252" s="99"/>
      <c r="T1252" s="27"/>
      <c r="U1252" s="27"/>
      <c r="V1252" s="27"/>
      <c r="W1252" s="27"/>
      <c r="X1252" s="27"/>
      <c r="Y1252" s="27"/>
      <c r="Z1252" s="27"/>
      <c r="AA1252" s="27"/>
      <c r="AB1252" s="27"/>
      <c r="AC1252" s="25"/>
      <c r="AD1252" s="25"/>
      <c r="AE1252" s="25"/>
      <c r="AF1252" s="25"/>
      <c r="AG1252" s="25"/>
      <c r="AH1252" s="25"/>
      <c r="AI1252" s="25"/>
      <c r="AJ1252" s="25"/>
      <c r="AK1252" s="25"/>
      <c r="AL1252" s="25"/>
      <c r="AM1252" s="25"/>
      <c r="AN1252" s="25"/>
      <c r="AO1252" s="25"/>
      <c r="AP1252" s="25"/>
      <c r="AQ1252" s="25"/>
      <c r="AR1252" s="25"/>
      <c r="AS1252" s="25"/>
      <c r="AT1252" s="25"/>
      <c r="AU1252" s="25"/>
      <c r="AV1252" s="25"/>
      <c r="AW1252" s="25"/>
      <c r="AX1252" s="25"/>
    </row>
    <row r="1253" spans="7:50" ht="12.75">
      <c r="G1253" s="49"/>
      <c r="K1253" s="99"/>
      <c r="L1253" s="99"/>
      <c r="M1253" s="99"/>
      <c r="N1253" s="99"/>
      <c r="O1253" s="99"/>
      <c r="P1253" s="99"/>
      <c r="Q1253" s="99"/>
      <c r="R1253" s="99"/>
      <c r="S1253" s="99"/>
      <c r="T1253" s="27"/>
      <c r="U1253" s="27"/>
      <c r="V1253" s="27"/>
      <c r="W1253" s="27"/>
      <c r="X1253" s="27"/>
      <c r="Y1253" s="27"/>
      <c r="Z1253" s="27"/>
      <c r="AA1253" s="27"/>
      <c r="AB1253" s="27"/>
      <c r="AC1253" s="25"/>
      <c r="AD1253" s="25"/>
      <c r="AE1253" s="25"/>
      <c r="AF1253" s="25"/>
      <c r="AG1253" s="25"/>
      <c r="AH1253" s="25"/>
      <c r="AI1253" s="25"/>
      <c r="AJ1253" s="25"/>
      <c r="AK1253" s="25"/>
      <c r="AL1253" s="25"/>
      <c r="AM1253" s="25"/>
      <c r="AN1253" s="25"/>
      <c r="AO1253" s="25"/>
      <c r="AP1253" s="25"/>
      <c r="AQ1253" s="25"/>
      <c r="AR1253" s="25"/>
      <c r="AS1253" s="25"/>
      <c r="AT1253" s="25"/>
      <c r="AU1253" s="25"/>
      <c r="AV1253" s="25"/>
      <c r="AW1253" s="25"/>
      <c r="AX1253" s="25"/>
    </row>
    <row r="1254" spans="7:50" ht="12.75">
      <c r="G1254" s="49"/>
      <c r="K1254" s="99"/>
      <c r="L1254" s="99"/>
      <c r="M1254" s="99"/>
      <c r="N1254" s="99"/>
      <c r="O1254" s="99"/>
      <c r="P1254" s="99"/>
      <c r="Q1254" s="99"/>
      <c r="R1254" s="99"/>
      <c r="S1254" s="99"/>
      <c r="T1254" s="27"/>
      <c r="U1254" s="27"/>
      <c r="V1254" s="27"/>
      <c r="W1254" s="27"/>
      <c r="X1254" s="27"/>
      <c r="Y1254" s="27"/>
      <c r="Z1254" s="27"/>
      <c r="AA1254" s="27"/>
      <c r="AB1254" s="27"/>
      <c r="AC1254" s="25"/>
      <c r="AD1254" s="25"/>
      <c r="AE1254" s="25"/>
      <c r="AF1254" s="25"/>
      <c r="AG1254" s="25"/>
      <c r="AH1254" s="25"/>
      <c r="AI1254" s="25"/>
      <c r="AJ1254" s="25"/>
      <c r="AK1254" s="25"/>
      <c r="AL1254" s="25"/>
      <c r="AM1254" s="25"/>
      <c r="AN1254" s="25"/>
      <c r="AO1254" s="25"/>
      <c r="AP1254" s="25"/>
      <c r="AQ1254" s="25"/>
      <c r="AR1254" s="25"/>
      <c r="AS1254" s="25"/>
      <c r="AT1254" s="25"/>
      <c r="AU1254" s="25"/>
      <c r="AV1254" s="25"/>
      <c r="AW1254" s="25"/>
      <c r="AX1254" s="25"/>
    </row>
    <row r="1255" spans="7:50" ht="12.75">
      <c r="G1255" s="49"/>
      <c r="K1255" s="99"/>
      <c r="L1255" s="99"/>
      <c r="M1255" s="99"/>
      <c r="N1255" s="99"/>
      <c r="O1255" s="99"/>
      <c r="P1255" s="99"/>
      <c r="Q1255" s="99"/>
      <c r="R1255" s="99"/>
      <c r="S1255" s="99"/>
      <c r="T1255" s="27"/>
      <c r="U1255" s="27"/>
      <c r="V1255" s="27"/>
      <c r="W1255" s="27"/>
      <c r="X1255" s="27"/>
      <c r="Y1255" s="27"/>
      <c r="Z1255" s="27"/>
      <c r="AA1255" s="27"/>
      <c r="AB1255" s="27"/>
      <c r="AC1255" s="25"/>
      <c r="AD1255" s="25"/>
      <c r="AE1255" s="25"/>
      <c r="AF1255" s="25"/>
      <c r="AG1255" s="25"/>
      <c r="AH1255" s="25"/>
      <c r="AI1255" s="25"/>
      <c r="AJ1255" s="25"/>
      <c r="AK1255" s="25"/>
      <c r="AL1255" s="25"/>
      <c r="AM1255" s="25"/>
      <c r="AN1255" s="25"/>
      <c r="AO1255" s="25"/>
      <c r="AP1255" s="25"/>
      <c r="AQ1255" s="25"/>
      <c r="AR1255" s="25"/>
      <c r="AS1255" s="25"/>
      <c r="AT1255" s="25"/>
      <c r="AU1255" s="25"/>
      <c r="AV1255" s="25"/>
      <c r="AW1255" s="25"/>
      <c r="AX1255" s="25"/>
    </row>
    <row r="1256" spans="7:50" ht="12.75">
      <c r="G1256" s="49"/>
      <c r="K1256" s="99"/>
      <c r="L1256" s="99"/>
      <c r="M1256" s="99"/>
      <c r="N1256" s="99"/>
      <c r="O1256" s="99"/>
      <c r="P1256" s="99"/>
      <c r="Q1256" s="99"/>
      <c r="R1256" s="99"/>
      <c r="S1256" s="99"/>
      <c r="T1256" s="27"/>
      <c r="U1256" s="27"/>
      <c r="V1256" s="27"/>
      <c r="W1256" s="27"/>
      <c r="X1256" s="27"/>
      <c r="Y1256" s="27"/>
      <c r="Z1256" s="27"/>
      <c r="AA1256" s="27"/>
      <c r="AB1256" s="27"/>
      <c r="AC1256" s="25"/>
      <c r="AD1256" s="25"/>
      <c r="AE1256" s="25"/>
      <c r="AF1256" s="25"/>
      <c r="AG1256" s="25"/>
      <c r="AH1256" s="25"/>
      <c r="AI1256" s="25"/>
      <c r="AJ1256" s="25"/>
      <c r="AK1256" s="25"/>
      <c r="AL1256" s="25"/>
      <c r="AM1256" s="25"/>
      <c r="AN1256" s="25"/>
      <c r="AO1256" s="25"/>
      <c r="AP1256" s="25"/>
      <c r="AQ1256" s="25"/>
      <c r="AR1256" s="25"/>
      <c r="AS1256" s="25"/>
      <c r="AT1256" s="25"/>
      <c r="AU1256" s="25"/>
      <c r="AV1256" s="25"/>
      <c r="AW1256" s="25"/>
      <c r="AX1256" s="25"/>
    </row>
    <row r="1257" spans="7:50" ht="12.75">
      <c r="G1257" s="49"/>
      <c r="K1257" s="99"/>
      <c r="L1257" s="99"/>
      <c r="M1257" s="99"/>
      <c r="N1257" s="99"/>
      <c r="O1257" s="99"/>
      <c r="P1257" s="99"/>
      <c r="Q1257" s="99"/>
      <c r="R1257" s="99"/>
      <c r="S1257" s="99"/>
      <c r="T1257" s="27"/>
      <c r="U1257" s="27"/>
      <c r="V1257" s="27"/>
      <c r="W1257" s="27"/>
      <c r="X1257" s="27"/>
      <c r="Y1257" s="27"/>
      <c r="Z1257" s="27"/>
      <c r="AA1257" s="27"/>
      <c r="AB1257" s="27"/>
      <c r="AC1257" s="25"/>
      <c r="AD1257" s="25"/>
      <c r="AE1257" s="25"/>
      <c r="AF1257" s="25"/>
      <c r="AG1257" s="25"/>
      <c r="AH1257" s="25"/>
      <c r="AI1257" s="25"/>
      <c r="AJ1257" s="25"/>
      <c r="AK1257" s="25"/>
      <c r="AL1257" s="25"/>
      <c r="AM1257" s="25"/>
      <c r="AN1257" s="25"/>
      <c r="AO1257" s="25"/>
      <c r="AP1257" s="25"/>
      <c r="AQ1257" s="25"/>
      <c r="AR1257" s="25"/>
      <c r="AS1257" s="25"/>
      <c r="AT1257" s="25"/>
      <c r="AU1257" s="25"/>
      <c r="AV1257" s="25"/>
      <c r="AW1257" s="25"/>
      <c r="AX1257" s="25"/>
    </row>
    <row r="1258" spans="7:50" ht="12.75">
      <c r="G1258" s="49"/>
      <c r="K1258" s="99"/>
      <c r="L1258" s="99"/>
      <c r="M1258" s="99"/>
      <c r="N1258" s="99"/>
      <c r="O1258" s="99"/>
      <c r="P1258" s="99"/>
      <c r="Q1258" s="99"/>
      <c r="R1258" s="99"/>
      <c r="S1258" s="99"/>
      <c r="T1258" s="27"/>
      <c r="U1258" s="27"/>
      <c r="V1258" s="27"/>
      <c r="W1258" s="27"/>
      <c r="X1258" s="27"/>
      <c r="Y1258" s="27"/>
      <c r="Z1258" s="27"/>
      <c r="AA1258" s="27"/>
      <c r="AB1258" s="27"/>
      <c r="AC1258" s="25"/>
      <c r="AD1258" s="25"/>
      <c r="AE1258" s="25"/>
      <c r="AF1258" s="25"/>
      <c r="AG1258" s="25"/>
      <c r="AH1258" s="25"/>
      <c r="AI1258" s="25"/>
      <c r="AJ1258" s="25"/>
      <c r="AK1258" s="25"/>
      <c r="AL1258" s="25"/>
      <c r="AM1258" s="25"/>
      <c r="AN1258" s="25"/>
      <c r="AO1258" s="25"/>
      <c r="AP1258" s="25"/>
      <c r="AQ1258" s="25"/>
      <c r="AR1258" s="25"/>
      <c r="AS1258" s="25"/>
      <c r="AT1258" s="25"/>
      <c r="AU1258" s="25"/>
      <c r="AV1258" s="25"/>
      <c r="AW1258" s="25"/>
      <c r="AX1258" s="25"/>
    </row>
    <row r="1259" spans="7:50" ht="12.75">
      <c r="G1259" s="49"/>
      <c r="K1259" s="99"/>
      <c r="L1259" s="99"/>
      <c r="M1259" s="99"/>
      <c r="N1259" s="99"/>
      <c r="O1259" s="99"/>
      <c r="P1259" s="99"/>
      <c r="Q1259" s="99"/>
      <c r="R1259" s="99"/>
      <c r="S1259" s="99"/>
      <c r="T1259" s="27"/>
      <c r="U1259" s="27"/>
      <c r="V1259" s="27"/>
      <c r="W1259" s="27"/>
      <c r="X1259" s="27"/>
      <c r="Y1259" s="27"/>
      <c r="Z1259" s="27"/>
      <c r="AA1259" s="27"/>
      <c r="AB1259" s="27"/>
      <c r="AC1259" s="25"/>
      <c r="AD1259" s="25"/>
      <c r="AE1259" s="25"/>
      <c r="AF1259" s="25"/>
      <c r="AG1259" s="25"/>
      <c r="AH1259" s="25"/>
      <c r="AI1259" s="25"/>
      <c r="AJ1259" s="25"/>
      <c r="AK1259" s="25"/>
      <c r="AL1259" s="25"/>
      <c r="AM1259" s="25"/>
      <c r="AN1259" s="25"/>
      <c r="AO1259" s="25"/>
      <c r="AP1259" s="25"/>
      <c r="AQ1259" s="25"/>
      <c r="AR1259" s="25"/>
      <c r="AS1259" s="25"/>
      <c r="AT1259" s="25"/>
      <c r="AU1259" s="25"/>
      <c r="AV1259" s="25"/>
      <c r="AW1259" s="25"/>
      <c r="AX1259" s="25"/>
    </row>
    <row r="1260" spans="7:50" ht="12.75">
      <c r="G1260" s="49"/>
      <c r="K1260" s="99"/>
      <c r="L1260" s="99"/>
      <c r="M1260" s="99"/>
      <c r="N1260" s="99"/>
      <c r="O1260" s="99"/>
      <c r="P1260" s="99"/>
      <c r="Q1260" s="99"/>
      <c r="R1260" s="99"/>
      <c r="S1260" s="99"/>
      <c r="T1260" s="27"/>
      <c r="U1260" s="27"/>
      <c r="V1260" s="27"/>
      <c r="W1260" s="27"/>
      <c r="X1260" s="27"/>
      <c r="Y1260" s="27"/>
      <c r="Z1260" s="27"/>
      <c r="AA1260" s="27"/>
      <c r="AB1260" s="27"/>
      <c r="AC1260" s="25"/>
      <c r="AD1260" s="25"/>
      <c r="AE1260" s="25"/>
      <c r="AF1260" s="25"/>
      <c r="AG1260" s="25"/>
      <c r="AH1260" s="25"/>
      <c r="AI1260" s="25"/>
      <c r="AJ1260" s="25"/>
      <c r="AK1260" s="25"/>
      <c r="AL1260" s="25"/>
      <c r="AM1260" s="25"/>
      <c r="AN1260" s="25"/>
      <c r="AO1260" s="25"/>
      <c r="AP1260" s="25"/>
      <c r="AQ1260" s="25"/>
      <c r="AR1260" s="25"/>
      <c r="AS1260" s="25"/>
      <c r="AT1260" s="25"/>
      <c r="AU1260" s="25"/>
      <c r="AV1260" s="25"/>
      <c r="AW1260" s="25"/>
      <c r="AX1260" s="25"/>
    </row>
    <row r="1261" spans="7:50" ht="12.75">
      <c r="G1261" s="49"/>
      <c r="K1261" s="99"/>
      <c r="L1261" s="99"/>
      <c r="M1261" s="99"/>
      <c r="N1261" s="99"/>
      <c r="O1261" s="99"/>
      <c r="P1261" s="99"/>
      <c r="Q1261" s="99"/>
      <c r="R1261" s="99"/>
      <c r="S1261" s="99"/>
      <c r="T1261" s="27"/>
      <c r="U1261" s="27"/>
      <c r="V1261" s="27"/>
      <c r="W1261" s="27"/>
      <c r="X1261" s="27"/>
      <c r="Y1261" s="27"/>
      <c r="Z1261" s="27"/>
      <c r="AA1261" s="27"/>
      <c r="AB1261" s="27"/>
      <c r="AC1261" s="25"/>
      <c r="AD1261" s="25"/>
      <c r="AE1261" s="25"/>
      <c r="AF1261" s="25"/>
      <c r="AG1261" s="25"/>
      <c r="AH1261" s="25"/>
      <c r="AI1261" s="25"/>
      <c r="AJ1261" s="25"/>
      <c r="AK1261" s="25"/>
      <c r="AL1261" s="25"/>
      <c r="AM1261" s="25"/>
      <c r="AN1261" s="25"/>
      <c r="AO1261" s="25"/>
      <c r="AP1261" s="25"/>
      <c r="AQ1261" s="25"/>
      <c r="AR1261" s="25"/>
      <c r="AS1261" s="25"/>
      <c r="AT1261" s="25"/>
      <c r="AU1261" s="25"/>
      <c r="AV1261" s="25"/>
      <c r="AW1261" s="25"/>
      <c r="AX1261" s="25"/>
    </row>
    <row r="1262" spans="7:50" ht="12.75">
      <c r="G1262" s="49"/>
      <c r="K1262" s="99"/>
      <c r="L1262" s="99"/>
      <c r="M1262" s="99"/>
      <c r="N1262" s="99"/>
      <c r="O1262" s="99"/>
      <c r="P1262" s="99"/>
      <c r="Q1262" s="99"/>
      <c r="R1262" s="99"/>
      <c r="S1262" s="99"/>
      <c r="T1262" s="27"/>
      <c r="U1262" s="27"/>
      <c r="V1262" s="27"/>
      <c r="W1262" s="27"/>
      <c r="X1262" s="27"/>
      <c r="Y1262" s="27"/>
      <c r="Z1262" s="27"/>
      <c r="AA1262" s="27"/>
      <c r="AB1262" s="27"/>
      <c r="AC1262" s="25"/>
      <c r="AD1262" s="25"/>
      <c r="AE1262" s="25"/>
      <c r="AF1262" s="25"/>
      <c r="AG1262" s="25"/>
      <c r="AH1262" s="25"/>
      <c r="AI1262" s="25"/>
      <c r="AJ1262" s="25"/>
      <c r="AK1262" s="25"/>
      <c r="AL1262" s="25"/>
      <c r="AM1262" s="25"/>
      <c r="AN1262" s="25"/>
      <c r="AO1262" s="25"/>
      <c r="AP1262" s="25"/>
      <c r="AQ1262" s="25"/>
      <c r="AR1262" s="25"/>
      <c r="AS1262" s="25"/>
      <c r="AT1262" s="25"/>
      <c r="AU1262" s="25"/>
      <c r="AV1262" s="25"/>
      <c r="AW1262" s="25"/>
      <c r="AX1262" s="25"/>
    </row>
    <row r="1263" spans="7:50" ht="12.75">
      <c r="G1263" s="49"/>
      <c r="K1263" s="99"/>
      <c r="L1263" s="99"/>
      <c r="M1263" s="99"/>
      <c r="N1263" s="99"/>
      <c r="O1263" s="99"/>
      <c r="P1263" s="99"/>
      <c r="Q1263" s="99"/>
      <c r="R1263" s="99"/>
      <c r="S1263" s="99"/>
      <c r="T1263" s="27"/>
      <c r="U1263" s="27"/>
      <c r="V1263" s="27"/>
      <c r="W1263" s="27"/>
      <c r="X1263" s="27"/>
      <c r="Y1263" s="27"/>
      <c r="Z1263" s="27"/>
      <c r="AA1263" s="27"/>
      <c r="AB1263" s="27"/>
      <c r="AC1263" s="25"/>
      <c r="AD1263" s="25"/>
      <c r="AE1263" s="25"/>
      <c r="AF1263" s="25"/>
      <c r="AG1263" s="25"/>
      <c r="AH1263" s="25"/>
      <c r="AI1263" s="25"/>
      <c r="AJ1263" s="25"/>
      <c r="AK1263" s="25"/>
      <c r="AL1263" s="25"/>
      <c r="AM1263" s="25"/>
      <c r="AN1263" s="25"/>
      <c r="AO1263" s="25"/>
      <c r="AP1263" s="25"/>
      <c r="AQ1263" s="25"/>
      <c r="AR1263" s="25"/>
      <c r="AS1263" s="25"/>
      <c r="AT1263" s="25"/>
      <c r="AU1263" s="25"/>
      <c r="AV1263" s="25"/>
      <c r="AW1263" s="25"/>
      <c r="AX1263" s="25"/>
    </row>
    <row r="1264" spans="7:50" ht="12.75">
      <c r="G1264" s="49"/>
      <c r="K1264" s="99"/>
      <c r="L1264" s="99"/>
      <c r="M1264" s="99"/>
      <c r="N1264" s="99"/>
      <c r="O1264" s="99"/>
      <c r="P1264" s="99"/>
      <c r="Q1264" s="99"/>
      <c r="R1264" s="99"/>
      <c r="S1264" s="99"/>
      <c r="T1264" s="27"/>
      <c r="U1264" s="27"/>
      <c r="V1264" s="27"/>
      <c r="W1264" s="27"/>
      <c r="X1264" s="27"/>
      <c r="Y1264" s="27"/>
      <c r="Z1264" s="27"/>
      <c r="AA1264" s="27"/>
      <c r="AB1264" s="27"/>
      <c r="AC1264" s="25"/>
      <c r="AD1264" s="25"/>
      <c r="AE1264" s="25"/>
      <c r="AF1264" s="25"/>
      <c r="AG1264" s="25"/>
      <c r="AH1264" s="25"/>
      <c r="AI1264" s="25"/>
      <c r="AJ1264" s="25"/>
      <c r="AK1264" s="25"/>
      <c r="AL1264" s="25"/>
      <c r="AM1264" s="25"/>
      <c r="AN1264" s="25"/>
      <c r="AO1264" s="25"/>
      <c r="AP1264" s="25"/>
      <c r="AQ1264" s="25"/>
      <c r="AR1264" s="25"/>
      <c r="AS1264" s="25"/>
      <c r="AT1264" s="25"/>
      <c r="AU1264" s="25"/>
      <c r="AV1264" s="25"/>
      <c r="AW1264" s="25"/>
      <c r="AX1264" s="25"/>
    </row>
    <row r="1265" spans="7:50" ht="12.75">
      <c r="G1265" s="49"/>
      <c r="K1265" s="99"/>
      <c r="L1265" s="99"/>
      <c r="M1265" s="99"/>
      <c r="N1265" s="99"/>
      <c r="O1265" s="99"/>
      <c r="P1265" s="99"/>
      <c r="Q1265" s="99"/>
      <c r="R1265" s="99"/>
      <c r="S1265" s="99"/>
      <c r="T1265" s="27"/>
      <c r="U1265" s="27"/>
      <c r="V1265" s="27"/>
      <c r="W1265" s="27"/>
      <c r="X1265" s="27"/>
      <c r="Y1265" s="27"/>
      <c r="Z1265" s="27"/>
      <c r="AA1265" s="27"/>
      <c r="AB1265" s="27"/>
      <c r="AC1265" s="25"/>
      <c r="AD1265" s="25"/>
      <c r="AE1265" s="25"/>
      <c r="AF1265" s="25"/>
      <c r="AG1265" s="25"/>
      <c r="AH1265" s="25"/>
      <c r="AI1265" s="25"/>
      <c r="AJ1265" s="25"/>
      <c r="AK1265" s="25"/>
      <c r="AL1265" s="25"/>
      <c r="AM1265" s="25"/>
      <c r="AN1265" s="25"/>
      <c r="AO1265" s="25"/>
      <c r="AP1265" s="25"/>
      <c r="AQ1265" s="25"/>
      <c r="AR1265" s="25"/>
      <c r="AS1265" s="25"/>
      <c r="AT1265" s="25"/>
      <c r="AU1265" s="25"/>
      <c r="AV1265" s="25"/>
      <c r="AW1265" s="25"/>
      <c r="AX1265" s="25"/>
    </row>
    <row r="1266" spans="7:50" ht="12.75">
      <c r="G1266" s="49"/>
      <c r="K1266" s="99"/>
      <c r="L1266" s="99"/>
      <c r="M1266" s="99"/>
      <c r="N1266" s="99"/>
      <c r="O1266" s="99"/>
      <c r="P1266" s="99"/>
      <c r="Q1266" s="99"/>
      <c r="R1266" s="99"/>
      <c r="S1266" s="99"/>
      <c r="T1266" s="27"/>
      <c r="U1266" s="27"/>
      <c r="V1266" s="27"/>
      <c r="W1266" s="27"/>
      <c r="X1266" s="27"/>
      <c r="Y1266" s="27"/>
      <c r="Z1266" s="27"/>
      <c r="AA1266" s="27"/>
      <c r="AB1266" s="27"/>
      <c r="AC1266" s="25"/>
      <c r="AD1266" s="25"/>
      <c r="AE1266" s="25"/>
      <c r="AF1266" s="25"/>
      <c r="AG1266" s="25"/>
      <c r="AH1266" s="25"/>
      <c r="AI1266" s="25"/>
      <c r="AJ1266" s="25"/>
      <c r="AK1266" s="25"/>
      <c r="AL1266" s="25"/>
      <c r="AM1266" s="25"/>
      <c r="AN1266" s="25"/>
      <c r="AO1266" s="25"/>
      <c r="AP1266" s="25"/>
      <c r="AQ1266" s="25"/>
      <c r="AR1266" s="25"/>
      <c r="AS1266" s="25"/>
      <c r="AT1266" s="25"/>
      <c r="AU1266" s="25"/>
      <c r="AV1266" s="25"/>
      <c r="AW1266" s="25"/>
      <c r="AX1266" s="25"/>
    </row>
    <row r="1267" spans="7:50" ht="12.75">
      <c r="G1267" s="49"/>
      <c r="K1267" s="99"/>
      <c r="L1267" s="99"/>
      <c r="M1267" s="99"/>
      <c r="N1267" s="99"/>
      <c r="O1267" s="99"/>
      <c r="P1267" s="99"/>
      <c r="Q1267" s="99"/>
      <c r="R1267" s="99"/>
      <c r="S1267" s="99"/>
      <c r="T1267" s="27"/>
      <c r="U1267" s="27"/>
      <c r="V1267" s="27"/>
      <c r="W1267" s="27"/>
      <c r="X1267" s="27"/>
      <c r="Y1267" s="27"/>
      <c r="Z1267" s="27"/>
      <c r="AA1267" s="27"/>
      <c r="AB1267" s="27"/>
      <c r="AC1267" s="25"/>
      <c r="AD1267" s="25"/>
      <c r="AE1267" s="25"/>
      <c r="AF1267" s="25"/>
      <c r="AG1267" s="25"/>
      <c r="AH1267" s="25"/>
      <c r="AI1267" s="25"/>
      <c r="AJ1267" s="25"/>
      <c r="AK1267" s="25"/>
      <c r="AL1267" s="25"/>
      <c r="AM1267" s="25"/>
      <c r="AN1267" s="25"/>
      <c r="AO1267" s="25"/>
      <c r="AP1267" s="25"/>
      <c r="AQ1267" s="25"/>
      <c r="AR1267" s="25"/>
      <c r="AS1267" s="25"/>
      <c r="AT1267" s="25"/>
      <c r="AU1267" s="25"/>
      <c r="AV1267" s="25"/>
      <c r="AW1267" s="25"/>
      <c r="AX1267" s="25"/>
    </row>
    <row r="1268" spans="7:50" ht="12.75">
      <c r="G1268" s="49"/>
      <c r="K1268" s="99"/>
      <c r="L1268" s="99"/>
      <c r="M1268" s="99"/>
      <c r="N1268" s="99"/>
      <c r="O1268" s="99"/>
      <c r="P1268" s="99"/>
      <c r="Q1268" s="99"/>
      <c r="R1268" s="99"/>
      <c r="S1268" s="99"/>
      <c r="T1268" s="27"/>
      <c r="U1268" s="27"/>
      <c r="V1268" s="27"/>
      <c r="W1268" s="27"/>
      <c r="X1268" s="27"/>
      <c r="Y1268" s="27"/>
      <c r="Z1268" s="27"/>
      <c r="AA1268" s="27"/>
      <c r="AB1268" s="27"/>
      <c r="AC1268" s="25"/>
      <c r="AD1268" s="25"/>
      <c r="AE1268" s="25"/>
      <c r="AF1268" s="25"/>
      <c r="AG1268" s="25"/>
      <c r="AH1268" s="25"/>
      <c r="AI1268" s="25"/>
      <c r="AJ1268" s="25"/>
      <c r="AK1268" s="25"/>
      <c r="AL1268" s="25"/>
      <c r="AM1268" s="25"/>
      <c r="AN1268" s="25"/>
      <c r="AO1268" s="25"/>
      <c r="AP1268" s="25"/>
      <c r="AQ1268" s="25"/>
      <c r="AR1268" s="25"/>
      <c r="AS1268" s="25"/>
      <c r="AT1268" s="25"/>
      <c r="AU1268" s="25"/>
      <c r="AV1268" s="25"/>
      <c r="AW1268" s="25"/>
      <c r="AX1268" s="25"/>
    </row>
    <row r="1269" spans="7:50" ht="12.75">
      <c r="G1269" s="49"/>
      <c r="K1269" s="99"/>
      <c r="L1269" s="99"/>
      <c r="M1269" s="99"/>
      <c r="N1269" s="99"/>
      <c r="O1269" s="99"/>
      <c r="P1269" s="99"/>
      <c r="Q1269" s="99"/>
      <c r="R1269" s="99"/>
      <c r="S1269" s="99"/>
      <c r="T1269" s="27"/>
      <c r="U1269" s="27"/>
      <c r="V1269" s="27"/>
      <c r="W1269" s="27"/>
      <c r="X1269" s="27"/>
      <c r="Y1269" s="27"/>
      <c r="Z1269" s="27"/>
      <c r="AA1269" s="27"/>
      <c r="AB1269" s="27"/>
      <c r="AC1269" s="25"/>
      <c r="AD1269" s="25"/>
      <c r="AE1269" s="25"/>
      <c r="AF1269" s="25"/>
      <c r="AG1269" s="25"/>
      <c r="AH1269" s="25"/>
      <c r="AI1269" s="25"/>
      <c r="AJ1269" s="25"/>
      <c r="AK1269" s="25"/>
      <c r="AL1269" s="25"/>
      <c r="AM1269" s="25"/>
      <c r="AN1269" s="25"/>
      <c r="AO1269" s="25"/>
      <c r="AP1269" s="25"/>
      <c r="AQ1269" s="25"/>
      <c r="AR1269" s="25"/>
      <c r="AS1269" s="25"/>
      <c r="AT1269" s="25"/>
      <c r="AU1269" s="25"/>
      <c r="AV1269" s="25"/>
      <c r="AW1269" s="25"/>
      <c r="AX1269" s="25"/>
    </row>
    <row r="1270" spans="7:50" ht="12.75">
      <c r="G1270" s="49"/>
      <c r="K1270" s="99"/>
      <c r="L1270" s="99"/>
      <c r="M1270" s="99"/>
      <c r="N1270" s="99"/>
      <c r="O1270" s="99"/>
      <c r="P1270" s="99"/>
      <c r="Q1270" s="99"/>
      <c r="R1270" s="99"/>
      <c r="S1270" s="99"/>
      <c r="T1270" s="27"/>
      <c r="U1270" s="27"/>
      <c r="V1270" s="27"/>
      <c r="W1270" s="27"/>
      <c r="X1270" s="27"/>
      <c r="Y1270" s="27"/>
      <c r="Z1270" s="27"/>
      <c r="AA1270" s="27"/>
      <c r="AB1270" s="27"/>
      <c r="AC1270" s="25"/>
      <c r="AD1270" s="25"/>
      <c r="AE1270" s="25"/>
      <c r="AF1270" s="25"/>
      <c r="AG1270" s="25"/>
      <c r="AH1270" s="25"/>
      <c r="AI1270" s="25"/>
      <c r="AJ1270" s="25"/>
      <c r="AK1270" s="25"/>
      <c r="AL1270" s="25"/>
      <c r="AM1270" s="25"/>
      <c r="AN1270" s="25"/>
      <c r="AO1270" s="25"/>
      <c r="AP1270" s="25"/>
      <c r="AQ1270" s="25"/>
      <c r="AR1270" s="25"/>
      <c r="AS1270" s="25"/>
      <c r="AT1270" s="25"/>
      <c r="AU1270" s="25"/>
      <c r="AV1270" s="25"/>
      <c r="AW1270" s="25"/>
      <c r="AX1270" s="25"/>
    </row>
    <row r="1271" spans="7:50" ht="12.75">
      <c r="G1271" s="49"/>
      <c r="K1271" s="99"/>
      <c r="L1271" s="99"/>
      <c r="M1271" s="99"/>
      <c r="N1271" s="99"/>
      <c r="O1271" s="99"/>
      <c r="P1271" s="99"/>
      <c r="Q1271" s="99"/>
      <c r="R1271" s="99"/>
      <c r="S1271" s="99"/>
      <c r="T1271" s="27"/>
      <c r="U1271" s="27"/>
      <c r="V1271" s="27"/>
      <c r="W1271" s="27"/>
      <c r="X1271" s="27"/>
      <c r="Y1271" s="27"/>
      <c r="Z1271" s="27"/>
      <c r="AA1271" s="27"/>
      <c r="AB1271" s="27"/>
      <c r="AC1271" s="25"/>
      <c r="AD1271" s="25"/>
      <c r="AE1271" s="25"/>
      <c r="AF1271" s="25"/>
      <c r="AG1271" s="25"/>
      <c r="AH1271" s="25"/>
      <c r="AI1271" s="25"/>
      <c r="AJ1271" s="25"/>
      <c r="AK1271" s="25"/>
      <c r="AL1271" s="25"/>
      <c r="AM1271" s="25"/>
      <c r="AN1271" s="25"/>
      <c r="AO1271" s="25"/>
      <c r="AP1271" s="25"/>
      <c r="AQ1271" s="25"/>
      <c r="AR1271" s="25"/>
      <c r="AS1271" s="25"/>
      <c r="AT1271" s="25"/>
      <c r="AU1271" s="25"/>
      <c r="AV1271" s="25"/>
      <c r="AW1271" s="25"/>
      <c r="AX1271" s="25"/>
    </row>
    <row r="1272" spans="7:50" ht="12.75">
      <c r="G1272" s="49"/>
      <c r="K1272" s="99"/>
      <c r="L1272" s="99"/>
      <c r="M1272" s="99"/>
      <c r="N1272" s="99"/>
      <c r="O1272" s="99"/>
      <c r="P1272" s="99"/>
      <c r="Q1272" s="99"/>
      <c r="R1272" s="99"/>
      <c r="S1272" s="99"/>
      <c r="T1272" s="27"/>
      <c r="U1272" s="27"/>
      <c r="V1272" s="27"/>
      <c r="W1272" s="27"/>
      <c r="X1272" s="27"/>
      <c r="Y1272" s="27"/>
      <c r="Z1272" s="27"/>
      <c r="AA1272" s="27"/>
      <c r="AB1272" s="27"/>
      <c r="AC1272" s="25"/>
      <c r="AD1272" s="25"/>
      <c r="AE1272" s="25"/>
      <c r="AF1272" s="25"/>
      <c r="AG1272" s="25"/>
      <c r="AH1272" s="25"/>
      <c r="AI1272" s="25"/>
      <c r="AJ1272" s="25"/>
      <c r="AK1272" s="25"/>
      <c r="AL1272" s="25"/>
      <c r="AM1272" s="25"/>
      <c r="AN1272" s="25"/>
      <c r="AO1272" s="25"/>
      <c r="AP1272" s="25"/>
      <c r="AQ1272" s="25"/>
      <c r="AR1272" s="25"/>
      <c r="AS1272" s="25"/>
      <c r="AT1272" s="25"/>
      <c r="AU1272" s="25"/>
      <c r="AV1272" s="25"/>
      <c r="AW1272" s="25"/>
      <c r="AX1272" s="25"/>
    </row>
    <row r="1273" spans="7:50" ht="12.75">
      <c r="G1273" s="49"/>
      <c r="K1273" s="99"/>
      <c r="L1273" s="99"/>
      <c r="M1273" s="99"/>
      <c r="N1273" s="99"/>
      <c r="O1273" s="99"/>
      <c r="P1273" s="99"/>
      <c r="Q1273" s="99"/>
      <c r="R1273" s="99"/>
      <c r="S1273" s="99"/>
      <c r="T1273" s="27"/>
      <c r="U1273" s="27"/>
      <c r="V1273" s="27"/>
      <c r="W1273" s="27"/>
      <c r="X1273" s="27"/>
      <c r="Y1273" s="27"/>
      <c r="Z1273" s="27"/>
      <c r="AA1273" s="27"/>
      <c r="AB1273" s="27"/>
      <c r="AC1273" s="25"/>
      <c r="AD1273" s="25"/>
      <c r="AE1273" s="25"/>
      <c r="AF1273" s="25"/>
      <c r="AG1273" s="25"/>
      <c r="AH1273" s="25"/>
      <c r="AI1273" s="25"/>
      <c r="AJ1273" s="25"/>
      <c r="AK1273" s="25"/>
      <c r="AL1273" s="25"/>
      <c r="AM1273" s="25"/>
      <c r="AN1273" s="25"/>
      <c r="AO1273" s="25"/>
      <c r="AP1273" s="25"/>
      <c r="AQ1273" s="25"/>
      <c r="AR1273" s="25"/>
      <c r="AS1273" s="25"/>
      <c r="AT1273" s="25"/>
      <c r="AU1273" s="25"/>
      <c r="AV1273" s="25"/>
      <c r="AW1273" s="25"/>
      <c r="AX1273" s="25"/>
    </row>
    <row r="1274" spans="7:50" ht="12.75">
      <c r="G1274" s="49"/>
      <c r="K1274" s="99"/>
      <c r="L1274" s="99"/>
      <c r="M1274" s="99"/>
      <c r="N1274" s="99"/>
      <c r="O1274" s="99"/>
      <c r="P1274" s="99"/>
      <c r="Q1274" s="99"/>
      <c r="R1274" s="99"/>
      <c r="S1274" s="99"/>
      <c r="T1274" s="27"/>
      <c r="U1274" s="27"/>
      <c r="V1274" s="27"/>
      <c r="W1274" s="27"/>
      <c r="X1274" s="27"/>
      <c r="Y1274" s="27"/>
      <c r="Z1274" s="27"/>
      <c r="AA1274" s="27"/>
      <c r="AB1274" s="27"/>
      <c r="AC1274" s="25"/>
      <c r="AD1274" s="25"/>
      <c r="AE1274" s="25"/>
      <c r="AF1274" s="25"/>
      <c r="AG1274" s="25"/>
      <c r="AH1274" s="25"/>
      <c r="AI1274" s="25"/>
      <c r="AJ1274" s="25"/>
      <c r="AK1274" s="25"/>
      <c r="AL1274" s="25"/>
      <c r="AM1274" s="25"/>
      <c r="AN1274" s="25"/>
      <c r="AO1274" s="25"/>
      <c r="AP1274" s="25"/>
      <c r="AQ1274" s="25"/>
      <c r="AR1274" s="25"/>
      <c r="AS1274" s="25"/>
      <c r="AT1274" s="25"/>
      <c r="AU1274" s="25"/>
      <c r="AV1274" s="25"/>
      <c r="AW1274" s="25"/>
      <c r="AX1274" s="25"/>
    </row>
    <row r="1275" spans="7:50" ht="12.75">
      <c r="G1275" s="49"/>
      <c r="K1275" s="99"/>
      <c r="L1275" s="99"/>
      <c r="M1275" s="99"/>
      <c r="N1275" s="99"/>
      <c r="O1275" s="99"/>
      <c r="P1275" s="99"/>
      <c r="Q1275" s="99"/>
      <c r="R1275" s="99"/>
      <c r="S1275" s="99"/>
      <c r="T1275" s="27"/>
      <c r="U1275" s="27"/>
      <c r="V1275" s="27"/>
      <c r="W1275" s="27"/>
      <c r="X1275" s="27"/>
      <c r="Y1275" s="27"/>
      <c r="Z1275" s="27"/>
      <c r="AA1275" s="27"/>
      <c r="AB1275" s="27"/>
      <c r="AC1275" s="25"/>
      <c r="AD1275" s="25"/>
      <c r="AE1275" s="25"/>
      <c r="AF1275" s="25"/>
      <c r="AG1275" s="25"/>
      <c r="AH1275" s="25"/>
      <c r="AI1275" s="25"/>
      <c r="AJ1275" s="25"/>
      <c r="AK1275" s="25"/>
      <c r="AL1275" s="25"/>
      <c r="AM1275" s="25"/>
      <c r="AN1275" s="25"/>
      <c r="AO1275" s="25"/>
      <c r="AP1275" s="25"/>
      <c r="AQ1275" s="25"/>
      <c r="AR1275" s="25"/>
      <c r="AS1275" s="25"/>
      <c r="AT1275" s="25"/>
      <c r="AU1275" s="25"/>
      <c r="AV1275" s="25"/>
      <c r="AW1275" s="25"/>
      <c r="AX1275" s="25"/>
    </row>
    <row r="1276" spans="7:50" ht="12.75">
      <c r="G1276" s="49"/>
      <c r="K1276" s="99"/>
      <c r="L1276" s="99"/>
      <c r="M1276" s="99"/>
      <c r="N1276" s="99"/>
      <c r="O1276" s="99"/>
      <c r="P1276" s="99"/>
      <c r="Q1276" s="99"/>
      <c r="R1276" s="99"/>
      <c r="S1276" s="99"/>
      <c r="T1276" s="27"/>
      <c r="U1276" s="27"/>
      <c r="V1276" s="27"/>
      <c r="W1276" s="27"/>
      <c r="X1276" s="27"/>
      <c r="Y1276" s="27"/>
      <c r="Z1276" s="27"/>
      <c r="AA1276" s="27"/>
      <c r="AB1276" s="27"/>
      <c r="AC1276" s="25"/>
      <c r="AD1276" s="25"/>
      <c r="AE1276" s="25"/>
      <c r="AF1276" s="25"/>
      <c r="AG1276" s="25"/>
      <c r="AH1276" s="25"/>
      <c r="AI1276" s="25"/>
      <c r="AJ1276" s="25"/>
      <c r="AK1276" s="25"/>
      <c r="AL1276" s="25"/>
      <c r="AM1276" s="25"/>
      <c r="AN1276" s="25"/>
      <c r="AO1276" s="25"/>
      <c r="AP1276" s="25"/>
      <c r="AQ1276" s="25"/>
      <c r="AR1276" s="25"/>
      <c r="AS1276" s="25"/>
      <c r="AT1276" s="25"/>
      <c r="AU1276" s="25"/>
      <c r="AV1276" s="25"/>
      <c r="AW1276" s="25"/>
      <c r="AX1276" s="25"/>
    </row>
    <row r="1277" spans="7:50" ht="12.75">
      <c r="G1277" s="49"/>
      <c r="K1277" s="99"/>
      <c r="L1277" s="99"/>
      <c r="M1277" s="99"/>
      <c r="N1277" s="99"/>
      <c r="O1277" s="99"/>
      <c r="P1277" s="99"/>
      <c r="Q1277" s="99"/>
      <c r="R1277" s="99"/>
      <c r="S1277" s="99"/>
      <c r="T1277" s="27"/>
      <c r="U1277" s="27"/>
      <c r="V1277" s="27"/>
      <c r="W1277" s="27"/>
      <c r="X1277" s="27"/>
      <c r="Y1277" s="27"/>
      <c r="Z1277" s="27"/>
      <c r="AA1277" s="27"/>
      <c r="AB1277" s="27"/>
      <c r="AC1277" s="25"/>
      <c r="AD1277" s="25"/>
      <c r="AE1277" s="25"/>
      <c r="AF1277" s="25"/>
      <c r="AG1277" s="25"/>
      <c r="AH1277" s="25"/>
      <c r="AI1277" s="25"/>
      <c r="AJ1277" s="25"/>
      <c r="AK1277" s="25"/>
      <c r="AL1277" s="25"/>
      <c r="AM1277" s="25"/>
      <c r="AN1277" s="25"/>
      <c r="AO1277" s="25"/>
      <c r="AP1277" s="25"/>
      <c r="AQ1277" s="25"/>
      <c r="AR1277" s="25"/>
      <c r="AS1277" s="25"/>
      <c r="AT1277" s="25"/>
      <c r="AU1277" s="25"/>
      <c r="AV1277" s="25"/>
      <c r="AW1277" s="25"/>
      <c r="AX1277" s="25"/>
    </row>
    <row r="1278" spans="7:50" ht="12.75">
      <c r="G1278" s="49"/>
      <c r="K1278" s="99"/>
      <c r="L1278" s="99"/>
      <c r="M1278" s="99"/>
      <c r="N1278" s="99"/>
      <c r="O1278" s="99"/>
      <c r="P1278" s="99"/>
      <c r="Q1278" s="99"/>
      <c r="R1278" s="99"/>
      <c r="S1278" s="99"/>
      <c r="T1278" s="27"/>
      <c r="U1278" s="27"/>
      <c r="V1278" s="27"/>
      <c r="W1278" s="27"/>
      <c r="X1278" s="27"/>
      <c r="Y1278" s="27"/>
      <c r="Z1278" s="27"/>
      <c r="AA1278" s="27"/>
      <c r="AB1278" s="27"/>
      <c r="AC1278" s="25"/>
      <c r="AD1278" s="25"/>
      <c r="AE1278" s="25"/>
      <c r="AF1278" s="25"/>
      <c r="AG1278" s="25"/>
      <c r="AH1278" s="25"/>
      <c r="AI1278" s="25"/>
      <c r="AJ1278" s="25"/>
      <c r="AK1278" s="25"/>
      <c r="AL1278" s="25"/>
      <c r="AM1278" s="25"/>
      <c r="AN1278" s="25"/>
      <c r="AO1278" s="25"/>
      <c r="AP1278" s="25"/>
      <c r="AQ1278" s="25"/>
      <c r="AR1278" s="25"/>
      <c r="AS1278" s="25"/>
      <c r="AT1278" s="25"/>
      <c r="AU1278" s="25"/>
      <c r="AV1278" s="25"/>
      <c r="AW1278" s="25"/>
      <c r="AX1278" s="25"/>
    </row>
    <row r="1279" spans="7:50" ht="12.75">
      <c r="G1279" s="49"/>
      <c r="K1279" s="99"/>
      <c r="L1279" s="99"/>
      <c r="M1279" s="99"/>
      <c r="N1279" s="99"/>
      <c r="O1279" s="99"/>
      <c r="P1279" s="99"/>
      <c r="Q1279" s="99"/>
      <c r="R1279" s="99"/>
      <c r="S1279" s="99"/>
      <c r="T1279" s="27"/>
      <c r="U1279" s="27"/>
      <c r="V1279" s="27"/>
      <c r="W1279" s="27"/>
      <c r="X1279" s="27"/>
      <c r="Y1279" s="27"/>
      <c r="Z1279" s="27"/>
      <c r="AA1279" s="27"/>
      <c r="AB1279" s="27"/>
      <c r="AC1279" s="25"/>
      <c r="AD1279" s="25"/>
      <c r="AE1279" s="25"/>
      <c r="AF1279" s="25"/>
      <c r="AG1279" s="25"/>
      <c r="AH1279" s="25"/>
      <c r="AI1279" s="25"/>
      <c r="AJ1279" s="25"/>
      <c r="AK1279" s="25"/>
      <c r="AL1279" s="25"/>
      <c r="AM1279" s="25"/>
      <c r="AN1279" s="25"/>
      <c r="AO1279" s="25"/>
      <c r="AP1279" s="25"/>
      <c r="AQ1279" s="25"/>
      <c r="AR1279" s="25"/>
      <c r="AS1279" s="25"/>
      <c r="AT1279" s="25"/>
      <c r="AU1279" s="25"/>
      <c r="AV1279" s="25"/>
      <c r="AW1279" s="25"/>
      <c r="AX1279" s="25"/>
    </row>
    <row r="1280" spans="7:50" ht="12.75">
      <c r="G1280" s="49"/>
      <c r="K1280" s="99"/>
      <c r="L1280" s="99"/>
      <c r="M1280" s="99"/>
      <c r="N1280" s="99"/>
      <c r="O1280" s="99"/>
      <c r="P1280" s="99"/>
      <c r="Q1280" s="99"/>
      <c r="R1280" s="99"/>
      <c r="S1280" s="99"/>
      <c r="T1280" s="27"/>
      <c r="U1280" s="27"/>
      <c r="V1280" s="27"/>
      <c r="W1280" s="27"/>
      <c r="X1280" s="27"/>
      <c r="Y1280" s="27"/>
      <c r="Z1280" s="27"/>
      <c r="AA1280" s="27"/>
      <c r="AB1280" s="27"/>
      <c r="AC1280" s="25"/>
      <c r="AD1280" s="25"/>
      <c r="AE1280" s="25"/>
      <c r="AF1280" s="25"/>
      <c r="AG1280" s="25"/>
      <c r="AH1280" s="25"/>
      <c r="AI1280" s="25"/>
      <c r="AJ1280" s="25"/>
      <c r="AK1280" s="25"/>
      <c r="AL1280" s="25"/>
      <c r="AM1280" s="25"/>
      <c r="AN1280" s="25"/>
      <c r="AO1280" s="25"/>
      <c r="AP1280" s="25"/>
      <c r="AQ1280" s="25"/>
      <c r="AR1280" s="25"/>
      <c r="AS1280" s="25"/>
      <c r="AT1280" s="25"/>
      <c r="AU1280" s="25"/>
      <c r="AV1280" s="25"/>
      <c r="AW1280" s="25"/>
      <c r="AX1280" s="25"/>
    </row>
    <row r="1281" spans="7:50" ht="12.75">
      <c r="G1281" s="49"/>
      <c r="K1281" s="99"/>
      <c r="L1281" s="99"/>
      <c r="M1281" s="99"/>
      <c r="N1281" s="99"/>
      <c r="O1281" s="99"/>
      <c r="P1281" s="99"/>
      <c r="Q1281" s="99"/>
      <c r="R1281" s="99"/>
      <c r="S1281" s="99"/>
      <c r="T1281" s="27"/>
      <c r="U1281" s="27"/>
      <c r="V1281" s="27"/>
      <c r="W1281" s="27"/>
      <c r="X1281" s="27"/>
      <c r="Y1281" s="27"/>
      <c r="Z1281" s="27"/>
      <c r="AA1281" s="27"/>
      <c r="AB1281" s="27"/>
      <c r="AC1281" s="25"/>
      <c r="AD1281" s="25"/>
      <c r="AE1281" s="25"/>
      <c r="AF1281" s="25"/>
      <c r="AG1281" s="25"/>
      <c r="AH1281" s="25"/>
      <c r="AI1281" s="25"/>
      <c r="AJ1281" s="25"/>
      <c r="AK1281" s="25"/>
      <c r="AL1281" s="25"/>
      <c r="AM1281" s="25"/>
      <c r="AN1281" s="25"/>
      <c r="AO1281" s="25"/>
      <c r="AP1281" s="25"/>
      <c r="AQ1281" s="25"/>
      <c r="AR1281" s="25"/>
      <c r="AS1281" s="25"/>
      <c r="AT1281" s="25"/>
      <c r="AU1281" s="25"/>
      <c r="AV1281" s="25"/>
      <c r="AW1281" s="25"/>
      <c r="AX1281" s="25"/>
    </row>
    <row r="1282" spans="7:50" ht="12.75">
      <c r="G1282" s="49"/>
      <c r="K1282" s="99"/>
      <c r="L1282" s="99"/>
      <c r="M1282" s="99"/>
      <c r="N1282" s="99"/>
      <c r="O1282" s="99"/>
      <c r="P1282" s="99"/>
      <c r="Q1282" s="99"/>
      <c r="R1282" s="99"/>
      <c r="S1282" s="99"/>
      <c r="T1282" s="27"/>
      <c r="U1282" s="27"/>
      <c r="V1282" s="27"/>
      <c r="W1282" s="27"/>
      <c r="X1282" s="27"/>
      <c r="Y1282" s="27"/>
      <c r="Z1282" s="27"/>
      <c r="AA1282" s="27"/>
      <c r="AB1282" s="27"/>
      <c r="AC1282" s="25"/>
      <c r="AD1282" s="25"/>
      <c r="AE1282" s="25"/>
      <c r="AF1282" s="25"/>
      <c r="AG1282" s="25"/>
      <c r="AH1282" s="25"/>
      <c r="AI1282" s="25"/>
      <c r="AJ1282" s="25"/>
      <c r="AK1282" s="25"/>
      <c r="AL1282" s="25"/>
      <c r="AM1282" s="25"/>
      <c r="AN1282" s="25"/>
      <c r="AO1282" s="25"/>
      <c r="AP1282" s="25"/>
      <c r="AQ1282" s="25"/>
      <c r="AR1282" s="25"/>
      <c r="AS1282" s="25"/>
      <c r="AT1282" s="25"/>
      <c r="AU1282" s="25"/>
      <c r="AV1282" s="25"/>
      <c r="AW1282" s="25"/>
      <c r="AX1282" s="25"/>
    </row>
    <row r="1283" spans="7:50" ht="12.75">
      <c r="G1283" s="49"/>
      <c r="K1283" s="99"/>
      <c r="L1283" s="99"/>
      <c r="M1283" s="99"/>
      <c r="N1283" s="99"/>
      <c r="O1283" s="99"/>
      <c r="P1283" s="99"/>
      <c r="Q1283" s="99"/>
      <c r="R1283" s="99"/>
      <c r="S1283" s="99"/>
      <c r="T1283" s="27"/>
      <c r="U1283" s="27"/>
      <c r="V1283" s="27"/>
      <c r="W1283" s="27"/>
      <c r="X1283" s="27"/>
      <c r="Y1283" s="27"/>
      <c r="Z1283" s="27"/>
      <c r="AA1283" s="27"/>
      <c r="AB1283" s="27"/>
      <c r="AC1283" s="25"/>
      <c r="AD1283" s="25"/>
      <c r="AE1283" s="25"/>
      <c r="AF1283" s="25"/>
      <c r="AG1283" s="25"/>
      <c r="AH1283" s="25"/>
      <c r="AI1283" s="25"/>
      <c r="AJ1283" s="25"/>
      <c r="AK1283" s="25"/>
      <c r="AL1283" s="25"/>
      <c r="AM1283" s="25"/>
      <c r="AN1283" s="25"/>
      <c r="AO1283" s="25"/>
      <c r="AP1283" s="25"/>
      <c r="AQ1283" s="25"/>
      <c r="AR1283" s="25"/>
      <c r="AS1283" s="25"/>
      <c r="AT1283" s="25"/>
      <c r="AU1283" s="25"/>
      <c r="AV1283" s="25"/>
      <c r="AW1283" s="25"/>
      <c r="AX1283" s="25"/>
    </row>
    <row r="1284" spans="7:50" ht="12.75">
      <c r="G1284" s="49"/>
      <c r="K1284" s="99"/>
      <c r="L1284" s="99"/>
      <c r="M1284" s="99"/>
      <c r="N1284" s="99"/>
      <c r="O1284" s="99"/>
      <c r="P1284" s="99"/>
      <c r="Q1284" s="99"/>
      <c r="R1284" s="99"/>
      <c r="S1284" s="99"/>
      <c r="T1284" s="27"/>
      <c r="U1284" s="27"/>
      <c r="V1284" s="27"/>
      <c r="W1284" s="27"/>
      <c r="X1284" s="27"/>
      <c r="Y1284" s="27"/>
      <c r="Z1284" s="27"/>
      <c r="AA1284" s="27"/>
      <c r="AB1284" s="27"/>
      <c r="AC1284" s="25"/>
      <c r="AD1284" s="25"/>
      <c r="AE1284" s="25"/>
      <c r="AF1284" s="25"/>
      <c r="AG1284" s="25"/>
      <c r="AH1284" s="25"/>
      <c r="AI1284" s="25"/>
      <c r="AJ1284" s="25"/>
      <c r="AK1284" s="25"/>
      <c r="AL1284" s="25"/>
      <c r="AM1284" s="25"/>
      <c r="AN1284" s="25"/>
      <c r="AO1284" s="25"/>
      <c r="AP1284" s="25"/>
      <c r="AQ1284" s="25"/>
      <c r="AR1284" s="25"/>
      <c r="AS1284" s="25"/>
      <c r="AT1284" s="25"/>
      <c r="AU1284" s="25"/>
      <c r="AV1284" s="25"/>
      <c r="AW1284" s="25"/>
      <c r="AX1284" s="25"/>
    </row>
    <row r="1285" spans="7:50" ht="12.75">
      <c r="G1285" s="49"/>
      <c r="K1285" s="99"/>
      <c r="L1285" s="99"/>
      <c r="M1285" s="99"/>
      <c r="N1285" s="99"/>
      <c r="O1285" s="99"/>
      <c r="P1285" s="99"/>
      <c r="Q1285" s="99"/>
      <c r="R1285" s="99"/>
      <c r="S1285" s="99"/>
      <c r="T1285" s="27"/>
      <c r="U1285" s="27"/>
      <c r="V1285" s="27"/>
      <c r="W1285" s="27"/>
      <c r="X1285" s="27"/>
      <c r="Y1285" s="27"/>
      <c r="Z1285" s="27"/>
      <c r="AA1285" s="27"/>
      <c r="AB1285" s="27"/>
      <c r="AC1285" s="25"/>
      <c r="AD1285" s="25"/>
      <c r="AE1285" s="25"/>
      <c r="AF1285" s="25"/>
      <c r="AG1285" s="25"/>
      <c r="AH1285" s="25"/>
      <c r="AI1285" s="25"/>
      <c r="AJ1285" s="25"/>
      <c r="AK1285" s="25"/>
      <c r="AL1285" s="25"/>
      <c r="AM1285" s="25"/>
      <c r="AN1285" s="25"/>
      <c r="AO1285" s="25"/>
      <c r="AP1285" s="25"/>
      <c r="AQ1285" s="25"/>
      <c r="AR1285" s="25"/>
      <c r="AS1285" s="25"/>
      <c r="AT1285" s="25"/>
      <c r="AU1285" s="25"/>
      <c r="AV1285" s="25"/>
      <c r="AW1285" s="25"/>
      <c r="AX1285" s="25"/>
    </row>
    <row r="1286" spans="7:50" ht="12.75">
      <c r="G1286" s="49"/>
      <c r="K1286" s="99"/>
      <c r="L1286" s="99"/>
      <c r="M1286" s="99"/>
      <c r="N1286" s="99"/>
      <c r="O1286" s="99"/>
      <c r="P1286" s="99"/>
      <c r="Q1286" s="99"/>
      <c r="R1286" s="99"/>
      <c r="S1286" s="99"/>
      <c r="T1286" s="27"/>
      <c r="U1286" s="27"/>
      <c r="V1286" s="27"/>
      <c r="W1286" s="27"/>
      <c r="X1286" s="27"/>
      <c r="Y1286" s="27"/>
      <c r="Z1286" s="27"/>
      <c r="AA1286" s="27"/>
      <c r="AB1286" s="27"/>
      <c r="AC1286" s="25"/>
      <c r="AD1286" s="25"/>
      <c r="AE1286" s="25"/>
      <c r="AF1286" s="25"/>
      <c r="AG1286" s="25"/>
      <c r="AH1286" s="25"/>
      <c r="AI1286" s="25"/>
      <c r="AJ1286" s="25"/>
      <c r="AK1286" s="25"/>
      <c r="AL1286" s="25"/>
      <c r="AM1286" s="25"/>
      <c r="AN1286" s="25"/>
      <c r="AO1286" s="25"/>
      <c r="AP1286" s="25"/>
      <c r="AQ1286" s="25"/>
      <c r="AR1286" s="25"/>
      <c r="AS1286" s="25"/>
      <c r="AT1286" s="25"/>
      <c r="AU1286" s="25"/>
      <c r="AV1286" s="25"/>
      <c r="AW1286" s="25"/>
      <c r="AX1286" s="25"/>
    </row>
    <row r="1287" spans="7:50" ht="12.75">
      <c r="G1287" s="49"/>
      <c r="K1287" s="99"/>
      <c r="L1287" s="99"/>
      <c r="M1287" s="99"/>
      <c r="N1287" s="99"/>
      <c r="O1287" s="99"/>
      <c r="P1287" s="99"/>
      <c r="Q1287" s="99"/>
      <c r="R1287" s="99"/>
      <c r="S1287" s="99"/>
      <c r="T1287" s="27"/>
      <c r="U1287" s="27"/>
      <c r="V1287" s="27"/>
      <c r="W1287" s="27"/>
      <c r="X1287" s="27"/>
      <c r="Y1287" s="27"/>
      <c r="Z1287" s="27"/>
      <c r="AA1287" s="27"/>
      <c r="AB1287" s="27"/>
      <c r="AC1287" s="25"/>
      <c r="AD1287" s="25"/>
      <c r="AE1287" s="25"/>
      <c r="AF1287" s="25"/>
      <c r="AG1287" s="25"/>
      <c r="AH1287" s="25"/>
      <c r="AI1287" s="25"/>
      <c r="AJ1287" s="25"/>
      <c r="AK1287" s="25"/>
      <c r="AL1287" s="25"/>
      <c r="AM1287" s="25"/>
      <c r="AN1287" s="25"/>
      <c r="AO1287" s="25"/>
      <c r="AP1287" s="25"/>
      <c r="AQ1287" s="25"/>
      <c r="AR1287" s="25"/>
      <c r="AS1287" s="25"/>
      <c r="AT1287" s="25"/>
      <c r="AU1287" s="25"/>
      <c r="AV1287" s="25"/>
      <c r="AW1287" s="25"/>
      <c r="AX1287" s="25"/>
    </row>
    <row r="1288" spans="7:50" ht="12.75">
      <c r="G1288" s="49"/>
      <c r="K1288" s="99"/>
      <c r="L1288" s="99"/>
      <c r="M1288" s="99"/>
      <c r="N1288" s="99"/>
      <c r="O1288" s="99"/>
      <c r="P1288" s="99"/>
      <c r="Q1288" s="99"/>
      <c r="R1288" s="99"/>
      <c r="S1288" s="99"/>
      <c r="T1288" s="27"/>
      <c r="U1288" s="27"/>
      <c r="V1288" s="27"/>
      <c r="W1288" s="27"/>
      <c r="X1288" s="27"/>
      <c r="Y1288" s="27"/>
      <c r="Z1288" s="27"/>
      <c r="AA1288" s="27"/>
      <c r="AB1288" s="27"/>
      <c r="AC1288" s="25"/>
      <c r="AD1288" s="25"/>
      <c r="AE1288" s="25"/>
      <c r="AF1288" s="25"/>
      <c r="AG1288" s="25"/>
      <c r="AH1288" s="25"/>
      <c r="AI1288" s="25"/>
      <c r="AJ1288" s="25"/>
      <c r="AK1288" s="25"/>
      <c r="AL1288" s="25"/>
      <c r="AM1288" s="25"/>
      <c r="AN1288" s="25"/>
      <c r="AO1288" s="25"/>
      <c r="AP1288" s="25"/>
      <c r="AQ1288" s="25"/>
      <c r="AR1288" s="25"/>
      <c r="AS1288" s="25"/>
      <c r="AT1288" s="25"/>
      <c r="AU1288" s="25"/>
      <c r="AV1288" s="25"/>
      <c r="AW1288" s="25"/>
      <c r="AX1288" s="25"/>
    </row>
    <row r="1289" spans="7:50" ht="12.75">
      <c r="G1289" s="49"/>
      <c r="K1289" s="99"/>
      <c r="L1289" s="99"/>
      <c r="M1289" s="99"/>
      <c r="N1289" s="99"/>
      <c r="O1289" s="99"/>
      <c r="P1289" s="99"/>
      <c r="Q1289" s="99"/>
      <c r="R1289" s="99"/>
      <c r="S1289" s="99"/>
      <c r="T1289" s="27"/>
      <c r="U1289" s="27"/>
      <c r="V1289" s="27"/>
      <c r="W1289" s="27"/>
      <c r="X1289" s="27"/>
      <c r="Y1289" s="27"/>
      <c r="Z1289" s="27"/>
      <c r="AA1289" s="27"/>
      <c r="AB1289" s="27"/>
      <c r="AC1289" s="25"/>
      <c r="AD1289" s="25"/>
      <c r="AE1289" s="25"/>
      <c r="AF1289" s="25"/>
      <c r="AG1289" s="25"/>
      <c r="AH1289" s="25"/>
      <c r="AI1289" s="25"/>
      <c r="AJ1289" s="25"/>
      <c r="AK1289" s="25"/>
      <c r="AL1289" s="25"/>
      <c r="AM1289" s="25"/>
      <c r="AN1289" s="25"/>
      <c r="AO1289" s="25"/>
      <c r="AP1289" s="25"/>
      <c r="AQ1289" s="25"/>
      <c r="AR1289" s="25"/>
      <c r="AS1289" s="25"/>
      <c r="AT1289" s="25"/>
      <c r="AU1289" s="25"/>
      <c r="AV1289" s="25"/>
      <c r="AW1289" s="25"/>
      <c r="AX1289" s="25"/>
    </row>
    <row r="1290" spans="7:50" ht="12.75">
      <c r="G1290" s="49"/>
      <c r="K1290" s="99"/>
      <c r="L1290" s="99"/>
      <c r="M1290" s="99"/>
      <c r="N1290" s="99"/>
      <c r="O1290" s="99"/>
      <c r="P1290" s="99"/>
      <c r="Q1290" s="99"/>
      <c r="R1290" s="99"/>
      <c r="S1290" s="99"/>
      <c r="T1290" s="27"/>
      <c r="U1290" s="27"/>
      <c r="V1290" s="27"/>
      <c r="W1290" s="27"/>
      <c r="X1290" s="27"/>
      <c r="Y1290" s="27"/>
      <c r="Z1290" s="27"/>
      <c r="AA1290" s="27"/>
      <c r="AB1290" s="27"/>
      <c r="AC1290" s="25"/>
      <c r="AD1290" s="25"/>
      <c r="AE1290" s="25"/>
      <c r="AF1290" s="25"/>
      <c r="AG1290" s="25"/>
      <c r="AH1290" s="25"/>
      <c r="AI1290" s="25"/>
      <c r="AJ1290" s="25"/>
      <c r="AK1290" s="25"/>
      <c r="AL1290" s="25"/>
      <c r="AM1290" s="25"/>
      <c r="AN1290" s="25"/>
      <c r="AO1290" s="25"/>
      <c r="AP1290" s="25"/>
      <c r="AQ1290" s="25"/>
      <c r="AR1290" s="25"/>
      <c r="AS1290" s="25"/>
      <c r="AT1290" s="25"/>
      <c r="AU1290" s="25"/>
      <c r="AV1290" s="25"/>
      <c r="AW1290" s="25"/>
      <c r="AX1290" s="25"/>
    </row>
    <row r="1291" spans="7:50" ht="12.75">
      <c r="G1291" s="49"/>
      <c r="K1291" s="99"/>
      <c r="L1291" s="99"/>
      <c r="M1291" s="99"/>
      <c r="N1291" s="99"/>
      <c r="O1291" s="99"/>
      <c r="P1291" s="99"/>
      <c r="Q1291" s="99"/>
      <c r="R1291" s="99"/>
      <c r="S1291" s="99"/>
      <c r="T1291" s="27"/>
      <c r="U1291" s="27"/>
      <c r="V1291" s="27"/>
      <c r="W1291" s="27"/>
      <c r="X1291" s="27"/>
      <c r="Y1291" s="27"/>
      <c r="Z1291" s="27"/>
      <c r="AA1291" s="27"/>
      <c r="AB1291" s="27"/>
      <c r="AC1291" s="25"/>
      <c r="AD1291" s="25"/>
      <c r="AE1291" s="25"/>
      <c r="AF1291" s="25"/>
      <c r="AG1291" s="25"/>
      <c r="AH1291" s="25"/>
      <c r="AI1291" s="25"/>
      <c r="AJ1291" s="25"/>
      <c r="AK1291" s="25"/>
      <c r="AL1291" s="25"/>
      <c r="AM1291" s="25"/>
      <c r="AN1291" s="25"/>
      <c r="AO1291" s="25"/>
      <c r="AP1291" s="25"/>
      <c r="AQ1291" s="25"/>
      <c r="AR1291" s="25"/>
      <c r="AS1291" s="25"/>
      <c r="AT1291" s="25"/>
      <c r="AU1291" s="25"/>
      <c r="AV1291" s="25"/>
      <c r="AW1291" s="25"/>
      <c r="AX1291" s="25"/>
    </row>
    <row r="1292" spans="7:50" ht="12.75">
      <c r="G1292" s="49"/>
      <c r="K1292" s="99"/>
      <c r="L1292" s="99"/>
      <c r="M1292" s="99"/>
      <c r="N1292" s="99"/>
      <c r="O1292" s="99"/>
      <c r="P1292" s="99"/>
      <c r="Q1292" s="99"/>
      <c r="R1292" s="99"/>
      <c r="S1292" s="99"/>
      <c r="T1292" s="27"/>
      <c r="U1292" s="27"/>
      <c r="V1292" s="27"/>
      <c r="W1292" s="27"/>
      <c r="X1292" s="27"/>
      <c r="Y1292" s="27"/>
      <c r="Z1292" s="27"/>
      <c r="AA1292" s="27"/>
      <c r="AB1292" s="27"/>
      <c r="AC1292" s="25"/>
      <c r="AD1292" s="25"/>
      <c r="AE1292" s="25"/>
      <c r="AF1292" s="25"/>
      <c r="AG1292" s="25"/>
      <c r="AH1292" s="25"/>
      <c r="AI1292" s="25"/>
      <c r="AJ1292" s="25"/>
      <c r="AK1292" s="25"/>
      <c r="AL1292" s="25"/>
      <c r="AM1292" s="25"/>
      <c r="AN1292" s="25"/>
      <c r="AO1292" s="25"/>
      <c r="AP1292" s="25"/>
      <c r="AQ1292" s="25"/>
      <c r="AR1292" s="25"/>
      <c r="AS1292" s="25"/>
      <c r="AT1292" s="25"/>
      <c r="AU1292" s="25"/>
      <c r="AV1292" s="25"/>
      <c r="AW1292" s="25"/>
      <c r="AX1292" s="25"/>
    </row>
    <row r="1293" spans="7:50" ht="12.75">
      <c r="G1293" s="49"/>
      <c r="K1293" s="99"/>
      <c r="L1293" s="99"/>
      <c r="M1293" s="99"/>
      <c r="N1293" s="99"/>
      <c r="O1293" s="99"/>
      <c r="P1293" s="99"/>
      <c r="Q1293" s="99"/>
      <c r="R1293" s="99"/>
      <c r="S1293" s="99"/>
      <c r="T1293" s="27"/>
      <c r="U1293" s="27"/>
      <c r="V1293" s="27"/>
      <c r="W1293" s="27"/>
      <c r="X1293" s="27"/>
      <c r="Y1293" s="27"/>
      <c r="Z1293" s="27"/>
      <c r="AA1293" s="27"/>
      <c r="AB1293" s="27"/>
      <c r="AC1293" s="25"/>
      <c r="AD1293" s="25"/>
      <c r="AE1293" s="25"/>
      <c r="AF1293" s="25"/>
      <c r="AG1293" s="25"/>
      <c r="AH1293" s="25"/>
      <c r="AI1293" s="25"/>
      <c r="AJ1293" s="25"/>
      <c r="AK1293" s="25"/>
      <c r="AL1293" s="25"/>
      <c r="AM1293" s="25"/>
      <c r="AN1293" s="25"/>
      <c r="AO1293" s="25"/>
      <c r="AP1293" s="25"/>
      <c r="AQ1293" s="25"/>
      <c r="AR1293" s="25"/>
      <c r="AS1293" s="25"/>
      <c r="AT1293" s="25"/>
      <c r="AU1293" s="25"/>
      <c r="AV1293" s="25"/>
      <c r="AW1293" s="25"/>
      <c r="AX1293" s="25"/>
    </row>
    <row r="1294" spans="7:50" ht="12.75">
      <c r="G1294" s="49"/>
      <c r="K1294" s="99"/>
      <c r="L1294" s="99"/>
      <c r="M1294" s="99"/>
      <c r="N1294" s="99"/>
      <c r="O1294" s="99"/>
      <c r="P1294" s="99"/>
      <c r="Q1294" s="99"/>
      <c r="R1294" s="99"/>
      <c r="S1294" s="99"/>
      <c r="T1294" s="27"/>
      <c r="U1294" s="27"/>
      <c r="V1294" s="27"/>
      <c r="W1294" s="27"/>
      <c r="X1294" s="27"/>
      <c r="Y1294" s="27"/>
      <c r="Z1294" s="27"/>
      <c r="AA1294" s="27"/>
      <c r="AB1294" s="27"/>
      <c r="AC1294" s="25"/>
      <c r="AD1294" s="25"/>
      <c r="AE1294" s="25"/>
      <c r="AF1294" s="25"/>
      <c r="AG1294" s="25"/>
      <c r="AH1294" s="25"/>
      <c r="AI1294" s="25"/>
      <c r="AJ1294" s="25"/>
      <c r="AK1294" s="25"/>
      <c r="AL1294" s="25"/>
      <c r="AM1294" s="25"/>
      <c r="AN1294" s="25"/>
      <c r="AO1294" s="25"/>
      <c r="AP1294" s="25"/>
      <c r="AQ1294" s="25"/>
      <c r="AR1294" s="25"/>
      <c r="AS1294" s="25"/>
      <c r="AT1294" s="25"/>
      <c r="AU1294" s="25"/>
      <c r="AV1294" s="25"/>
      <c r="AW1294" s="25"/>
      <c r="AX1294" s="25"/>
    </row>
    <row r="1295" spans="7:50" ht="12.75">
      <c r="G1295" s="49"/>
      <c r="K1295" s="99"/>
      <c r="L1295" s="99"/>
      <c r="M1295" s="99"/>
      <c r="N1295" s="99"/>
      <c r="O1295" s="99"/>
      <c r="P1295" s="99"/>
      <c r="Q1295" s="99"/>
      <c r="R1295" s="99"/>
      <c r="S1295" s="99"/>
      <c r="T1295" s="27"/>
      <c r="U1295" s="27"/>
      <c r="V1295" s="27"/>
      <c r="W1295" s="27"/>
      <c r="X1295" s="27"/>
      <c r="Y1295" s="27"/>
      <c r="Z1295" s="27"/>
      <c r="AA1295" s="27"/>
      <c r="AB1295" s="27"/>
      <c r="AC1295" s="25"/>
      <c r="AD1295" s="25"/>
      <c r="AE1295" s="25"/>
      <c r="AF1295" s="25"/>
      <c r="AG1295" s="25"/>
      <c r="AH1295" s="25"/>
      <c r="AI1295" s="25"/>
      <c r="AJ1295" s="25"/>
      <c r="AK1295" s="25"/>
      <c r="AL1295" s="25"/>
      <c r="AM1295" s="25"/>
      <c r="AN1295" s="25"/>
      <c r="AO1295" s="25"/>
      <c r="AP1295" s="25"/>
      <c r="AQ1295" s="25"/>
      <c r="AR1295" s="25"/>
      <c r="AS1295" s="25"/>
      <c r="AT1295" s="25"/>
      <c r="AU1295" s="25"/>
      <c r="AV1295" s="25"/>
      <c r="AW1295" s="25"/>
      <c r="AX1295" s="25"/>
    </row>
    <row r="1296" spans="7:50" ht="12.75">
      <c r="G1296" s="49"/>
      <c r="K1296" s="99"/>
      <c r="L1296" s="99"/>
      <c r="M1296" s="99"/>
      <c r="N1296" s="99"/>
      <c r="O1296" s="99"/>
      <c r="P1296" s="99"/>
      <c r="Q1296" s="99"/>
      <c r="R1296" s="99"/>
      <c r="S1296" s="99"/>
      <c r="T1296" s="27"/>
      <c r="U1296" s="27"/>
      <c r="V1296" s="27"/>
      <c r="W1296" s="27"/>
      <c r="X1296" s="27"/>
      <c r="Y1296" s="27"/>
      <c r="Z1296" s="27"/>
      <c r="AA1296" s="27"/>
      <c r="AB1296" s="27"/>
      <c r="AC1296" s="25"/>
      <c r="AD1296" s="25"/>
      <c r="AE1296" s="25"/>
      <c r="AF1296" s="25"/>
      <c r="AG1296" s="25"/>
      <c r="AH1296" s="25"/>
      <c r="AI1296" s="25"/>
      <c r="AJ1296" s="25"/>
      <c r="AK1296" s="25"/>
      <c r="AL1296" s="25"/>
      <c r="AM1296" s="25"/>
      <c r="AN1296" s="25"/>
      <c r="AO1296" s="25"/>
      <c r="AP1296" s="25"/>
      <c r="AQ1296" s="25"/>
      <c r="AR1296" s="25"/>
      <c r="AS1296" s="25"/>
      <c r="AT1296" s="25"/>
      <c r="AU1296" s="25"/>
      <c r="AV1296" s="25"/>
      <c r="AW1296" s="25"/>
      <c r="AX1296" s="25"/>
    </row>
    <row r="1297" spans="7:50" ht="12.75">
      <c r="G1297" s="49"/>
      <c r="K1297" s="99"/>
      <c r="L1297" s="99"/>
      <c r="M1297" s="99"/>
      <c r="N1297" s="99"/>
      <c r="O1297" s="99"/>
      <c r="P1297" s="99"/>
      <c r="Q1297" s="99"/>
      <c r="R1297" s="99"/>
      <c r="S1297" s="99"/>
      <c r="T1297" s="27"/>
      <c r="U1297" s="27"/>
      <c r="V1297" s="27"/>
      <c r="W1297" s="27"/>
      <c r="X1297" s="27"/>
      <c r="Y1297" s="27"/>
      <c r="Z1297" s="27"/>
      <c r="AA1297" s="27"/>
      <c r="AB1297" s="27"/>
      <c r="AC1297" s="25"/>
      <c r="AD1297" s="25"/>
      <c r="AE1297" s="25"/>
      <c r="AF1297" s="25"/>
      <c r="AG1297" s="25"/>
      <c r="AH1297" s="25"/>
      <c r="AI1297" s="25"/>
      <c r="AJ1297" s="25"/>
      <c r="AK1297" s="25"/>
      <c r="AL1297" s="25"/>
      <c r="AM1297" s="25"/>
      <c r="AN1297" s="25"/>
      <c r="AO1297" s="25"/>
      <c r="AP1297" s="25"/>
      <c r="AQ1297" s="25"/>
      <c r="AR1297" s="25"/>
      <c r="AS1297" s="25"/>
      <c r="AT1297" s="25"/>
      <c r="AU1297" s="25"/>
      <c r="AV1297" s="25"/>
      <c r="AW1297" s="25"/>
      <c r="AX1297" s="25"/>
    </row>
    <row r="1298" spans="7:50" ht="12.75">
      <c r="G1298" s="49"/>
      <c r="K1298" s="99"/>
      <c r="L1298" s="99"/>
      <c r="M1298" s="99"/>
      <c r="N1298" s="99"/>
      <c r="O1298" s="99"/>
      <c r="P1298" s="99"/>
      <c r="Q1298" s="99"/>
      <c r="R1298" s="99"/>
      <c r="S1298" s="99"/>
      <c r="T1298" s="27"/>
      <c r="U1298" s="27"/>
      <c r="V1298" s="27"/>
      <c r="W1298" s="27"/>
      <c r="X1298" s="27"/>
      <c r="Y1298" s="27"/>
      <c r="Z1298" s="27"/>
      <c r="AA1298" s="27"/>
      <c r="AB1298" s="27"/>
      <c r="AC1298" s="25"/>
      <c r="AD1298" s="25"/>
      <c r="AE1298" s="25"/>
      <c r="AF1298" s="25"/>
      <c r="AG1298" s="25"/>
      <c r="AH1298" s="25"/>
      <c r="AI1298" s="25"/>
      <c r="AJ1298" s="25"/>
      <c r="AK1298" s="25"/>
      <c r="AL1298" s="25"/>
      <c r="AM1298" s="25"/>
      <c r="AN1298" s="25"/>
      <c r="AO1298" s="25"/>
      <c r="AP1298" s="25"/>
      <c r="AQ1298" s="25"/>
      <c r="AR1298" s="25"/>
      <c r="AS1298" s="25"/>
      <c r="AT1298" s="25"/>
      <c r="AU1298" s="25"/>
      <c r="AV1298" s="25"/>
      <c r="AW1298" s="25"/>
      <c r="AX1298" s="25"/>
    </row>
    <row r="1299" spans="7:50" ht="12.75">
      <c r="G1299" s="49"/>
      <c r="K1299" s="99"/>
      <c r="L1299" s="99"/>
      <c r="M1299" s="99"/>
      <c r="N1299" s="99"/>
      <c r="O1299" s="99"/>
      <c r="P1299" s="99"/>
      <c r="Q1299" s="99"/>
      <c r="R1299" s="99"/>
      <c r="S1299" s="99"/>
      <c r="T1299" s="27"/>
      <c r="U1299" s="27"/>
      <c r="V1299" s="27"/>
      <c r="W1299" s="27"/>
      <c r="X1299" s="27"/>
      <c r="Y1299" s="27"/>
      <c r="Z1299" s="27"/>
      <c r="AA1299" s="27"/>
      <c r="AB1299" s="27"/>
      <c r="AC1299" s="25"/>
      <c r="AD1299" s="25"/>
      <c r="AE1299" s="25"/>
      <c r="AF1299" s="25"/>
      <c r="AG1299" s="25"/>
      <c r="AH1299" s="25"/>
      <c r="AI1299" s="25"/>
      <c r="AJ1299" s="25"/>
      <c r="AK1299" s="25"/>
      <c r="AL1299" s="25"/>
      <c r="AM1299" s="25"/>
      <c r="AN1299" s="25"/>
      <c r="AO1299" s="25"/>
      <c r="AP1299" s="25"/>
      <c r="AQ1299" s="25"/>
      <c r="AR1299" s="25"/>
      <c r="AS1299" s="25"/>
      <c r="AT1299" s="25"/>
      <c r="AU1299" s="25"/>
      <c r="AV1299" s="25"/>
      <c r="AW1299" s="25"/>
      <c r="AX1299" s="25"/>
    </row>
    <row r="1300" spans="7:50" ht="12.75">
      <c r="G1300" s="49"/>
      <c r="K1300" s="99"/>
      <c r="L1300" s="99"/>
      <c r="M1300" s="99"/>
      <c r="N1300" s="99"/>
      <c r="O1300" s="99"/>
      <c r="P1300" s="99"/>
      <c r="Q1300" s="99"/>
      <c r="R1300" s="99"/>
      <c r="S1300" s="99"/>
      <c r="T1300" s="27"/>
      <c r="U1300" s="27"/>
      <c r="V1300" s="27"/>
      <c r="W1300" s="27"/>
      <c r="X1300" s="27"/>
      <c r="Y1300" s="27"/>
      <c r="Z1300" s="27"/>
      <c r="AA1300" s="27"/>
      <c r="AB1300" s="27"/>
      <c r="AC1300" s="25"/>
      <c r="AD1300" s="25"/>
      <c r="AE1300" s="25"/>
      <c r="AF1300" s="25"/>
      <c r="AG1300" s="25"/>
      <c r="AH1300" s="25"/>
      <c r="AI1300" s="25"/>
      <c r="AJ1300" s="25"/>
      <c r="AK1300" s="25"/>
      <c r="AL1300" s="25"/>
      <c r="AM1300" s="25"/>
      <c r="AN1300" s="25"/>
      <c r="AO1300" s="25"/>
      <c r="AP1300" s="25"/>
      <c r="AQ1300" s="25"/>
      <c r="AR1300" s="25"/>
      <c r="AS1300" s="25"/>
      <c r="AT1300" s="25"/>
      <c r="AU1300" s="25"/>
      <c r="AV1300" s="25"/>
      <c r="AW1300" s="25"/>
      <c r="AX1300" s="25"/>
    </row>
    <row r="1301" spans="7:50" ht="12.75">
      <c r="G1301" s="49"/>
      <c r="K1301" s="99"/>
      <c r="L1301" s="99"/>
      <c r="M1301" s="99"/>
      <c r="N1301" s="99"/>
      <c r="O1301" s="99"/>
      <c r="P1301" s="99"/>
      <c r="Q1301" s="99"/>
      <c r="R1301" s="99"/>
      <c r="S1301" s="99"/>
      <c r="T1301" s="27"/>
      <c r="U1301" s="27"/>
      <c r="V1301" s="27"/>
      <c r="W1301" s="27"/>
      <c r="X1301" s="27"/>
      <c r="Y1301" s="27"/>
      <c r="Z1301" s="27"/>
      <c r="AA1301" s="27"/>
      <c r="AB1301" s="27"/>
      <c r="AC1301" s="25"/>
      <c r="AD1301" s="25"/>
      <c r="AE1301" s="25"/>
      <c r="AF1301" s="25"/>
      <c r="AG1301" s="25"/>
      <c r="AH1301" s="25"/>
      <c r="AI1301" s="25"/>
      <c r="AJ1301" s="25"/>
      <c r="AK1301" s="25"/>
      <c r="AL1301" s="25"/>
      <c r="AM1301" s="25"/>
      <c r="AN1301" s="25"/>
      <c r="AO1301" s="25"/>
      <c r="AP1301" s="25"/>
      <c r="AQ1301" s="25"/>
      <c r="AR1301" s="25"/>
      <c r="AS1301" s="25"/>
      <c r="AT1301" s="25"/>
      <c r="AU1301" s="25"/>
      <c r="AV1301" s="25"/>
      <c r="AW1301" s="25"/>
      <c r="AX1301" s="25"/>
    </row>
    <row r="1302" spans="7:50" ht="12.75">
      <c r="G1302" s="49"/>
      <c r="K1302" s="99"/>
      <c r="L1302" s="99"/>
      <c r="M1302" s="99"/>
      <c r="N1302" s="99"/>
      <c r="O1302" s="99"/>
      <c r="P1302" s="99"/>
      <c r="Q1302" s="99"/>
      <c r="R1302" s="99"/>
      <c r="S1302" s="99"/>
      <c r="T1302" s="27"/>
      <c r="U1302" s="27"/>
      <c r="V1302" s="27"/>
      <c r="W1302" s="27"/>
      <c r="X1302" s="27"/>
      <c r="Y1302" s="27"/>
      <c r="Z1302" s="27"/>
      <c r="AA1302" s="27"/>
      <c r="AB1302" s="27"/>
      <c r="AC1302" s="25"/>
      <c r="AD1302" s="25"/>
      <c r="AE1302" s="25"/>
      <c r="AF1302" s="25"/>
      <c r="AG1302" s="25"/>
      <c r="AH1302" s="25"/>
      <c r="AI1302" s="25"/>
      <c r="AJ1302" s="25"/>
      <c r="AK1302" s="25"/>
      <c r="AL1302" s="25"/>
      <c r="AM1302" s="25"/>
      <c r="AN1302" s="25"/>
      <c r="AO1302" s="25"/>
      <c r="AP1302" s="25"/>
      <c r="AQ1302" s="25"/>
      <c r="AR1302" s="25"/>
      <c r="AS1302" s="25"/>
      <c r="AT1302" s="25"/>
      <c r="AU1302" s="25"/>
      <c r="AV1302" s="25"/>
      <c r="AW1302" s="25"/>
      <c r="AX1302" s="25"/>
    </row>
    <row r="1303" spans="7:50" ht="12.75">
      <c r="G1303" s="49"/>
      <c r="K1303" s="99"/>
      <c r="L1303" s="99"/>
      <c r="M1303" s="99"/>
      <c r="N1303" s="99"/>
      <c r="O1303" s="99"/>
      <c r="P1303" s="99"/>
      <c r="Q1303" s="99"/>
      <c r="R1303" s="99"/>
      <c r="S1303" s="99"/>
      <c r="T1303" s="27"/>
      <c r="U1303" s="27"/>
      <c r="V1303" s="27"/>
      <c r="W1303" s="27"/>
      <c r="X1303" s="27"/>
      <c r="Y1303" s="27"/>
      <c r="Z1303" s="27"/>
      <c r="AA1303" s="27"/>
      <c r="AB1303" s="27"/>
      <c r="AC1303" s="25"/>
      <c r="AD1303" s="25"/>
      <c r="AE1303" s="25"/>
      <c r="AF1303" s="25"/>
      <c r="AG1303" s="25"/>
      <c r="AH1303" s="25"/>
      <c r="AI1303" s="25"/>
      <c r="AJ1303" s="25"/>
      <c r="AK1303" s="25"/>
      <c r="AL1303" s="25"/>
      <c r="AM1303" s="25"/>
      <c r="AN1303" s="25"/>
      <c r="AO1303" s="25"/>
      <c r="AP1303" s="25"/>
      <c r="AQ1303" s="25"/>
      <c r="AR1303" s="25"/>
      <c r="AS1303" s="25"/>
      <c r="AT1303" s="25"/>
      <c r="AU1303" s="25"/>
      <c r="AV1303" s="25"/>
      <c r="AW1303" s="25"/>
      <c r="AX1303" s="25"/>
    </row>
    <row r="1304" spans="7:50" ht="12.75">
      <c r="G1304" s="49"/>
      <c r="K1304" s="99"/>
      <c r="L1304" s="99"/>
      <c r="M1304" s="99"/>
      <c r="N1304" s="99"/>
      <c r="O1304" s="99"/>
      <c r="P1304" s="99"/>
      <c r="Q1304" s="99"/>
      <c r="R1304" s="99"/>
      <c r="S1304" s="99"/>
      <c r="T1304" s="27"/>
      <c r="U1304" s="27"/>
      <c r="V1304" s="27"/>
      <c r="W1304" s="27"/>
      <c r="X1304" s="27"/>
      <c r="Y1304" s="27"/>
      <c r="Z1304" s="27"/>
      <c r="AA1304" s="27"/>
      <c r="AB1304" s="27"/>
      <c r="AC1304" s="25"/>
      <c r="AD1304" s="25"/>
      <c r="AE1304" s="25"/>
      <c r="AF1304" s="25"/>
      <c r="AG1304" s="25"/>
      <c r="AH1304" s="25"/>
      <c r="AI1304" s="25"/>
      <c r="AJ1304" s="25"/>
      <c r="AK1304" s="25"/>
      <c r="AL1304" s="25"/>
      <c r="AM1304" s="25"/>
      <c r="AN1304" s="25"/>
      <c r="AO1304" s="25"/>
      <c r="AP1304" s="25"/>
      <c r="AQ1304" s="25"/>
      <c r="AR1304" s="25"/>
      <c r="AS1304" s="25"/>
      <c r="AT1304" s="25"/>
      <c r="AU1304" s="25"/>
      <c r="AV1304" s="25"/>
      <c r="AW1304" s="25"/>
      <c r="AX1304" s="25"/>
    </row>
    <row r="1305" spans="7:50" ht="12.75">
      <c r="G1305" s="49"/>
      <c r="K1305" s="99"/>
      <c r="L1305" s="99"/>
      <c r="M1305" s="99"/>
      <c r="N1305" s="99"/>
      <c r="O1305" s="99"/>
      <c r="P1305" s="99"/>
      <c r="Q1305" s="99"/>
      <c r="R1305" s="99"/>
      <c r="S1305" s="99"/>
      <c r="T1305" s="27"/>
      <c r="U1305" s="27"/>
      <c r="V1305" s="27"/>
      <c r="W1305" s="27"/>
      <c r="X1305" s="27"/>
      <c r="Y1305" s="27"/>
      <c r="Z1305" s="27"/>
      <c r="AA1305" s="27"/>
      <c r="AB1305" s="27"/>
      <c r="AC1305" s="25"/>
      <c r="AD1305" s="25"/>
      <c r="AE1305" s="25"/>
      <c r="AF1305" s="25"/>
      <c r="AG1305" s="25"/>
      <c r="AH1305" s="25"/>
      <c r="AI1305" s="25"/>
      <c r="AJ1305" s="25"/>
      <c r="AK1305" s="25"/>
      <c r="AL1305" s="25"/>
      <c r="AM1305" s="25"/>
      <c r="AN1305" s="25"/>
      <c r="AO1305" s="25"/>
      <c r="AP1305" s="25"/>
      <c r="AQ1305" s="25"/>
      <c r="AR1305" s="25"/>
      <c r="AS1305" s="25"/>
      <c r="AT1305" s="25"/>
      <c r="AU1305" s="25"/>
      <c r="AV1305" s="25"/>
      <c r="AW1305" s="25"/>
      <c r="AX1305" s="25"/>
    </row>
    <row r="1306" spans="7:50" ht="12.75">
      <c r="G1306" s="49"/>
      <c r="K1306" s="99"/>
      <c r="L1306" s="99"/>
      <c r="M1306" s="99"/>
      <c r="N1306" s="99"/>
      <c r="O1306" s="99"/>
      <c r="P1306" s="99"/>
      <c r="Q1306" s="99"/>
      <c r="R1306" s="99"/>
      <c r="S1306" s="99"/>
      <c r="T1306" s="27"/>
      <c r="U1306" s="27"/>
      <c r="V1306" s="27"/>
      <c r="W1306" s="27"/>
      <c r="X1306" s="27"/>
      <c r="Y1306" s="27"/>
      <c r="Z1306" s="27"/>
      <c r="AA1306" s="27"/>
      <c r="AB1306" s="27"/>
      <c r="AC1306" s="25"/>
      <c r="AD1306" s="25"/>
      <c r="AE1306" s="25"/>
      <c r="AF1306" s="25"/>
      <c r="AG1306" s="25"/>
      <c r="AH1306" s="25"/>
      <c r="AI1306" s="25"/>
      <c r="AJ1306" s="25"/>
      <c r="AK1306" s="25"/>
      <c r="AL1306" s="25"/>
      <c r="AM1306" s="25"/>
      <c r="AN1306" s="25"/>
      <c r="AO1306" s="25"/>
      <c r="AP1306" s="25"/>
      <c r="AQ1306" s="25"/>
      <c r="AR1306" s="25"/>
      <c r="AS1306" s="25"/>
      <c r="AT1306" s="25"/>
      <c r="AU1306" s="25"/>
      <c r="AV1306" s="25"/>
      <c r="AW1306" s="25"/>
      <c r="AX1306" s="25"/>
    </row>
    <row r="1307" spans="7:50" ht="12.75">
      <c r="G1307" s="49"/>
      <c r="K1307" s="99"/>
      <c r="L1307" s="99"/>
      <c r="M1307" s="99"/>
      <c r="N1307" s="99"/>
      <c r="O1307" s="99"/>
      <c r="P1307" s="99"/>
      <c r="Q1307" s="99"/>
      <c r="R1307" s="99"/>
      <c r="S1307" s="99"/>
      <c r="T1307" s="27"/>
      <c r="U1307" s="27"/>
      <c r="V1307" s="27"/>
      <c r="W1307" s="27"/>
      <c r="X1307" s="27"/>
      <c r="Y1307" s="27"/>
      <c r="Z1307" s="27"/>
      <c r="AA1307" s="27"/>
      <c r="AB1307" s="27"/>
      <c r="AC1307" s="25"/>
      <c r="AD1307" s="25"/>
      <c r="AE1307" s="25"/>
      <c r="AF1307" s="25"/>
      <c r="AG1307" s="25"/>
      <c r="AH1307" s="25"/>
      <c r="AI1307" s="25"/>
      <c r="AJ1307" s="25"/>
      <c r="AK1307" s="25"/>
      <c r="AL1307" s="25"/>
      <c r="AM1307" s="25"/>
      <c r="AN1307" s="25"/>
      <c r="AO1307" s="25"/>
      <c r="AP1307" s="25"/>
      <c r="AQ1307" s="25"/>
      <c r="AR1307" s="25"/>
      <c r="AS1307" s="25"/>
      <c r="AT1307" s="25"/>
      <c r="AU1307" s="25"/>
      <c r="AV1307" s="25"/>
      <c r="AW1307" s="25"/>
      <c r="AX1307" s="25"/>
    </row>
    <row r="1308" spans="7:50" ht="12.75">
      <c r="G1308" s="49"/>
      <c r="K1308" s="99"/>
      <c r="L1308" s="99"/>
      <c r="M1308" s="99"/>
      <c r="N1308" s="99"/>
      <c r="O1308" s="99"/>
      <c r="P1308" s="99"/>
      <c r="Q1308" s="99"/>
      <c r="R1308" s="99"/>
      <c r="S1308" s="99"/>
      <c r="T1308" s="27"/>
      <c r="U1308" s="27"/>
      <c r="V1308" s="27"/>
      <c r="W1308" s="27"/>
      <c r="X1308" s="27"/>
      <c r="Y1308" s="27"/>
      <c r="Z1308" s="27"/>
      <c r="AA1308" s="27"/>
      <c r="AB1308" s="27"/>
      <c r="AC1308" s="25"/>
      <c r="AD1308" s="25"/>
      <c r="AE1308" s="25"/>
      <c r="AF1308" s="25"/>
      <c r="AG1308" s="25"/>
      <c r="AH1308" s="25"/>
      <c r="AI1308" s="25"/>
      <c r="AJ1308" s="25"/>
      <c r="AK1308" s="25"/>
      <c r="AL1308" s="25"/>
      <c r="AM1308" s="25"/>
      <c r="AN1308" s="25"/>
      <c r="AO1308" s="25"/>
      <c r="AP1308" s="25"/>
      <c r="AQ1308" s="25"/>
      <c r="AR1308" s="25"/>
      <c r="AS1308" s="25"/>
      <c r="AT1308" s="25"/>
      <c r="AU1308" s="25"/>
      <c r="AV1308" s="25"/>
      <c r="AW1308" s="25"/>
      <c r="AX1308" s="25"/>
    </row>
    <row r="1309" spans="7:50" ht="12.75">
      <c r="G1309" s="49"/>
      <c r="K1309" s="99"/>
      <c r="L1309" s="99"/>
      <c r="M1309" s="99"/>
      <c r="N1309" s="99"/>
      <c r="O1309" s="99"/>
      <c r="P1309" s="99"/>
      <c r="Q1309" s="99"/>
      <c r="R1309" s="99"/>
      <c r="S1309" s="99"/>
      <c r="T1309" s="27"/>
      <c r="U1309" s="27"/>
      <c r="V1309" s="27"/>
      <c r="W1309" s="27"/>
      <c r="X1309" s="27"/>
      <c r="Y1309" s="27"/>
      <c r="Z1309" s="27"/>
      <c r="AA1309" s="27"/>
      <c r="AB1309" s="27"/>
      <c r="AC1309" s="25"/>
      <c r="AD1309" s="25"/>
      <c r="AE1309" s="25"/>
      <c r="AF1309" s="25"/>
      <c r="AG1309" s="25"/>
      <c r="AH1309" s="25"/>
      <c r="AI1309" s="25"/>
      <c r="AJ1309" s="25"/>
      <c r="AK1309" s="25"/>
      <c r="AL1309" s="25"/>
      <c r="AM1309" s="25"/>
      <c r="AN1309" s="25"/>
      <c r="AO1309" s="25"/>
      <c r="AP1309" s="25"/>
      <c r="AQ1309" s="25"/>
      <c r="AR1309" s="25"/>
      <c r="AS1309" s="25"/>
      <c r="AT1309" s="25"/>
      <c r="AU1309" s="25"/>
      <c r="AV1309" s="25"/>
      <c r="AW1309" s="25"/>
      <c r="AX1309" s="25"/>
    </row>
    <row r="1310" spans="7:50" ht="12.75">
      <c r="G1310" s="49"/>
      <c r="K1310" s="99"/>
      <c r="L1310" s="99"/>
      <c r="M1310" s="99"/>
      <c r="N1310" s="99"/>
      <c r="O1310" s="99"/>
      <c r="P1310" s="99"/>
      <c r="Q1310" s="99"/>
      <c r="R1310" s="99"/>
      <c r="S1310" s="99"/>
      <c r="T1310" s="27"/>
      <c r="U1310" s="27"/>
      <c r="V1310" s="27"/>
      <c r="W1310" s="27"/>
      <c r="X1310" s="27"/>
      <c r="Y1310" s="27"/>
      <c r="Z1310" s="27"/>
      <c r="AA1310" s="27"/>
      <c r="AB1310" s="27"/>
      <c r="AC1310" s="25"/>
      <c r="AD1310" s="25"/>
      <c r="AE1310" s="25"/>
      <c r="AF1310" s="25"/>
      <c r="AG1310" s="25"/>
      <c r="AH1310" s="25"/>
      <c r="AI1310" s="25"/>
      <c r="AJ1310" s="25"/>
      <c r="AK1310" s="25"/>
      <c r="AL1310" s="25"/>
      <c r="AM1310" s="25"/>
      <c r="AN1310" s="25"/>
      <c r="AO1310" s="25"/>
      <c r="AP1310" s="25"/>
      <c r="AQ1310" s="25"/>
      <c r="AR1310" s="25"/>
      <c r="AS1310" s="25"/>
      <c r="AT1310" s="25"/>
      <c r="AU1310" s="25"/>
      <c r="AV1310" s="25"/>
      <c r="AW1310" s="25"/>
      <c r="AX1310" s="25"/>
    </row>
    <row r="1311" spans="7:50" ht="12.75">
      <c r="G1311" s="49"/>
      <c r="K1311" s="99"/>
      <c r="L1311" s="99"/>
      <c r="M1311" s="99"/>
      <c r="N1311" s="99"/>
      <c r="O1311" s="99"/>
      <c r="P1311" s="99"/>
      <c r="Q1311" s="99"/>
      <c r="R1311" s="99"/>
      <c r="S1311" s="99"/>
      <c r="T1311" s="27"/>
      <c r="U1311" s="27"/>
      <c r="V1311" s="27"/>
      <c r="W1311" s="27"/>
      <c r="X1311" s="27"/>
      <c r="Y1311" s="27"/>
      <c r="Z1311" s="27"/>
      <c r="AA1311" s="27"/>
      <c r="AB1311" s="27"/>
      <c r="AC1311" s="25"/>
      <c r="AD1311" s="25"/>
      <c r="AE1311" s="25"/>
      <c r="AF1311" s="25"/>
      <c r="AG1311" s="25"/>
      <c r="AH1311" s="25"/>
      <c r="AI1311" s="25"/>
      <c r="AJ1311" s="25"/>
      <c r="AK1311" s="25"/>
      <c r="AL1311" s="25"/>
      <c r="AM1311" s="25"/>
      <c r="AN1311" s="25"/>
      <c r="AO1311" s="25"/>
      <c r="AP1311" s="25"/>
      <c r="AQ1311" s="25"/>
      <c r="AR1311" s="25"/>
      <c r="AS1311" s="25"/>
      <c r="AT1311" s="25"/>
      <c r="AU1311" s="25"/>
      <c r="AV1311" s="25"/>
      <c r="AW1311" s="25"/>
      <c r="AX1311" s="25"/>
    </row>
    <row r="1312" spans="7:50" ht="12.75">
      <c r="G1312" s="49"/>
      <c r="K1312" s="99"/>
      <c r="L1312" s="99"/>
      <c r="M1312" s="99"/>
      <c r="N1312" s="99"/>
      <c r="O1312" s="99"/>
      <c r="P1312" s="99"/>
      <c r="Q1312" s="99"/>
      <c r="R1312" s="99"/>
      <c r="S1312" s="99"/>
      <c r="T1312" s="27"/>
      <c r="U1312" s="27"/>
      <c r="V1312" s="27"/>
      <c r="W1312" s="27"/>
      <c r="X1312" s="27"/>
      <c r="Y1312" s="27"/>
      <c r="Z1312" s="27"/>
      <c r="AA1312" s="27"/>
      <c r="AB1312" s="27"/>
      <c r="AC1312" s="25"/>
      <c r="AD1312" s="25"/>
      <c r="AE1312" s="25"/>
      <c r="AF1312" s="25"/>
      <c r="AG1312" s="25"/>
      <c r="AH1312" s="25"/>
      <c r="AI1312" s="25"/>
      <c r="AJ1312" s="25"/>
      <c r="AK1312" s="25"/>
      <c r="AL1312" s="25"/>
      <c r="AM1312" s="25"/>
      <c r="AN1312" s="25"/>
      <c r="AO1312" s="25"/>
      <c r="AP1312" s="25"/>
      <c r="AQ1312" s="25"/>
      <c r="AR1312" s="25"/>
      <c r="AS1312" s="25"/>
      <c r="AT1312" s="25"/>
      <c r="AU1312" s="25"/>
      <c r="AV1312" s="25"/>
      <c r="AW1312" s="25"/>
      <c r="AX1312" s="25"/>
    </row>
    <row r="1313" spans="7:50" ht="12.75">
      <c r="G1313" s="49"/>
      <c r="K1313" s="99"/>
      <c r="L1313" s="99"/>
      <c r="M1313" s="99"/>
      <c r="N1313" s="99"/>
      <c r="O1313" s="99"/>
      <c r="P1313" s="99"/>
      <c r="Q1313" s="99"/>
      <c r="R1313" s="99"/>
      <c r="S1313" s="99"/>
      <c r="T1313" s="27"/>
      <c r="U1313" s="27"/>
      <c r="V1313" s="27"/>
      <c r="W1313" s="27"/>
      <c r="X1313" s="27"/>
      <c r="Y1313" s="27"/>
      <c r="Z1313" s="27"/>
      <c r="AA1313" s="27"/>
      <c r="AB1313" s="27"/>
      <c r="AC1313" s="25"/>
      <c r="AD1313" s="25"/>
      <c r="AE1313" s="25"/>
      <c r="AF1313" s="25"/>
      <c r="AG1313" s="25"/>
      <c r="AH1313" s="25"/>
      <c r="AI1313" s="25"/>
      <c r="AJ1313" s="25"/>
      <c r="AK1313" s="25"/>
      <c r="AL1313" s="25"/>
      <c r="AM1313" s="25"/>
      <c r="AN1313" s="25"/>
      <c r="AO1313" s="25"/>
      <c r="AP1313" s="25"/>
      <c r="AQ1313" s="25"/>
      <c r="AR1313" s="25"/>
      <c r="AS1313" s="25"/>
      <c r="AT1313" s="25"/>
      <c r="AU1313" s="25"/>
      <c r="AV1313" s="25"/>
      <c r="AW1313" s="25"/>
      <c r="AX1313" s="25"/>
    </row>
    <row r="1314" spans="7:50" ht="12.75">
      <c r="G1314" s="49"/>
      <c r="K1314" s="99"/>
      <c r="L1314" s="99"/>
      <c r="M1314" s="99"/>
      <c r="N1314" s="99"/>
      <c r="O1314" s="99"/>
      <c r="P1314" s="99"/>
      <c r="Q1314" s="99"/>
      <c r="R1314" s="99"/>
      <c r="S1314" s="99"/>
      <c r="T1314" s="27"/>
      <c r="U1314" s="27"/>
      <c r="V1314" s="27"/>
      <c r="W1314" s="27"/>
      <c r="X1314" s="27"/>
      <c r="Y1314" s="27"/>
      <c r="Z1314" s="27"/>
      <c r="AA1314" s="27"/>
      <c r="AB1314" s="27"/>
      <c r="AC1314" s="25"/>
      <c r="AD1314" s="25"/>
      <c r="AE1314" s="25"/>
      <c r="AF1314" s="25"/>
      <c r="AG1314" s="25"/>
      <c r="AH1314" s="25"/>
      <c r="AI1314" s="25"/>
      <c r="AJ1314" s="25"/>
      <c r="AK1314" s="25"/>
      <c r="AL1314" s="25"/>
      <c r="AM1314" s="25"/>
      <c r="AN1314" s="25"/>
      <c r="AO1314" s="25"/>
      <c r="AP1314" s="25"/>
      <c r="AQ1314" s="25"/>
      <c r="AR1314" s="25"/>
      <c r="AS1314" s="25"/>
      <c r="AT1314" s="25"/>
      <c r="AU1314" s="25"/>
      <c r="AV1314" s="25"/>
      <c r="AW1314" s="25"/>
      <c r="AX1314" s="25"/>
    </row>
    <row r="1315" spans="7:50" ht="12.75">
      <c r="G1315" s="49"/>
      <c r="K1315" s="99"/>
      <c r="L1315" s="99"/>
      <c r="M1315" s="99"/>
      <c r="N1315" s="99"/>
      <c r="O1315" s="99"/>
      <c r="P1315" s="99"/>
      <c r="Q1315" s="99"/>
      <c r="R1315" s="99"/>
      <c r="S1315" s="99"/>
      <c r="T1315" s="27"/>
      <c r="U1315" s="27"/>
      <c r="V1315" s="27"/>
      <c r="W1315" s="27"/>
      <c r="X1315" s="27"/>
      <c r="Y1315" s="27"/>
      <c r="Z1315" s="27"/>
      <c r="AA1315" s="27"/>
      <c r="AB1315" s="27"/>
      <c r="AC1315" s="25"/>
      <c r="AD1315" s="25"/>
      <c r="AE1315" s="25"/>
      <c r="AF1315" s="25"/>
      <c r="AG1315" s="25"/>
      <c r="AH1315" s="25"/>
      <c r="AI1315" s="25"/>
      <c r="AJ1315" s="25"/>
      <c r="AK1315" s="25"/>
      <c r="AL1315" s="25"/>
      <c r="AM1315" s="25"/>
      <c r="AN1315" s="25"/>
      <c r="AO1315" s="25"/>
      <c r="AP1315" s="25"/>
      <c r="AQ1315" s="25"/>
      <c r="AR1315" s="25"/>
      <c r="AS1315" s="25"/>
      <c r="AT1315" s="25"/>
      <c r="AU1315" s="25"/>
      <c r="AV1315" s="25"/>
      <c r="AW1315" s="25"/>
      <c r="AX1315" s="25"/>
    </row>
    <row r="1316" spans="7:50" ht="12.75">
      <c r="G1316" s="49"/>
      <c r="K1316" s="99"/>
      <c r="L1316" s="99"/>
      <c r="M1316" s="99"/>
      <c r="N1316" s="99"/>
      <c r="O1316" s="99"/>
      <c r="P1316" s="99"/>
      <c r="Q1316" s="99"/>
      <c r="R1316" s="99"/>
      <c r="S1316" s="99"/>
      <c r="T1316" s="27"/>
      <c r="U1316" s="27"/>
      <c r="V1316" s="27"/>
      <c r="W1316" s="27"/>
      <c r="X1316" s="27"/>
      <c r="Y1316" s="27"/>
      <c r="Z1316" s="27"/>
      <c r="AA1316" s="27"/>
      <c r="AB1316" s="27"/>
      <c r="AC1316" s="25"/>
      <c r="AD1316" s="25"/>
      <c r="AE1316" s="25"/>
      <c r="AF1316" s="25"/>
      <c r="AG1316" s="25"/>
      <c r="AH1316" s="25"/>
      <c r="AI1316" s="25"/>
      <c r="AJ1316" s="25"/>
      <c r="AK1316" s="25"/>
      <c r="AL1316" s="25"/>
      <c r="AM1316" s="25"/>
      <c r="AN1316" s="25"/>
      <c r="AO1316" s="25"/>
      <c r="AP1316" s="25"/>
      <c r="AQ1316" s="25"/>
      <c r="AR1316" s="25"/>
      <c r="AS1316" s="25"/>
      <c r="AT1316" s="25"/>
      <c r="AU1316" s="25"/>
      <c r="AV1316" s="25"/>
      <c r="AW1316" s="25"/>
      <c r="AX1316" s="25"/>
    </row>
    <row r="1317" spans="7:50" ht="12.75">
      <c r="G1317" s="49"/>
      <c r="K1317" s="99"/>
      <c r="L1317" s="99"/>
      <c r="M1317" s="99"/>
      <c r="N1317" s="99"/>
      <c r="O1317" s="99"/>
      <c r="P1317" s="99"/>
      <c r="Q1317" s="99"/>
      <c r="R1317" s="99"/>
      <c r="S1317" s="99"/>
      <c r="T1317" s="27"/>
      <c r="U1317" s="27"/>
      <c r="V1317" s="27"/>
      <c r="W1317" s="27"/>
      <c r="X1317" s="27"/>
      <c r="Y1317" s="27"/>
      <c r="Z1317" s="27"/>
      <c r="AA1317" s="27"/>
      <c r="AB1317" s="27"/>
      <c r="AC1317" s="25"/>
      <c r="AD1317" s="25"/>
      <c r="AE1317" s="25"/>
      <c r="AF1317" s="25"/>
      <c r="AG1317" s="25"/>
      <c r="AH1317" s="25"/>
      <c r="AI1317" s="25"/>
      <c r="AJ1317" s="25"/>
      <c r="AK1317" s="25"/>
      <c r="AL1317" s="25"/>
      <c r="AM1317" s="25"/>
      <c r="AN1317" s="25"/>
      <c r="AO1317" s="25"/>
      <c r="AP1317" s="25"/>
      <c r="AQ1317" s="25"/>
      <c r="AR1317" s="25"/>
      <c r="AS1317" s="25"/>
      <c r="AT1317" s="25"/>
      <c r="AU1317" s="25"/>
      <c r="AV1317" s="25"/>
      <c r="AW1317" s="25"/>
      <c r="AX1317" s="25"/>
    </row>
    <row r="1318" spans="7:50" ht="12.75">
      <c r="G1318" s="49"/>
      <c r="K1318" s="99"/>
      <c r="L1318" s="99"/>
      <c r="M1318" s="99"/>
      <c r="N1318" s="99"/>
      <c r="O1318" s="99"/>
      <c r="P1318" s="99"/>
      <c r="Q1318" s="99"/>
      <c r="R1318" s="99"/>
      <c r="S1318" s="99"/>
      <c r="T1318" s="27"/>
      <c r="U1318" s="27"/>
      <c r="V1318" s="27"/>
      <c r="W1318" s="27"/>
      <c r="X1318" s="27"/>
      <c r="Y1318" s="27"/>
      <c r="Z1318" s="27"/>
      <c r="AA1318" s="27"/>
      <c r="AB1318" s="27"/>
      <c r="AC1318" s="25"/>
      <c r="AD1318" s="25"/>
      <c r="AE1318" s="25"/>
      <c r="AF1318" s="25"/>
      <c r="AG1318" s="25"/>
      <c r="AH1318" s="25"/>
      <c r="AI1318" s="25"/>
      <c r="AJ1318" s="25"/>
      <c r="AK1318" s="25"/>
      <c r="AL1318" s="25"/>
      <c r="AM1318" s="25"/>
      <c r="AN1318" s="25"/>
      <c r="AO1318" s="25"/>
      <c r="AP1318" s="25"/>
      <c r="AQ1318" s="25"/>
      <c r="AR1318" s="25"/>
      <c r="AS1318" s="25"/>
      <c r="AT1318" s="25"/>
      <c r="AU1318" s="25"/>
      <c r="AV1318" s="25"/>
      <c r="AW1318" s="25"/>
      <c r="AX1318" s="25"/>
    </row>
    <row r="1319" spans="7:50" ht="12.75">
      <c r="G1319" s="49"/>
      <c r="K1319" s="99"/>
      <c r="L1319" s="99"/>
      <c r="M1319" s="99"/>
      <c r="N1319" s="99"/>
      <c r="O1319" s="99"/>
      <c r="P1319" s="99"/>
      <c r="Q1319" s="99"/>
      <c r="R1319" s="99"/>
      <c r="S1319" s="99"/>
      <c r="T1319" s="27"/>
      <c r="U1319" s="27"/>
      <c r="V1319" s="27"/>
      <c r="W1319" s="27"/>
      <c r="X1319" s="27"/>
      <c r="Y1319" s="27"/>
      <c r="Z1319" s="27"/>
      <c r="AA1319" s="27"/>
      <c r="AB1319" s="27"/>
      <c r="AC1319" s="25"/>
      <c r="AD1319" s="25"/>
      <c r="AE1319" s="25"/>
      <c r="AF1319" s="25"/>
      <c r="AG1319" s="25"/>
      <c r="AH1319" s="25"/>
      <c r="AI1319" s="25"/>
      <c r="AJ1319" s="25"/>
      <c r="AK1319" s="25"/>
      <c r="AL1319" s="25"/>
      <c r="AM1319" s="25"/>
      <c r="AN1319" s="25"/>
      <c r="AO1319" s="25"/>
      <c r="AP1319" s="25"/>
      <c r="AQ1319" s="25"/>
      <c r="AR1319" s="25"/>
      <c r="AS1319" s="25"/>
      <c r="AT1319" s="25"/>
      <c r="AU1319" s="25"/>
      <c r="AV1319" s="25"/>
      <c r="AW1319" s="25"/>
      <c r="AX1319" s="25"/>
    </row>
    <row r="1320" spans="7:50" ht="12.75">
      <c r="G1320" s="49"/>
      <c r="K1320" s="99"/>
      <c r="L1320" s="99"/>
      <c r="M1320" s="99"/>
      <c r="N1320" s="99"/>
      <c r="O1320" s="99"/>
      <c r="P1320" s="99"/>
      <c r="Q1320" s="99"/>
      <c r="R1320" s="99"/>
      <c r="S1320" s="99"/>
      <c r="T1320" s="27"/>
      <c r="U1320" s="27"/>
      <c r="V1320" s="27"/>
      <c r="W1320" s="27"/>
      <c r="X1320" s="27"/>
      <c r="Y1320" s="27"/>
      <c r="Z1320" s="27"/>
      <c r="AA1320" s="27"/>
      <c r="AB1320" s="27"/>
      <c r="AC1320" s="25"/>
      <c r="AD1320" s="25"/>
      <c r="AE1320" s="25"/>
      <c r="AF1320" s="25"/>
      <c r="AG1320" s="25"/>
      <c r="AH1320" s="25"/>
      <c r="AI1320" s="25"/>
      <c r="AJ1320" s="25"/>
      <c r="AK1320" s="25"/>
      <c r="AL1320" s="25"/>
      <c r="AM1320" s="25"/>
      <c r="AN1320" s="25"/>
      <c r="AO1320" s="25"/>
      <c r="AP1320" s="25"/>
      <c r="AQ1320" s="25"/>
      <c r="AR1320" s="25"/>
      <c r="AS1320" s="25"/>
      <c r="AT1320" s="25"/>
      <c r="AU1320" s="25"/>
      <c r="AV1320" s="25"/>
      <c r="AW1320" s="25"/>
      <c r="AX1320" s="25"/>
    </row>
    <row r="1321" spans="7:50" ht="12.75">
      <c r="G1321" s="49"/>
      <c r="K1321" s="99"/>
      <c r="L1321" s="99"/>
      <c r="M1321" s="99"/>
      <c r="N1321" s="99"/>
      <c r="O1321" s="99"/>
      <c r="P1321" s="99"/>
      <c r="Q1321" s="99"/>
      <c r="R1321" s="99"/>
      <c r="S1321" s="99"/>
      <c r="T1321" s="27"/>
      <c r="U1321" s="27"/>
      <c r="V1321" s="27"/>
      <c r="W1321" s="27"/>
      <c r="X1321" s="27"/>
      <c r="Y1321" s="27"/>
      <c r="Z1321" s="27"/>
      <c r="AA1321" s="27"/>
      <c r="AB1321" s="27"/>
      <c r="AC1321" s="25"/>
      <c r="AD1321" s="25"/>
      <c r="AE1321" s="25"/>
      <c r="AF1321" s="25"/>
      <c r="AG1321" s="25"/>
      <c r="AH1321" s="25"/>
      <c r="AI1321" s="25"/>
      <c r="AJ1321" s="25"/>
      <c r="AK1321" s="25"/>
      <c r="AL1321" s="25"/>
      <c r="AM1321" s="25"/>
      <c r="AN1321" s="25"/>
      <c r="AO1321" s="25"/>
      <c r="AP1321" s="25"/>
      <c r="AQ1321" s="25"/>
      <c r="AR1321" s="25"/>
      <c r="AS1321" s="25"/>
      <c r="AT1321" s="25"/>
      <c r="AU1321" s="25"/>
      <c r="AV1321" s="25"/>
      <c r="AW1321" s="25"/>
      <c r="AX1321" s="25"/>
    </row>
    <row r="1322" spans="7:50" ht="12.75">
      <c r="G1322" s="49"/>
      <c r="K1322" s="99"/>
      <c r="L1322" s="99"/>
      <c r="M1322" s="99"/>
      <c r="N1322" s="99"/>
      <c r="O1322" s="99"/>
      <c r="P1322" s="99"/>
      <c r="Q1322" s="99"/>
      <c r="R1322" s="99"/>
      <c r="S1322" s="99"/>
      <c r="T1322" s="27"/>
      <c r="U1322" s="27"/>
      <c r="V1322" s="27"/>
      <c r="W1322" s="27"/>
      <c r="X1322" s="27"/>
      <c r="Y1322" s="27"/>
      <c r="Z1322" s="27"/>
      <c r="AA1322" s="27"/>
      <c r="AB1322" s="27"/>
      <c r="AC1322" s="25"/>
      <c r="AD1322" s="25"/>
      <c r="AE1322" s="25"/>
      <c r="AF1322" s="25"/>
      <c r="AG1322" s="25"/>
      <c r="AH1322" s="25"/>
      <c r="AI1322" s="25"/>
      <c r="AJ1322" s="25"/>
      <c r="AK1322" s="25"/>
      <c r="AL1322" s="25"/>
      <c r="AM1322" s="25"/>
      <c r="AN1322" s="25"/>
      <c r="AO1322" s="25"/>
      <c r="AP1322" s="25"/>
      <c r="AQ1322" s="25"/>
      <c r="AR1322" s="25"/>
      <c r="AS1322" s="25"/>
      <c r="AT1322" s="25"/>
      <c r="AU1322" s="25"/>
      <c r="AV1322" s="25"/>
      <c r="AW1322" s="25"/>
      <c r="AX1322" s="25"/>
    </row>
    <row r="1323" spans="7:50" ht="12.75">
      <c r="G1323" s="49"/>
      <c r="K1323" s="99"/>
      <c r="L1323" s="99"/>
      <c r="M1323" s="99"/>
      <c r="N1323" s="99"/>
      <c r="O1323" s="99"/>
      <c r="P1323" s="99"/>
      <c r="Q1323" s="99"/>
      <c r="R1323" s="99"/>
      <c r="S1323" s="99"/>
      <c r="T1323" s="27"/>
      <c r="U1323" s="27"/>
      <c r="V1323" s="27"/>
      <c r="W1323" s="27"/>
      <c r="X1323" s="27"/>
      <c r="Y1323" s="27"/>
      <c r="Z1323" s="27"/>
      <c r="AA1323" s="27"/>
      <c r="AB1323" s="27"/>
      <c r="AC1323" s="25"/>
      <c r="AD1323" s="25"/>
      <c r="AE1323" s="25"/>
      <c r="AF1323" s="25"/>
      <c r="AG1323" s="25"/>
      <c r="AH1323" s="25"/>
      <c r="AI1323" s="25"/>
      <c r="AJ1323" s="25"/>
      <c r="AK1323" s="25"/>
      <c r="AL1323" s="25"/>
      <c r="AM1323" s="25"/>
      <c r="AN1323" s="25"/>
      <c r="AO1323" s="25"/>
      <c r="AP1323" s="25"/>
      <c r="AQ1323" s="25"/>
      <c r="AR1323" s="25"/>
      <c r="AS1323" s="25"/>
      <c r="AT1323" s="25"/>
      <c r="AU1323" s="25"/>
      <c r="AV1323" s="25"/>
      <c r="AW1323" s="25"/>
      <c r="AX1323" s="25"/>
    </row>
    <row r="1324" spans="7:50" ht="12.75">
      <c r="G1324" s="49"/>
      <c r="K1324" s="99"/>
      <c r="L1324" s="99"/>
      <c r="M1324" s="99"/>
      <c r="N1324" s="99"/>
      <c r="O1324" s="99"/>
      <c r="P1324" s="99"/>
      <c r="Q1324" s="99"/>
      <c r="R1324" s="99"/>
      <c r="S1324" s="99"/>
      <c r="T1324" s="27"/>
      <c r="U1324" s="27"/>
      <c r="V1324" s="27"/>
      <c r="W1324" s="27"/>
      <c r="X1324" s="27"/>
      <c r="Y1324" s="27"/>
      <c r="Z1324" s="27"/>
      <c r="AA1324" s="27"/>
      <c r="AB1324" s="27"/>
      <c r="AC1324" s="25"/>
      <c r="AD1324" s="25"/>
      <c r="AE1324" s="25"/>
      <c r="AF1324" s="25"/>
      <c r="AG1324" s="25"/>
      <c r="AH1324" s="25"/>
      <c r="AI1324" s="25"/>
      <c r="AJ1324" s="25"/>
      <c r="AK1324" s="25"/>
      <c r="AL1324" s="25"/>
      <c r="AM1324" s="25"/>
      <c r="AN1324" s="25"/>
      <c r="AO1324" s="25"/>
      <c r="AP1324" s="25"/>
      <c r="AQ1324" s="25"/>
      <c r="AR1324" s="25"/>
      <c r="AS1324" s="25"/>
      <c r="AT1324" s="25"/>
      <c r="AU1324" s="25"/>
      <c r="AV1324" s="25"/>
      <c r="AW1324" s="25"/>
      <c r="AX1324" s="25"/>
    </row>
    <row r="1325" spans="7:50" ht="12.75">
      <c r="G1325" s="49"/>
      <c r="K1325" s="99"/>
      <c r="L1325" s="99"/>
      <c r="M1325" s="99"/>
      <c r="N1325" s="99"/>
      <c r="O1325" s="99"/>
      <c r="P1325" s="99"/>
      <c r="Q1325" s="99"/>
      <c r="R1325" s="99"/>
      <c r="S1325" s="99"/>
      <c r="T1325" s="27"/>
      <c r="U1325" s="27"/>
      <c r="V1325" s="27"/>
      <c r="W1325" s="27"/>
      <c r="X1325" s="27"/>
      <c r="Y1325" s="27"/>
      <c r="Z1325" s="27"/>
      <c r="AA1325" s="27"/>
      <c r="AB1325" s="27"/>
      <c r="AC1325" s="25"/>
      <c r="AD1325" s="25"/>
      <c r="AE1325" s="25"/>
      <c r="AF1325" s="25"/>
      <c r="AG1325" s="25"/>
      <c r="AH1325" s="25"/>
      <c r="AI1325" s="25"/>
      <c r="AJ1325" s="25"/>
      <c r="AK1325" s="25"/>
      <c r="AL1325" s="25"/>
      <c r="AM1325" s="25"/>
      <c r="AN1325" s="25"/>
      <c r="AO1325" s="25"/>
      <c r="AP1325" s="25"/>
      <c r="AQ1325" s="25"/>
      <c r="AR1325" s="25"/>
      <c r="AS1325" s="25"/>
      <c r="AT1325" s="25"/>
      <c r="AU1325" s="25"/>
      <c r="AV1325" s="25"/>
      <c r="AW1325" s="25"/>
      <c r="AX1325" s="25"/>
    </row>
    <row r="1326" spans="7:50" ht="12.75">
      <c r="G1326" s="49"/>
      <c r="K1326" s="99"/>
      <c r="L1326" s="99"/>
      <c r="M1326" s="99"/>
      <c r="N1326" s="99"/>
      <c r="O1326" s="99"/>
      <c r="P1326" s="99"/>
      <c r="Q1326" s="99"/>
      <c r="R1326" s="99"/>
      <c r="S1326" s="99"/>
      <c r="T1326" s="27"/>
      <c r="U1326" s="27"/>
      <c r="V1326" s="27"/>
      <c r="W1326" s="27"/>
      <c r="X1326" s="27"/>
      <c r="Y1326" s="27"/>
      <c r="Z1326" s="27"/>
      <c r="AA1326" s="27"/>
      <c r="AB1326" s="27"/>
      <c r="AC1326" s="25"/>
      <c r="AD1326" s="25"/>
      <c r="AE1326" s="25"/>
      <c r="AF1326" s="25"/>
      <c r="AG1326" s="25"/>
      <c r="AH1326" s="25"/>
      <c r="AI1326" s="25"/>
      <c r="AJ1326" s="25"/>
      <c r="AK1326" s="25"/>
      <c r="AL1326" s="25"/>
      <c r="AM1326" s="25"/>
      <c r="AN1326" s="25"/>
      <c r="AO1326" s="25"/>
      <c r="AP1326" s="25"/>
      <c r="AQ1326" s="25"/>
      <c r="AR1326" s="25"/>
      <c r="AS1326" s="25"/>
      <c r="AT1326" s="25"/>
      <c r="AU1326" s="25"/>
      <c r="AV1326" s="25"/>
      <c r="AW1326" s="25"/>
      <c r="AX1326" s="25"/>
    </row>
    <row r="1327" spans="7:50" ht="12.75">
      <c r="G1327" s="49"/>
      <c r="K1327" s="99"/>
      <c r="L1327" s="99"/>
      <c r="M1327" s="99"/>
      <c r="N1327" s="99"/>
      <c r="O1327" s="99"/>
      <c r="P1327" s="99"/>
      <c r="Q1327" s="99"/>
      <c r="R1327" s="99"/>
      <c r="S1327" s="99"/>
      <c r="T1327" s="27"/>
      <c r="U1327" s="27"/>
      <c r="V1327" s="27"/>
      <c r="W1327" s="27"/>
      <c r="X1327" s="27"/>
      <c r="Y1327" s="27"/>
      <c r="Z1327" s="27"/>
      <c r="AA1327" s="27"/>
      <c r="AB1327" s="27"/>
      <c r="AC1327" s="25"/>
      <c r="AD1327" s="25"/>
      <c r="AE1327" s="25"/>
      <c r="AF1327" s="25"/>
      <c r="AG1327" s="25"/>
      <c r="AH1327" s="25"/>
      <c r="AI1327" s="25"/>
      <c r="AJ1327" s="25"/>
      <c r="AK1327" s="25"/>
      <c r="AL1327" s="25"/>
      <c r="AM1327" s="25"/>
      <c r="AN1327" s="25"/>
      <c r="AO1327" s="25"/>
      <c r="AP1327" s="25"/>
      <c r="AQ1327" s="25"/>
      <c r="AR1327" s="25"/>
      <c r="AS1327" s="25"/>
      <c r="AT1327" s="25"/>
      <c r="AU1327" s="25"/>
      <c r="AV1327" s="25"/>
      <c r="AW1327" s="25"/>
      <c r="AX1327" s="25"/>
    </row>
    <row r="1328" spans="7:50" ht="12.75">
      <c r="G1328" s="49"/>
      <c r="K1328" s="99"/>
      <c r="L1328" s="99"/>
      <c r="M1328" s="99"/>
      <c r="N1328" s="99"/>
      <c r="O1328" s="99"/>
      <c r="P1328" s="99"/>
      <c r="Q1328" s="99"/>
      <c r="R1328" s="99"/>
      <c r="S1328" s="99"/>
      <c r="T1328" s="27"/>
      <c r="U1328" s="27"/>
      <c r="V1328" s="27"/>
      <c r="W1328" s="27"/>
      <c r="X1328" s="27"/>
      <c r="Y1328" s="27"/>
      <c r="Z1328" s="27"/>
      <c r="AA1328" s="27"/>
      <c r="AB1328" s="27"/>
      <c r="AC1328" s="25"/>
      <c r="AD1328" s="25"/>
      <c r="AE1328" s="25"/>
      <c r="AF1328" s="25"/>
      <c r="AG1328" s="25"/>
      <c r="AH1328" s="25"/>
      <c r="AI1328" s="25"/>
      <c r="AJ1328" s="25"/>
      <c r="AK1328" s="25"/>
      <c r="AL1328" s="25"/>
      <c r="AM1328" s="25"/>
      <c r="AN1328" s="25"/>
      <c r="AO1328" s="25"/>
      <c r="AP1328" s="25"/>
      <c r="AQ1328" s="25"/>
      <c r="AR1328" s="25"/>
      <c r="AS1328" s="25"/>
      <c r="AT1328" s="25"/>
      <c r="AU1328" s="25"/>
      <c r="AV1328" s="25"/>
      <c r="AW1328" s="25"/>
      <c r="AX1328" s="25"/>
    </row>
    <row r="1329" spans="7:50" ht="12.75">
      <c r="G1329" s="49"/>
      <c r="K1329" s="99"/>
      <c r="L1329" s="99"/>
      <c r="M1329" s="99"/>
      <c r="N1329" s="99"/>
      <c r="O1329" s="99"/>
      <c r="P1329" s="99"/>
      <c r="Q1329" s="99"/>
      <c r="R1329" s="99"/>
      <c r="S1329" s="99"/>
      <c r="T1329" s="27"/>
      <c r="U1329" s="27"/>
      <c r="V1329" s="27"/>
      <c r="W1329" s="27"/>
      <c r="X1329" s="27"/>
      <c r="Y1329" s="27"/>
      <c r="Z1329" s="27"/>
      <c r="AA1329" s="27"/>
      <c r="AB1329" s="27"/>
      <c r="AC1329" s="25"/>
      <c r="AD1329" s="25"/>
      <c r="AE1329" s="25"/>
      <c r="AF1329" s="25"/>
      <c r="AG1329" s="25"/>
      <c r="AH1329" s="25"/>
      <c r="AI1329" s="25"/>
      <c r="AJ1329" s="25"/>
      <c r="AK1329" s="25"/>
      <c r="AL1329" s="25"/>
      <c r="AM1329" s="25"/>
      <c r="AN1329" s="25"/>
      <c r="AO1329" s="25"/>
      <c r="AP1329" s="25"/>
      <c r="AQ1329" s="25"/>
      <c r="AR1329" s="25"/>
      <c r="AS1329" s="25"/>
      <c r="AT1329" s="25"/>
      <c r="AU1329" s="25"/>
      <c r="AV1329" s="25"/>
      <c r="AW1329" s="25"/>
      <c r="AX1329" s="25"/>
    </row>
    <row r="1330" spans="7:50" ht="12.75">
      <c r="G1330" s="49"/>
      <c r="K1330" s="99"/>
      <c r="L1330" s="99"/>
      <c r="M1330" s="99"/>
      <c r="N1330" s="99"/>
      <c r="O1330" s="99"/>
      <c r="P1330" s="99"/>
      <c r="Q1330" s="99"/>
      <c r="R1330" s="99"/>
      <c r="S1330" s="99"/>
      <c r="T1330" s="27"/>
      <c r="U1330" s="27"/>
      <c r="V1330" s="27"/>
      <c r="W1330" s="27"/>
      <c r="X1330" s="27"/>
      <c r="Y1330" s="27"/>
      <c r="Z1330" s="27"/>
      <c r="AA1330" s="27"/>
      <c r="AB1330" s="27"/>
      <c r="AC1330" s="25"/>
      <c r="AD1330" s="25"/>
      <c r="AE1330" s="25"/>
      <c r="AF1330" s="25"/>
      <c r="AG1330" s="25"/>
      <c r="AH1330" s="25"/>
      <c r="AI1330" s="25"/>
      <c r="AJ1330" s="25"/>
      <c r="AK1330" s="25"/>
      <c r="AL1330" s="25"/>
      <c r="AM1330" s="25"/>
      <c r="AN1330" s="25"/>
      <c r="AO1330" s="25"/>
      <c r="AP1330" s="25"/>
      <c r="AQ1330" s="25"/>
      <c r="AR1330" s="25"/>
      <c r="AS1330" s="25"/>
      <c r="AT1330" s="25"/>
      <c r="AU1330" s="25"/>
      <c r="AV1330" s="25"/>
      <c r="AW1330" s="25"/>
      <c r="AX1330" s="25"/>
    </row>
    <row r="1331" spans="7:50" ht="12.75">
      <c r="G1331" s="49"/>
      <c r="K1331" s="99"/>
      <c r="L1331" s="99"/>
      <c r="M1331" s="99"/>
      <c r="N1331" s="99"/>
      <c r="O1331" s="99"/>
      <c r="P1331" s="99"/>
      <c r="Q1331" s="99"/>
      <c r="R1331" s="99"/>
      <c r="S1331" s="99"/>
      <c r="T1331" s="27"/>
      <c r="U1331" s="27"/>
      <c r="V1331" s="27"/>
      <c r="W1331" s="27"/>
      <c r="X1331" s="27"/>
      <c r="Y1331" s="27"/>
      <c r="Z1331" s="27"/>
      <c r="AA1331" s="27"/>
      <c r="AB1331" s="27"/>
      <c r="AC1331" s="25"/>
      <c r="AD1331" s="25"/>
      <c r="AE1331" s="25"/>
      <c r="AF1331" s="25"/>
      <c r="AG1331" s="25"/>
      <c r="AH1331" s="25"/>
      <c r="AI1331" s="25"/>
      <c r="AJ1331" s="25"/>
      <c r="AK1331" s="25"/>
      <c r="AL1331" s="25"/>
      <c r="AM1331" s="25"/>
      <c r="AN1331" s="25"/>
      <c r="AO1331" s="25"/>
      <c r="AP1331" s="25"/>
      <c r="AQ1331" s="25"/>
      <c r="AR1331" s="25"/>
      <c r="AS1331" s="25"/>
      <c r="AT1331" s="25"/>
      <c r="AU1331" s="25"/>
      <c r="AV1331" s="25"/>
      <c r="AW1331" s="25"/>
      <c r="AX1331" s="25"/>
    </row>
    <row r="1332" spans="7:50" ht="12.75">
      <c r="G1332" s="49"/>
      <c r="K1332" s="99"/>
      <c r="L1332" s="99"/>
      <c r="M1332" s="99"/>
      <c r="N1332" s="99"/>
      <c r="O1332" s="99"/>
      <c r="P1332" s="99"/>
      <c r="Q1332" s="99"/>
      <c r="R1332" s="99"/>
      <c r="S1332" s="99"/>
      <c r="T1332" s="27"/>
      <c r="U1332" s="27"/>
      <c r="V1332" s="27"/>
      <c r="W1332" s="27"/>
      <c r="X1332" s="27"/>
      <c r="Y1332" s="27"/>
      <c r="Z1332" s="27"/>
      <c r="AA1332" s="27"/>
      <c r="AB1332" s="27"/>
      <c r="AC1332" s="25"/>
      <c r="AD1332" s="25"/>
      <c r="AE1332" s="25"/>
      <c r="AF1332" s="25"/>
      <c r="AG1332" s="25"/>
      <c r="AH1332" s="25"/>
      <c r="AI1332" s="25"/>
      <c r="AJ1332" s="25"/>
      <c r="AK1332" s="25"/>
      <c r="AL1332" s="25"/>
      <c r="AM1332" s="25"/>
      <c r="AN1332" s="25"/>
      <c r="AO1332" s="25"/>
      <c r="AP1332" s="25"/>
      <c r="AQ1332" s="25"/>
      <c r="AR1332" s="25"/>
      <c r="AS1332" s="25"/>
      <c r="AT1332" s="25"/>
      <c r="AU1332" s="25"/>
      <c r="AV1332" s="25"/>
      <c r="AW1332" s="25"/>
      <c r="AX1332" s="25"/>
    </row>
    <row r="1333" spans="7:50" ht="12.75">
      <c r="G1333" s="49"/>
      <c r="K1333" s="99"/>
      <c r="L1333" s="99"/>
      <c r="M1333" s="99"/>
      <c r="N1333" s="99"/>
      <c r="O1333" s="99"/>
      <c r="P1333" s="99"/>
      <c r="Q1333" s="99"/>
      <c r="R1333" s="99"/>
      <c r="S1333" s="99"/>
      <c r="T1333" s="27"/>
      <c r="U1333" s="27"/>
      <c r="V1333" s="27"/>
      <c r="W1333" s="27"/>
      <c r="X1333" s="27"/>
      <c r="Y1333" s="27"/>
      <c r="Z1333" s="27"/>
      <c r="AA1333" s="27"/>
      <c r="AB1333" s="27"/>
      <c r="AC1333" s="25"/>
      <c r="AD1333" s="25"/>
      <c r="AE1333" s="25"/>
      <c r="AF1333" s="25"/>
      <c r="AG1333" s="25"/>
      <c r="AH1333" s="25"/>
      <c r="AI1333" s="25"/>
      <c r="AJ1333" s="25"/>
      <c r="AK1333" s="25"/>
      <c r="AL1333" s="25"/>
      <c r="AM1333" s="25"/>
      <c r="AN1333" s="25"/>
      <c r="AO1333" s="25"/>
      <c r="AP1333" s="25"/>
      <c r="AQ1333" s="25"/>
      <c r="AR1333" s="25"/>
      <c r="AS1333" s="25"/>
      <c r="AT1333" s="25"/>
      <c r="AU1333" s="25"/>
      <c r="AV1333" s="25"/>
      <c r="AW1333" s="25"/>
      <c r="AX1333" s="25"/>
    </row>
    <row r="1334" spans="7:50" ht="12.75">
      <c r="G1334" s="49"/>
      <c r="K1334" s="99"/>
      <c r="L1334" s="99"/>
      <c r="M1334" s="99"/>
      <c r="N1334" s="99"/>
      <c r="O1334" s="99"/>
      <c r="P1334" s="99"/>
      <c r="Q1334" s="99"/>
      <c r="R1334" s="99"/>
      <c r="S1334" s="99"/>
      <c r="T1334" s="27"/>
      <c r="U1334" s="27"/>
      <c r="V1334" s="27"/>
      <c r="W1334" s="27"/>
      <c r="X1334" s="27"/>
      <c r="Y1334" s="27"/>
      <c r="Z1334" s="27"/>
      <c r="AA1334" s="27"/>
      <c r="AB1334" s="27"/>
      <c r="AC1334" s="25"/>
      <c r="AD1334" s="25"/>
      <c r="AE1334" s="25"/>
      <c r="AF1334" s="25"/>
      <c r="AG1334" s="25"/>
      <c r="AH1334" s="25"/>
      <c r="AI1334" s="25"/>
      <c r="AJ1334" s="25"/>
      <c r="AK1334" s="25"/>
      <c r="AL1334" s="25"/>
      <c r="AM1334" s="25"/>
      <c r="AN1334" s="25"/>
      <c r="AO1334" s="25"/>
      <c r="AP1334" s="25"/>
      <c r="AQ1334" s="25"/>
      <c r="AR1334" s="25"/>
      <c r="AS1334" s="25"/>
      <c r="AT1334" s="25"/>
      <c r="AU1334" s="25"/>
      <c r="AV1334" s="25"/>
      <c r="AW1334" s="25"/>
      <c r="AX1334" s="25"/>
    </row>
    <row r="1335" spans="7:50" ht="12.75">
      <c r="G1335" s="49"/>
      <c r="K1335" s="99"/>
      <c r="L1335" s="99"/>
      <c r="M1335" s="99"/>
      <c r="N1335" s="99"/>
      <c r="O1335" s="99"/>
      <c r="P1335" s="99"/>
      <c r="Q1335" s="99"/>
      <c r="R1335" s="99"/>
      <c r="S1335" s="99"/>
      <c r="T1335" s="27"/>
      <c r="U1335" s="27"/>
      <c r="V1335" s="27"/>
      <c r="W1335" s="27"/>
      <c r="X1335" s="27"/>
      <c r="Y1335" s="27"/>
      <c r="Z1335" s="27"/>
      <c r="AA1335" s="27"/>
      <c r="AB1335" s="27"/>
      <c r="AC1335" s="25"/>
      <c r="AD1335" s="25"/>
      <c r="AE1335" s="25"/>
      <c r="AF1335" s="25"/>
      <c r="AG1335" s="25"/>
      <c r="AH1335" s="25"/>
      <c r="AI1335" s="25"/>
      <c r="AJ1335" s="25"/>
      <c r="AK1335" s="25"/>
      <c r="AL1335" s="25"/>
      <c r="AM1335" s="25"/>
      <c r="AN1335" s="25"/>
      <c r="AO1335" s="25"/>
      <c r="AP1335" s="25"/>
      <c r="AQ1335" s="25"/>
      <c r="AR1335" s="25"/>
      <c r="AS1335" s="25"/>
      <c r="AT1335" s="25"/>
      <c r="AU1335" s="25"/>
      <c r="AV1335" s="25"/>
      <c r="AW1335" s="25"/>
      <c r="AX1335" s="25"/>
    </row>
    <row r="1336" spans="7:50" ht="12.75">
      <c r="G1336" s="49"/>
      <c r="K1336" s="99"/>
      <c r="L1336" s="99"/>
      <c r="M1336" s="99"/>
      <c r="N1336" s="99"/>
      <c r="O1336" s="99"/>
      <c r="P1336" s="99"/>
      <c r="Q1336" s="99"/>
      <c r="R1336" s="99"/>
      <c r="S1336" s="99"/>
      <c r="T1336" s="27"/>
      <c r="U1336" s="27"/>
      <c r="V1336" s="27"/>
      <c r="W1336" s="27"/>
      <c r="X1336" s="27"/>
      <c r="Y1336" s="27"/>
      <c r="Z1336" s="27"/>
      <c r="AA1336" s="27"/>
      <c r="AB1336" s="27"/>
      <c r="AC1336" s="25"/>
      <c r="AD1336" s="25"/>
      <c r="AE1336" s="25"/>
      <c r="AF1336" s="25"/>
      <c r="AG1336" s="25"/>
      <c r="AH1336" s="25"/>
      <c r="AI1336" s="25"/>
      <c r="AJ1336" s="25"/>
      <c r="AK1336" s="25"/>
      <c r="AL1336" s="25"/>
      <c r="AM1336" s="25"/>
      <c r="AN1336" s="25"/>
      <c r="AO1336" s="25"/>
      <c r="AP1336" s="25"/>
      <c r="AQ1336" s="25"/>
      <c r="AR1336" s="25"/>
      <c r="AS1336" s="25"/>
      <c r="AT1336" s="25"/>
      <c r="AU1336" s="25"/>
      <c r="AV1336" s="25"/>
      <c r="AW1336" s="25"/>
      <c r="AX1336" s="25"/>
    </row>
    <row r="1337" spans="7:50" ht="12.75">
      <c r="G1337" s="49"/>
      <c r="K1337" s="99"/>
      <c r="L1337" s="99"/>
      <c r="M1337" s="99"/>
      <c r="N1337" s="99"/>
      <c r="O1337" s="99"/>
      <c r="P1337" s="99"/>
      <c r="Q1337" s="99"/>
      <c r="R1337" s="99"/>
      <c r="S1337" s="99"/>
      <c r="T1337" s="27"/>
      <c r="U1337" s="27"/>
      <c r="V1337" s="27"/>
      <c r="W1337" s="27"/>
      <c r="X1337" s="27"/>
      <c r="Y1337" s="27"/>
      <c r="Z1337" s="27"/>
      <c r="AA1337" s="27"/>
      <c r="AB1337" s="27"/>
      <c r="AC1337" s="25"/>
      <c r="AD1337" s="25"/>
      <c r="AE1337" s="25"/>
      <c r="AF1337" s="25"/>
      <c r="AG1337" s="25"/>
      <c r="AH1337" s="25"/>
      <c r="AI1337" s="25"/>
      <c r="AJ1337" s="25"/>
      <c r="AK1337" s="25"/>
      <c r="AL1337" s="25"/>
      <c r="AM1337" s="25"/>
      <c r="AN1337" s="25"/>
      <c r="AO1337" s="25"/>
      <c r="AP1337" s="25"/>
      <c r="AQ1337" s="25"/>
      <c r="AR1337" s="25"/>
      <c r="AS1337" s="25"/>
      <c r="AT1337" s="25"/>
      <c r="AU1337" s="25"/>
      <c r="AV1337" s="25"/>
      <c r="AW1337" s="25"/>
      <c r="AX1337" s="25"/>
    </row>
    <row r="1338" spans="7:50" ht="12.75">
      <c r="G1338" s="49"/>
      <c r="K1338" s="99"/>
      <c r="L1338" s="99"/>
      <c r="M1338" s="99"/>
      <c r="N1338" s="99"/>
      <c r="O1338" s="99"/>
      <c r="P1338" s="99"/>
      <c r="Q1338" s="99"/>
      <c r="R1338" s="99"/>
      <c r="S1338" s="99"/>
      <c r="T1338" s="27"/>
      <c r="U1338" s="27"/>
      <c r="V1338" s="27"/>
      <c r="W1338" s="27"/>
      <c r="X1338" s="27"/>
      <c r="Y1338" s="27"/>
      <c r="Z1338" s="27"/>
      <c r="AA1338" s="27"/>
      <c r="AB1338" s="27"/>
      <c r="AC1338" s="25"/>
      <c r="AD1338" s="25"/>
      <c r="AE1338" s="25"/>
      <c r="AF1338" s="25"/>
      <c r="AG1338" s="25"/>
      <c r="AH1338" s="25"/>
      <c r="AI1338" s="25"/>
      <c r="AJ1338" s="25"/>
      <c r="AK1338" s="25"/>
      <c r="AL1338" s="25"/>
      <c r="AM1338" s="25"/>
      <c r="AN1338" s="25"/>
      <c r="AO1338" s="25"/>
      <c r="AP1338" s="25"/>
      <c r="AQ1338" s="25"/>
      <c r="AR1338" s="25"/>
      <c r="AS1338" s="25"/>
      <c r="AT1338" s="25"/>
      <c r="AU1338" s="25"/>
      <c r="AV1338" s="25"/>
      <c r="AW1338" s="25"/>
      <c r="AX1338" s="25"/>
    </row>
    <row r="1339" spans="7:50" ht="12.75">
      <c r="G1339" s="49"/>
      <c r="K1339" s="99"/>
      <c r="L1339" s="99"/>
      <c r="M1339" s="99"/>
      <c r="N1339" s="99"/>
      <c r="O1339" s="99"/>
      <c r="P1339" s="99"/>
      <c r="Q1339" s="99"/>
      <c r="R1339" s="99"/>
      <c r="S1339" s="99"/>
      <c r="T1339" s="27"/>
      <c r="U1339" s="27"/>
      <c r="V1339" s="27"/>
      <c r="W1339" s="27"/>
      <c r="X1339" s="27"/>
      <c r="Y1339" s="27"/>
      <c r="Z1339" s="27"/>
      <c r="AA1339" s="27"/>
      <c r="AB1339" s="27"/>
      <c r="AC1339" s="25"/>
      <c r="AD1339" s="25"/>
      <c r="AE1339" s="25"/>
      <c r="AF1339" s="25"/>
      <c r="AG1339" s="25"/>
      <c r="AH1339" s="25"/>
      <c r="AI1339" s="25"/>
      <c r="AJ1339" s="25"/>
      <c r="AK1339" s="25"/>
      <c r="AL1339" s="25"/>
      <c r="AM1339" s="25"/>
      <c r="AN1339" s="25"/>
      <c r="AO1339" s="25"/>
      <c r="AP1339" s="25"/>
      <c r="AQ1339" s="25"/>
      <c r="AR1339" s="25"/>
      <c r="AS1339" s="25"/>
      <c r="AT1339" s="25"/>
      <c r="AU1339" s="25"/>
      <c r="AV1339" s="25"/>
      <c r="AW1339" s="25"/>
      <c r="AX1339" s="25"/>
    </row>
    <row r="1340" spans="7:50" ht="12.75">
      <c r="G1340" s="49"/>
      <c r="K1340" s="99"/>
      <c r="L1340" s="99"/>
      <c r="M1340" s="99"/>
      <c r="N1340" s="99"/>
      <c r="O1340" s="99"/>
      <c r="P1340" s="99"/>
      <c r="Q1340" s="99"/>
      <c r="R1340" s="99"/>
      <c r="S1340" s="99"/>
      <c r="T1340" s="27"/>
      <c r="U1340" s="27"/>
      <c r="V1340" s="27"/>
      <c r="W1340" s="27"/>
      <c r="X1340" s="27"/>
      <c r="Y1340" s="27"/>
      <c r="Z1340" s="27"/>
      <c r="AA1340" s="27"/>
      <c r="AB1340" s="27"/>
      <c r="AC1340" s="25"/>
      <c r="AD1340" s="25"/>
      <c r="AE1340" s="25"/>
      <c r="AF1340" s="25"/>
      <c r="AG1340" s="25"/>
      <c r="AH1340" s="25"/>
      <c r="AI1340" s="25"/>
      <c r="AJ1340" s="25"/>
      <c r="AK1340" s="25"/>
      <c r="AL1340" s="25"/>
      <c r="AM1340" s="25"/>
      <c r="AN1340" s="25"/>
      <c r="AO1340" s="25"/>
      <c r="AP1340" s="25"/>
      <c r="AQ1340" s="25"/>
      <c r="AR1340" s="25"/>
      <c r="AS1340" s="25"/>
      <c r="AT1340" s="25"/>
      <c r="AU1340" s="25"/>
      <c r="AV1340" s="25"/>
      <c r="AW1340" s="25"/>
      <c r="AX1340" s="25"/>
    </row>
    <row r="1341" spans="7:50" ht="12.75">
      <c r="G1341" s="49"/>
      <c r="K1341" s="99"/>
      <c r="L1341" s="99"/>
      <c r="M1341" s="99"/>
      <c r="N1341" s="99"/>
      <c r="O1341" s="99"/>
      <c r="P1341" s="99"/>
      <c r="Q1341" s="99"/>
      <c r="R1341" s="99"/>
      <c r="S1341" s="99"/>
      <c r="T1341" s="27"/>
      <c r="U1341" s="27"/>
      <c r="V1341" s="27"/>
      <c r="W1341" s="27"/>
      <c r="X1341" s="27"/>
      <c r="Y1341" s="27"/>
      <c r="Z1341" s="27"/>
      <c r="AA1341" s="27"/>
      <c r="AB1341" s="27"/>
      <c r="AC1341" s="25"/>
      <c r="AD1341" s="25"/>
      <c r="AE1341" s="25"/>
      <c r="AF1341" s="25"/>
      <c r="AG1341" s="25"/>
      <c r="AH1341" s="25"/>
      <c r="AI1341" s="25"/>
      <c r="AJ1341" s="25"/>
      <c r="AK1341" s="25"/>
      <c r="AL1341" s="25"/>
      <c r="AM1341" s="25"/>
      <c r="AN1341" s="25"/>
      <c r="AO1341" s="25"/>
      <c r="AP1341" s="25"/>
      <c r="AQ1341" s="25"/>
      <c r="AR1341" s="25"/>
      <c r="AS1341" s="25"/>
      <c r="AT1341" s="25"/>
      <c r="AU1341" s="25"/>
      <c r="AV1341" s="25"/>
      <c r="AW1341" s="25"/>
      <c r="AX1341" s="25"/>
    </row>
    <row r="1342" spans="7:50" ht="12.75">
      <c r="G1342" s="49"/>
      <c r="K1342" s="99"/>
      <c r="L1342" s="99"/>
      <c r="M1342" s="99"/>
      <c r="N1342" s="99"/>
      <c r="O1342" s="99"/>
      <c r="P1342" s="99"/>
      <c r="Q1342" s="99"/>
      <c r="R1342" s="99"/>
      <c r="S1342" s="99"/>
      <c r="T1342" s="27"/>
      <c r="U1342" s="27"/>
      <c r="V1342" s="27"/>
      <c r="W1342" s="27"/>
      <c r="X1342" s="27"/>
      <c r="Y1342" s="27"/>
      <c r="Z1342" s="27"/>
      <c r="AA1342" s="27"/>
      <c r="AB1342" s="27"/>
      <c r="AC1342" s="25"/>
      <c r="AD1342" s="25"/>
      <c r="AE1342" s="25"/>
      <c r="AF1342" s="25"/>
      <c r="AG1342" s="25"/>
      <c r="AH1342" s="25"/>
      <c r="AI1342" s="25"/>
      <c r="AJ1342" s="25"/>
      <c r="AK1342" s="25"/>
      <c r="AL1342" s="25"/>
      <c r="AM1342" s="25"/>
      <c r="AN1342" s="25"/>
      <c r="AO1342" s="25"/>
      <c r="AP1342" s="25"/>
      <c r="AQ1342" s="25"/>
      <c r="AR1342" s="25"/>
      <c r="AS1342" s="25"/>
      <c r="AT1342" s="25"/>
      <c r="AU1342" s="25"/>
      <c r="AV1342" s="25"/>
      <c r="AW1342" s="25"/>
      <c r="AX1342" s="25"/>
    </row>
    <row r="1343" spans="7:50" ht="12.75">
      <c r="G1343" s="49"/>
      <c r="K1343" s="99"/>
      <c r="L1343" s="99"/>
      <c r="M1343" s="99"/>
      <c r="N1343" s="99"/>
      <c r="O1343" s="99"/>
      <c r="P1343" s="99"/>
      <c r="Q1343" s="99"/>
      <c r="R1343" s="99"/>
      <c r="S1343" s="99"/>
      <c r="T1343" s="27"/>
      <c r="U1343" s="27"/>
      <c r="V1343" s="27"/>
      <c r="W1343" s="27"/>
      <c r="X1343" s="27"/>
      <c r="Y1343" s="27"/>
      <c r="Z1343" s="27"/>
      <c r="AA1343" s="27"/>
      <c r="AB1343" s="27"/>
      <c r="AC1343" s="25"/>
      <c r="AD1343" s="25"/>
      <c r="AE1343" s="25"/>
      <c r="AF1343" s="25"/>
      <c r="AG1343" s="25"/>
      <c r="AH1343" s="25"/>
      <c r="AI1343" s="25"/>
      <c r="AJ1343" s="25"/>
      <c r="AK1343" s="25"/>
      <c r="AL1343" s="25"/>
      <c r="AM1343" s="25"/>
      <c r="AN1343" s="25"/>
      <c r="AO1343" s="25"/>
      <c r="AP1343" s="25"/>
      <c r="AQ1343" s="25"/>
      <c r="AR1343" s="25"/>
      <c r="AS1343" s="25"/>
      <c r="AT1343" s="25"/>
      <c r="AU1343" s="25"/>
      <c r="AV1343" s="25"/>
      <c r="AW1343" s="25"/>
      <c r="AX1343" s="25"/>
    </row>
    <row r="1344" spans="7:50" ht="12.75">
      <c r="G1344" s="49"/>
      <c r="K1344" s="99"/>
      <c r="L1344" s="99"/>
      <c r="M1344" s="99"/>
      <c r="N1344" s="99"/>
      <c r="O1344" s="99"/>
      <c r="P1344" s="99"/>
      <c r="Q1344" s="99"/>
      <c r="R1344" s="99"/>
      <c r="S1344" s="99"/>
      <c r="T1344" s="27"/>
      <c r="U1344" s="27"/>
      <c r="V1344" s="27"/>
      <c r="W1344" s="27"/>
      <c r="X1344" s="27"/>
      <c r="Y1344" s="27"/>
      <c r="Z1344" s="27"/>
      <c r="AA1344" s="27"/>
      <c r="AB1344" s="27"/>
      <c r="AC1344" s="25"/>
      <c r="AD1344" s="25"/>
      <c r="AE1344" s="25"/>
      <c r="AF1344" s="25"/>
      <c r="AG1344" s="25"/>
      <c r="AH1344" s="25"/>
      <c r="AI1344" s="25"/>
      <c r="AJ1344" s="25"/>
      <c r="AK1344" s="25"/>
      <c r="AL1344" s="25"/>
      <c r="AM1344" s="25"/>
      <c r="AN1344" s="25"/>
      <c r="AO1344" s="25"/>
      <c r="AP1344" s="25"/>
      <c r="AQ1344" s="25"/>
      <c r="AR1344" s="25"/>
      <c r="AS1344" s="25"/>
      <c r="AT1344" s="25"/>
      <c r="AU1344" s="25"/>
      <c r="AV1344" s="25"/>
      <c r="AW1344" s="25"/>
      <c r="AX1344" s="25"/>
    </row>
    <row r="1345" spans="7:50" ht="12.75">
      <c r="G1345" s="49"/>
      <c r="K1345" s="99"/>
      <c r="L1345" s="99"/>
      <c r="M1345" s="99"/>
      <c r="N1345" s="99"/>
      <c r="O1345" s="99"/>
      <c r="P1345" s="99"/>
      <c r="Q1345" s="99"/>
      <c r="R1345" s="99"/>
      <c r="S1345" s="99"/>
      <c r="T1345" s="27"/>
      <c r="U1345" s="27"/>
      <c r="V1345" s="27"/>
      <c r="W1345" s="27"/>
      <c r="X1345" s="27"/>
      <c r="Y1345" s="27"/>
      <c r="Z1345" s="27"/>
      <c r="AA1345" s="27"/>
      <c r="AB1345" s="27"/>
      <c r="AC1345" s="25"/>
      <c r="AD1345" s="25"/>
      <c r="AE1345" s="25"/>
      <c r="AF1345" s="25"/>
      <c r="AG1345" s="25"/>
      <c r="AH1345" s="25"/>
      <c r="AI1345" s="25"/>
      <c r="AJ1345" s="25"/>
      <c r="AK1345" s="25"/>
      <c r="AL1345" s="25"/>
      <c r="AM1345" s="25"/>
      <c r="AN1345" s="25"/>
      <c r="AO1345" s="25"/>
      <c r="AP1345" s="25"/>
      <c r="AQ1345" s="25"/>
      <c r="AR1345" s="25"/>
      <c r="AS1345" s="25"/>
      <c r="AT1345" s="25"/>
      <c r="AU1345" s="25"/>
      <c r="AV1345" s="25"/>
      <c r="AW1345" s="25"/>
      <c r="AX1345" s="25"/>
    </row>
    <row r="1346" spans="7:50" ht="12.75">
      <c r="G1346" s="49"/>
      <c r="K1346" s="99"/>
      <c r="L1346" s="99"/>
      <c r="M1346" s="99"/>
      <c r="N1346" s="99"/>
      <c r="O1346" s="99"/>
      <c r="P1346" s="99"/>
      <c r="Q1346" s="99"/>
      <c r="R1346" s="99"/>
      <c r="S1346" s="99"/>
      <c r="T1346" s="27"/>
      <c r="U1346" s="27"/>
      <c r="V1346" s="27"/>
      <c r="W1346" s="27"/>
      <c r="X1346" s="27"/>
      <c r="Y1346" s="27"/>
      <c r="Z1346" s="27"/>
      <c r="AA1346" s="27"/>
      <c r="AB1346" s="27"/>
      <c r="AC1346" s="25"/>
      <c r="AD1346" s="25"/>
      <c r="AE1346" s="25"/>
      <c r="AF1346" s="25"/>
      <c r="AG1346" s="25"/>
      <c r="AH1346" s="25"/>
      <c r="AI1346" s="25"/>
      <c r="AJ1346" s="25"/>
      <c r="AK1346" s="25"/>
      <c r="AL1346" s="25"/>
      <c r="AM1346" s="25"/>
      <c r="AN1346" s="25"/>
      <c r="AO1346" s="25"/>
      <c r="AP1346" s="25"/>
      <c r="AQ1346" s="25"/>
      <c r="AR1346" s="25"/>
      <c r="AS1346" s="25"/>
      <c r="AT1346" s="25"/>
      <c r="AU1346" s="25"/>
      <c r="AV1346" s="25"/>
      <c r="AW1346" s="25"/>
      <c r="AX1346" s="25"/>
    </row>
    <row r="1347" spans="7:50" ht="12.75">
      <c r="G1347" s="49"/>
      <c r="K1347" s="99"/>
      <c r="L1347" s="99"/>
      <c r="M1347" s="99"/>
      <c r="N1347" s="99"/>
      <c r="O1347" s="99"/>
      <c r="P1347" s="99"/>
      <c r="Q1347" s="99"/>
      <c r="R1347" s="99"/>
      <c r="S1347" s="99"/>
      <c r="T1347" s="27"/>
      <c r="U1347" s="27"/>
      <c r="V1347" s="27"/>
      <c r="W1347" s="27"/>
      <c r="X1347" s="27"/>
      <c r="Y1347" s="27"/>
      <c r="Z1347" s="27"/>
      <c r="AA1347" s="27"/>
      <c r="AB1347" s="27"/>
      <c r="AC1347" s="25"/>
      <c r="AD1347" s="25"/>
      <c r="AE1347" s="25"/>
      <c r="AF1347" s="25"/>
      <c r="AG1347" s="25"/>
      <c r="AH1347" s="25"/>
      <c r="AI1347" s="25"/>
      <c r="AJ1347" s="25"/>
      <c r="AK1347" s="25"/>
      <c r="AL1347" s="25"/>
      <c r="AM1347" s="25"/>
      <c r="AN1347" s="25"/>
      <c r="AO1347" s="25"/>
      <c r="AP1347" s="25"/>
      <c r="AQ1347" s="25"/>
      <c r="AR1347" s="25"/>
      <c r="AS1347" s="25"/>
      <c r="AT1347" s="25"/>
      <c r="AU1347" s="25"/>
      <c r="AV1347" s="25"/>
      <c r="AW1347" s="25"/>
      <c r="AX1347" s="25"/>
    </row>
    <row r="1348" spans="7:50" ht="12.75">
      <c r="G1348" s="49"/>
      <c r="K1348" s="99"/>
      <c r="L1348" s="99"/>
      <c r="M1348" s="99"/>
      <c r="N1348" s="99"/>
      <c r="O1348" s="99"/>
      <c r="P1348" s="99"/>
      <c r="Q1348" s="99"/>
      <c r="R1348" s="99"/>
      <c r="S1348" s="99"/>
      <c r="T1348" s="27"/>
      <c r="U1348" s="27"/>
      <c r="V1348" s="27"/>
      <c r="W1348" s="27"/>
      <c r="X1348" s="27"/>
      <c r="Y1348" s="27"/>
      <c r="Z1348" s="27"/>
      <c r="AA1348" s="27"/>
      <c r="AB1348" s="27"/>
      <c r="AC1348" s="25"/>
      <c r="AD1348" s="25"/>
      <c r="AE1348" s="25"/>
      <c r="AF1348" s="25"/>
      <c r="AG1348" s="25"/>
      <c r="AH1348" s="25"/>
      <c r="AI1348" s="25"/>
      <c r="AJ1348" s="25"/>
      <c r="AK1348" s="25"/>
      <c r="AL1348" s="25"/>
      <c r="AM1348" s="25"/>
      <c r="AN1348" s="25"/>
      <c r="AO1348" s="25"/>
      <c r="AP1348" s="25"/>
      <c r="AQ1348" s="25"/>
      <c r="AR1348" s="25"/>
      <c r="AS1348" s="25"/>
      <c r="AT1348" s="25"/>
      <c r="AU1348" s="25"/>
      <c r="AV1348" s="25"/>
      <c r="AW1348" s="25"/>
      <c r="AX1348" s="25"/>
    </row>
    <row r="1349" spans="7:50" ht="12.75">
      <c r="G1349" s="49"/>
      <c r="K1349" s="99"/>
      <c r="L1349" s="99"/>
      <c r="M1349" s="99"/>
      <c r="N1349" s="99"/>
      <c r="O1349" s="99"/>
      <c r="P1349" s="99"/>
      <c r="Q1349" s="99"/>
      <c r="R1349" s="99"/>
      <c r="S1349" s="99"/>
      <c r="T1349" s="27"/>
      <c r="U1349" s="27"/>
      <c r="V1349" s="27"/>
      <c r="W1349" s="27"/>
      <c r="X1349" s="27"/>
      <c r="Y1349" s="27"/>
      <c r="Z1349" s="27"/>
      <c r="AA1349" s="27"/>
      <c r="AB1349" s="27"/>
      <c r="AC1349" s="25"/>
      <c r="AD1349" s="25"/>
      <c r="AE1349" s="25"/>
      <c r="AF1349" s="25"/>
      <c r="AG1349" s="25"/>
      <c r="AH1349" s="25"/>
      <c r="AI1349" s="25"/>
      <c r="AJ1349" s="25"/>
      <c r="AK1349" s="25"/>
      <c r="AL1349" s="25"/>
      <c r="AM1349" s="25"/>
      <c r="AN1349" s="25"/>
      <c r="AO1349" s="25"/>
      <c r="AP1349" s="25"/>
      <c r="AQ1349" s="25"/>
      <c r="AR1349" s="25"/>
      <c r="AS1349" s="25"/>
      <c r="AT1349" s="25"/>
      <c r="AU1349" s="25"/>
      <c r="AV1349" s="25"/>
      <c r="AW1349" s="25"/>
      <c r="AX1349" s="25"/>
    </row>
    <row r="1350" spans="7:50" ht="12.75">
      <c r="G1350" s="49"/>
      <c r="K1350" s="99"/>
      <c r="L1350" s="99"/>
      <c r="M1350" s="99"/>
      <c r="N1350" s="99"/>
      <c r="O1350" s="99"/>
      <c r="P1350" s="99"/>
      <c r="Q1350" s="99"/>
      <c r="R1350" s="99"/>
      <c r="S1350" s="99"/>
      <c r="T1350" s="27"/>
      <c r="U1350" s="27"/>
      <c r="V1350" s="27"/>
      <c r="W1350" s="27"/>
      <c r="X1350" s="27"/>
      <c r="Y1350" s="27"/>
      <c r="Z1350" s="27"/>
      <c r="AA1350" s="27"/>
      <c r="AB1350" s="27"/>
      <c r="AC1350" s="25"/>
      <c r="AD1350" s="25"/>
      <c r="AE1350" s="25"/>
      <c r="AF1350" s="25"/>
      <c r="AG1350" s="25"/>
      <c r="AH1350" s="25"/>
      <c r="AI1350" s="25"/>
      <c r="AJ1350" s="25"/>
      <c r="AK1350" s="25"/>
      <c r="AL1350" s="25"/>
      <c r="AM1350" s="25"/>
      <c r="AN1350" s="25"/>
      <c r="AO1350" s="25"/>
      <c r="AP1350" s="25"/>
      <c r="AQ1350" s="25"/>
      <c r="AR1350" s="25"/>
      <c r="AS1350" s="25"/>
      <c r="AT1350" s="25"/>
      <c r="AU1350" s="25"/>
      <c r="AV1350" s="25"/>
      <c r="AW1350" s="25"/>
      <c r="AX1350" s="25"/>
    </row>
    <row r="1351" spans="7:50" ht="12.75">
      <c r="G1351" s="49"/>
      <c r="K1351" s="99"/>
      <c r="L1351" s="99"/>
      <c r="M1351" s="99"/>
      <c r="N1351" s="99"/>
      <c r="O1351" s="99"/>
      <c r="P1351" s="99"/>
      <c r="Q1351" s="99"/>
      <c r="R1351" s="99"/>
      <c r="S1351" s="99"/>
      <c r="T1351" s="27"/>
      <c r="U1351" s="27"/>
      <c r="V1351" s="27"/>
      <c r="W1351" s="27"/>
      <c r="X1351" s="27"/>
      <c r="Y1351" s="27"/>
      <c r="Z1351" s="27"/>
      <c r="AA1351" s="27"/>
      <c r="AB1351" s="27"/>
      <c r="AC1351" s="25"/>
      <c r="AD1351" s="25"/>
      <c r="AE1351" s="25"/>
      <c r="AF1351" s="25"/>
      <c r="AG1351" s="25"/>
      <c r="AH1351" s="25"/>
      <c r="AI1351" s="25"/>
      <c r="AJ1351" s="25"/>
      <c r="AK1351" s="25"/>
      <c r="AL1351" s="25"/>
      <c r="AM1351" s="25"/>
      <c r="AN1351" s="25"/>
      <c r="AO1351" s="25"/>
      <c r="AP1351" s="25"/>
      <c r="AQ1351" s="25"/>
      <c r="AR1351" s="25"/>
      <c r="AS1351" s="25"/>
      <c r="AT1351" s="25"/>
      <c r="AU1351" s="25"/>
      <c r="AV1351" s="25"/>
      <c r="AW1351" s="25"/>
      <c r="AX1351" s="25"/>
    </row>
    <row r="1352" spans="7:50" ht="12.75">
      <c r="G1352" s="49"/>
      <c r="K1352" s="99"/>
      <c r="L1352" s="99"/>
      <c r="M1352" s="99"/>
      <c r="N1352" s="99"/>
      <c r="O1352" s="99"/>
      <c r="P1352" s="99"/>
      <c r="Q1352" s="99"/>
      <c r="R1352" s="99"/>
      <c r="S1352" s="99"/>
      <c r="T1352" s="27"/>
      <c r="U1352" s="27"/>
      <c r="V1352" s="27"/>
      <c r="W1352" s="27"/>
      <c r="X1352" s="27"/>
      <c r="Y1352" s="27"/>
      <c r="Z1352" s="27"/>
      <c r="AA1352" s="27"/>
      <c r="AB1352" s="27"/>
      <c r="AC1352" s="25"/>
      <c r="AD1352" s="25"/>
      <c r="AE1352" s="25"/>
      <c r="AF1352" s="25"/>
      <c r="AG1352" s="25"/>
      <c r="AH1352" s="25"/>
      <c r="AI1352" s="25"/>
      <c r="AJ1352" s="25"/>
      <c r="AK1352" s="25"/>
      <c r="AL1352" s="25"/>
      <c r="AM1352" s="25"/>
      <c r="AN1352" s="25"/>
      <c r="AO1352" s="25"/>
      <c r="AP1352" s="25"/>
      <c r="AQ1352" s="25"/>
      <c r="AR1352" s="25"/>
      <c r="AS1352" s="25"/>
      <c r="AT1352" s="25"/>
      <c r="AU1352" s="25"/>
      <c r="AV1352" s="25"/>
      <c r="AW1352" s="25"/>
      <c r="AX1352" s="25"/>
    </row>
    <row r="1353" spans="7:50" ht="12.75">
      <c r="G1353" s="49"/>
      <c r="K1353" s="99"/>
      <c r="L1353" s="99"/>
      <c r="M1353" s="99"/>
      <c r="N1353" s="99"/>
      <c r="O1353" s="99"/>
      <c r="P1353" s="99"/>
      <c r="Q1353" s="99"/>
      <c r="R1353" s="99"/>
      <c r="S1353" s="99"/>
      <c r="T1353" s="27"/>
      <c r="U1353" s="27"/>
      <c r="V1353" s="27"/>
      <c r="W1353" s="27"/>
      <c r="X1353" s="27"/>
      <c r="Y1353" s="27"/>
      <c r="Z1353" s="27"/>
      <c r="AA1353" s="27"/>
      <c r="AB1353" s="27"/>
      <c r="AC1353" s="25"/>
      <c r="AD1353" s="25"/>
      <c r="AE1353" s="25"/>
      <c r="AF1353" s="25"/>
      <c r="AG1353" s="25"/>
      <c r="AH1353" s="25"/>
      <c r="AI1353" s="25"/>
      <c r="AJ1353" s="25"/>
      <c r="AK1353" s="25"/>
      <c r="AL1353" s="25"/>
      <c r="AM1353" s="25"/>
      <c r="AN1353" s="25"/>
      <c r="AO1353" s="25"/>
      <c r="AP1353" s="25"/>
      <c r="AQ1353" s="25"/>
      <c r="AR1353" s="25"/>
      <c r="AS1353" s="25"/>
      <c r="AT1353" s="25"/>
      <c r="AU1353" s="25"/>
      <c r="AV1353" s="25"/>
      <c r="AW1353" s="25"/>
      <c r="AX1353" s="25"/>
    </row>
    <row r="1354" spans="7:50" ht="12.75">
      <c r="G1354" s="49"/>
      <c r="K1354" s="99"/>
      <c r="L1354" s="99"/>
      <c r="M1354" s="99"/>
      <c r="N1354" s="99"/>
      <c r="O1354" s="99"/>
      <c r="P1354" s="99"/>
      <c r="Q1354" s="99"/>
      <c r="R1354" s="99"/>
      <c r="S1354" s="99"/>
      <c r="T1354" s="27"/>
      <c r="U1354" s="27"/>
      <c r="V1354" s="27"/>
      <c r="W1354" s="27"/>
      <c r="X1354" s="27"/>
      <c r="Y1354" s="27"/>
      <c r="Z1354" s="27"/>
      <c r="AA1354" s="27"/>
      <c r="AB1354" s="27"/>
      <c r="AC1354" s="25"/>
      <c r="AD1354" s="25"/>
      <c r="AE1354" s="25"/>
      <c r="AF1354" s="25"/>
      <c r="AG1354" s="25"/>
      <c r="AH1354" s="25"/>
      <c r="AI1354" s="25"/>
      <c r="AJ1354" s="25"/>
      <c r="AK1354" s="25"/>
      <c r="AL1354" s="25"/>
      <c r="AM1354" s="25"/>
      <c r="AN1354" s="25"/>
      <c r="AO1354" s="25"/>
      <c r="AP1354" s="25"/>
      <c r="AQ1354" s="25"/>
      <c r="AR1354" s="25"/>
      <c r="AS1354" s="25"/>
      <c r="AT1354" s="25"/>
      <c r="AU1354" s="25"/>
      <c r="AV1354" s="25"/>
      <c r="AW1354" s="25"/>
      <c r="AX1354" s="25"/>
    </row>
    <row r="1355" spans="7:50" ht="12.75">
      <c r="G1355" s="49"/>
      <c r="K1355" s="99"/>
      <c r="L1355" s="99"/>
      <c r="M1355" s="99"/>
      <c r="N1355" s="99"/>
      <c r="O1355" s="99"/>
      <c r="P1355" s="99"/>
      <c r="Q1355" s="99"/>
      <c r="R1355" s="99"/>
      <c r="S1355" s="99"/>
      <c r="T1355" s="27"/>
      <c r="U1355" s="27"/>
      <c r="V1355" s="27"/>
      <c r="W1355" s="27"/>
      <c r="X1355" s="27"/>
      <c r="Y1355" s="27"/>
      <c r="Z1355" s="27"/>
      <c r="AA1355" s="27"/>
      <c r="AB1355" s="27"/>
      <c r="AC1355" s="25"/>
      <c r="AD1355" s="25"/>
      <c r="AE1355" s="25"/>
      <c r="AF1355" s="25"/>
      <c r="AG1355" s="25"/>
      <c r="AH1355" s="25"/>
      <c r="AI1355" s="25"/>
      <c r="AJ1355" s="25"/>
      <c r="AK1355" s="25"/>
      <c r="AL1355" s="25"/>
      <c r="AM1355" s="25"/>
      <c r="AN1355" s="25"/>
      <c r="AO1355" s="25"/>
      <c r="AP1355" s="25"/>
      <c r="AQ1355" s="25"/>
      <c r="AR1355" s="25"/>
      <c r="AS1355" s="25"/>
      <c r="AT1355" s="25"/>
      <c r="AU1355" s="25"/>
      <c r="AV1355" s="25"/>
      <c r="AW1355" s="25"/>
      <c r="AX1355" s="25"/>
    </row>
    <row r="1356" spans="7:50" ht="12.75">
      <c r="G1356" s="49"/>
      <c r="K1356" s="99"/>
      <c r="L1356" s="99"/>
      <c r="M1356" s="99"/>
      <c r="N1356" s="99"/>
      <c r="O1356" s="99"/>
      <c r="P1356" s="99"/>
      <c r="Q1356" s="99"/>
      <c r="R1356" s="99"/>
      <c r="S1356" s="99"/>
      <c r="T1356" s="27"/>
      <c r="U1356" s="27"/>
      <c r="V1356" s="27"/>
      <c r="W1356" s="27"/>
      <c r="X1356" s="27"/>
      <c r="Y1356" s="27"/>
      <c r="Z1356" s="27"/>
      <c r="AA1356" s="27"/>
      <c r="AB1356" s="27"/>
      <c r="AC1356" s="25"/>
      <c r="AD1356" s="25"/>
      <c r="AE1356" s="25"/>
      <c r="AF1356" s="25"/>
      <c r="AG1356" s="25"/>
      <c r="AH1356" s="25"/>
      <c r="AI1356" s="25"/>
      <c r="AJ1356" s="25"/>
      <c r="AK1356" s="25"/>
      <c r="AL1356" s="25"/>
      <c r="AM1356" s="25"/>
      <c r="AN1356" s="25"/>
      <c r="AO1356" s="25"/>
      <c r="AP1356" s="25"/>
      <c r="AQ1356" s="25"/>
      <c r="AR1356" s="25"/>
      <c r="AS1356" s="25"/>
      <c r="AT1356" s="25"/>
      <c r="AU1356" s="25"/>
      <c r="AV1356" s="25"/>
      <c r="AW1356" s="25"/>
      <c r="AX1356" s="25"/>
    </row>
    <row r="1357" spans="7:50" ht="12.75">
      <c r="G1357" s="49"/>
      <c r="K1357" s="99"/>
      <c r="L1357" s="99"/>
      <c r="M1357" s="99"/>
      <c r="N1357" s="99"/>
      <c r="O1357" s="99"/>
      <c r="P1357" s="99"/>
      <c r="Q1357" s="99"/>
      <c r="R1357" s="99"/>
      <c r="S1357" s="99"/>
      <c r="T1357" s="27"/>
      <c r="U1357" s="27"/>
      <c r="V1357" s="27"/>
      <c r="W1357" s="27"/>
      <c r="X1357" s="27"/>
      <c r="Y1357" s="27"/>
      <c r="Z1357" s="27"/>
      <c r="AA1357" s="27"/>
      <c r="AB1357" s="27"/>
      <c r="AC1357" s="25"/>
      <c r="AD1357" s="25"/>
      <c r="AE1357" s="25"/>
      <c r="AF1357" s="25"/>
      <c r="AG1357" s="25"/>
      <c r="AH1357" s="25"/>
      <c r="AI1357" s="25"/>
      <c r="AJ1357" s="25"/>
      <c r="AK1357" s="25"/>
      <c r="AL1357" s="25"/>
      <c r="AM1357" s="25"/>
      <c r="AN1357" s="25"/>
      <c r="AO1357" s="25"/>
      <c r="AP1357" s="25"/>
      <c r="AQ1357" s="25"/>
      <c r="AR1357" s="25"/>
      <c r="AS1357" s="25"/>
      <c r="AT1357" s="25"/>
      <c r="AU1357" s="25"/>
      <c r="AV1357" s="25"/>
      <c r="AW1357" s="25"/>
      <c r="AX1357" s="25"/>
    </row>
    <row r="1358" spans="7:50" ht="12.75">
      <c r="G1358" s="49"/>
      <c r="K1358" s="99"/>
      <c r="L1358" s="99"/>
      <c r="M1358" s="99"/>
      <c r="N1358" s="99"/>
      <c r="O1358" s="99"/>
      <c r="P1358" s="99"/>
      <c r="Q1358" s="99"/>
      <c r="R1358" s="99"/>
      <c r="S1358" s="99"/>
      <c r="T1358" s="27"/>
      <c r="U1358" s="27"/>
      <c r="V1358" s="27"/>
      <c r="W1358" s="27"/>
      <c r="X1358" s="27"/>
      <c r="Y1358" s="27"/>
      <c r="Z1358" s="27"/>
      <c r="AA1358" s="27"/>
      <c r="AB1358" s="27"/>
      <c r="AC1358" s="25"/>
      <c r="AD1358" s="25"/>
      <c r="AE1358" s="25"/>
      <c r="AF1358" s="25"/>
      <c r="AG1358" s="25"/>
      <c r="AH1358" s="25"/>
      <c r="AI1358" s="25"/>
      <c r="AJ1358" s="25"/>
      <c r="AK1358" s="25"/>
      <c r="AL1358" s="25"/>
      <c r="AM1358" s="25"/>
      <c r="AN1358" s="25"/>
      <c r="AO1358" s="25"/>
      <c r="AP1358" s="25"/>
      <c r="AQ1358" s="25"/>
      <c r="AR1358" s="25"/>
      <c r="AS1358" s="25"/>
      <c r="AT1358" s="25"/>
      <c r="AU1358" s="25"/>
      <c r="AV1358" s="25"/>
      <c r="AW1358" s="25"/>
      <c r="AX1358" s="25"/>
    </row>
    <row r="1359" spans="7:50" ht="12.75">
      <c r="G1359" s="49"/>
      <c r="K1359" s="99"/>
      <c r="L1359" s="99"/>
      <c r="M1359" s="99"/>
      <c r="N1359" s="99"/>
      <c r="O1359" s="99"/>
      <c r="P1359" s="99"/>
      <c r="Q1359" s="99"/>
      <c r="R1359" s="99"/>
      <c r="S1359" s="99"/>
      <c r="T1359" s="27"/>
      <c r="U1359" s="27"/>
      <c r="V1359" s="27"/>
      <c r="W1359" s="27"/>
      <c r="X1359" s="27"/>
      <c r="Y1359" s="27"/>
      <c r="Z1359" s="27"/>
      <c r="AA1359" s="27"/>
      <c r="AB1359" s="27"/>
      <c r="AC1359" s="25"/>
      <c r="AD1359" s="25"/>
      <c r="AE1359" s="25"/>
      <c r="AF1359" s="25"/>
      <c r="AG1359" s="25"/>
      <c r="AH1359" s="25"/>
      <c r="AI1359" s="25"/>
      <c r="AJ1359" s="25"/>
      <c r="AK1359" s="25"/>
      <c r="AL1359" s="25"/>
      <c r="AM1359" s="25"/>
      <c r="AN1359" s="25"/>
      <c r="AO1359" s="25"/>
      <c r="AP1359" s="25"/>
      <c r="AQ1359" s="25"/>
      <c r="AR1359" s="25"/>
      <c r="AS1359" s="25"/>
      <c r="AT1359" s="25"/>
      <c r="AU1359" s="25"/>
      <c r="AV1359" s="25"/>
      <c r="AW1359" s="25"/>
      <c r="AX1359" s="25"/>
    </row>
    <row r="1360" spans="7:50" ht="12.75">
      <c r="G1360" s="49"/>
      <c r="K1360" s="99"/>
      <c r="L1360" s="99"/>
      <c r="M1360" s="99"/>
      <c r="N1360" s="99"/>
      <c r="O1360" s="99"/>
      <c r="P1360" s="99"/>
      <c r="Q1360" s="99"/>
      <c r="R1360" s="99"/>
      <c r="S1360" s="99"/>
      <c r="T1360" s="27"/>
      <c r="U1360" s="27"/>
      <c r="V1360" s="27"/>
      <c r="W1360" s="27"/>
      <c r="X1360" s="27"/>
      <c r="Y1360" s="27"/>
      <c r="Z1360" s="27"/>
      <c r="AA1360" s="27"/>
      <c r="AB1360" s="27"/>
      <c r="AC1360" s="25"/>
      <c r="AD1360" s="25"/>
      <c r="AE1360" s="25"/>
      <c r="AF1360" s="25"/>
      <c r="AG1360" s="25"/>
      <c r="AH1360" s="25"/>
      <c r="AI1360" s="25"/>
      <c r="AJ1360" s="25"/>
      <c r="AK1360" s="25"/>
      <c r="AL1360" s="25"/>
      <c r="AM1360" s="25"/>
      <c r="AN1360" s="25"/>
      <c r="AO1360" s="25"/>
      <c r="AP1360" s="25"/>
      <c r="AQ1360" s="25"/>
      <c r="AR1360" s="25"/>
      <c r="AS1360" s="25"/>
      <c r="AT1360" s="25"/>
      <c r="AU1360" s="25"/>
      <c r="AV1360" s="25"/>
      <c r="AW1360" s="25"/>
      <c r="AX1360" s="25"/>
    </row>
    <row r="1361" spans="7:50" ht="12.75">
      <c r="G1361" s="49"/>
      <c r="K1361" s="99"/>
      <c r="L1361" s="99"/>
      <c r="M1361" s="99"/>
      <c r="N1361" s="99"/>
      <c r="O1361" s="99"/>
      <c r="P1361" s="99"/>
      <c r="Q1361" s="99"/>
      <c r="R1361" s="99"/>
      <c r="S1361" s="99"/>
      <c r="T1361" s="27"/>
      <c r="U1361" s="27"/>
      <c r="V1361" s="27"/>
      <c r="W1361" s="27"/>
      <c r="X1361" s="27"/>
      <c r="Y1361" s="27"/>
      <c r="Z1361" s="27"/>
      <c r="AA1361" s="27"/>
      <c r="AB1361" s="27"/>
      <c r="AC1361" s="25"/>
      <c r="AD1361" s="25"/>
      <c r="AE1361" s="25"/>
      <c r="AF1361" s="25"/>
      <c r="AG1361" s="25"/>
      <c r="AH1361" s="25"/>
      <c r="AI1361" s="25"/>
      <c r="AJ1361" s="25"/>
      <c r="AK1361" s="25"/>
      <c r="AL1361" s="25"/>
      <c r="AM1361" s="25"/>
      <c r="AN1361" s="25"/>
      <c r="AO1361" s="25"/>
      <c r="AP1361" s="25"/>
      <c r="AQ1361" s="25"/>
      <c r="AR1361" s="25"/>
      <c r="AS1361" s="25"/>
      <c r="AT1361" s="25"/>
      <c r="AU1361" s="25"/>
      <c r="AV1361" s="25"/>
      <c r="AW1361" s="25"/>
      <c r="AX1361" s="25"/>
    </row>
    <row r="1362" spans="7:50" ht="12.75">
      <c r="G1362" s="49"/>
      <c r="K1362" s="99"/>
      <c r="L1362" s="99"/>
      <c r="M1362" s="99"/>
      <c r="N1362" s="99"/>
      <c r="O1362" s="99"/>
      <c r="P1362" s="99"/>
      <c r="Q1362" s="99"/>
      <c r="R1362" s="99"/>
      <c r="S1362" s="99"/>
      <c r="T1362" s="27"/>
      <c r="U1362" s="27"/>
      <c r="V1362" s="27"/>
      <c r="W1362" s="27"/>
      <c r="X1362" s="27"/>
      <c r="Y1362" s="27"/>
      <c r="Z1362" s="27"/>
      <c r="AA1362" s="27"/>
      <c r="AB1362" s="27"/>
      <c r="AC1362" s="25"/>
      <c r="AD1362" s="25"/>
      <c r="AE1362" s="25"/>
      <c r="AF1362" s="25"/>
      <c r="AG1362" s="25"/>
      <c r="AH1362" s="25"/>
      <c r="AI1362" s="25"/>
      <c r="AJ1362" s="25"/>
      <c r="AK1362" s="25"/>
      <c r="AL1362" s="25"/>
      <c r="AM1362" s="25"/>
      <c r="AN1362" s="25"/>
      <c r="AO1362" s="25"/>
      <c r="AP1362" s="25"/>
      <c r="AQ1362" s="25"/>
      <c r="AR1362" s="25"/>
      <c r="AS1362" s="25"/>
      <c r="AT1362" s="25"/>
      <c r="AU1362" s="25"/>
      <c r="AV1362" s="25"/>
      <c r="AW1362" s="25"/>
      <c r="AX1362" s="25"/>
    </row>
    <row r="1363" spans="7:50" ht="12.75">
      <c r="G1363" s="49"/>
      <c r="K1363" s="99"/>
      <c r="L1363" s="99"/>
      <c r="M1363" s="99"/>
      <c r="N1363" s="99"/>
      <c r="O1363" s="99"/>
      <c r="P1363" s="99"/>
      <c r="Q1363" s="99"/>
      <c r="R1363" s="99"/>
      <c r="S1363" s="99"/>
      <c r="T1363" s="27"/>
      <c r="U1363" s="27"/>
      <c r="V1363" s="27"/>
      <c r="W1363" s="27"/>
      <c r="X1363" s="27"/>
      <c r="Y1363" s="27"/>
      <c r="Z1363" s="27"/>
      <c r="AA1363" s="27"/>
      <c r="AB1363" s="27"/>
      <c r="AC1363" s="25"/>
      <c r="AD1363" s="25"/>
      <c r="AE1363" s="25"/>
      <c r="AF1363" s="25"/>
      <c r="AG1363" s="25"/>
      <c r="AH1363" s="25"/>
      <c r="AI1363" s="25"/>
      <c r="AJ1363" s="25"/>
      <c r="AK1363" s="25"/>
      <c r="AL1363" s="25"/>
      <c r="AM1363" s="25"/>
      <c r="AN1363" s="25"/>
      <c r="AO1363" s="25"/>
      <c r="AP1363" s="25"/>
      <c r="AQ1363" s="25"/>
      <c r="AR1363" s="25"/>
      <c r="AS1363" s="25"/>
      <c r="AT1363" s="25"/>
      <c r="AU1363" s="25"/>
      <c r="AV1363" s="25"/>
      <c r="AW1363" s="25"/>
      <c r="AX1363" s="25"/>
    </row>
    <row r="1364" spans="7:50" ht="12.75">
      <c r="G1364" s="49"/>
      <c r="K1364" s="99"/>
      <c r="L1364" s="99"/>
      <c r="M1364" s="99"/>
      <c r="N1364" s="99"/>
      <c r="O1364" s="99"/>
      <c r="P1364" s="99"/>
      <c r="Q1364" s="99"/>
      <c r="R1364" s="99"/>
      <c r="S1364" s="99"/>
      <c r="T1364" s="27"/>
      <c r="U1364" s="27"/>
      <c r="V1364" s="27"/>
      <c r="W1364" s="27"/>
      <c r="X1364" s="27"/>
      <c r="Y1364" s="27"/>
      <c r="Z1364" s="27"/>
      <c r="AA1364" s="27"/>
      <c r="AB1364" s="27"/>
      <c r="AC1364" s="25"/>
      <c r="AD1364" s="25"/>
      <c r="AE1364" s="25"/>
      <c r="AF1364" s="25"/>
      <c r="AG1364" s="25"/>
      <c r="AH1364" s="25"/>
      <c r="AI1364" s="25"/>
      <c r="AJ1364" s="25"/>
      <c r="AK1364" s="25"/>
      <c r="AL1364" s="25"/>
      <c r="AM1364" s="25"/>
      <c r="AN1364" s="25"/>
      <c r="AO1364" s="25"/>
      <c r="AP1364" s="25"/>
      <c r="AQ1364" s="25"/>
      <c r="AR1364" s="25"/>
      <c r="AS1364" s="25"/>
      <c r="AT1364" s="25"/>
      <c r="AU1364" s="25"/>
      <c r="AV1364" s="25"/>
      <c r="AW1364" s="25"/>
      <c r="AX1364" s="25"/>
    </row>
    <row r="1365" spans="7:50" ht="12.75">
      <c r="G1365" s="49"/>
      <c r="K1365" s="99"/>
      <c r="L1365" s="99"/>
      <c r="M1365" s="99"/>
      <c r="N1365" s="99"/>
      <c r="O1365" s="99"/>
      <c r="P1365" s="99"/>
      <c r="Q1365" s="99"/>
      <c r="R1365" s="99"/>
      <c r="S1365" s="99"/>
      <c r="T1365" s="27"/>
      <c r="U1365" s="27"/>
      <c r="V1365" s="27"/>
      <c r="W1365" s="27"/>
      <c r="X1365" s="27"/>
      <c r="Y1365" s="27"/>
      <c r="Z1365" s="27"/>
      <c r="AA1365" s="27"/>
      <c r="AB1365" s="27"/>
      <c r="AC1365" s="25"/>
      <c r="AD1365" s="25"/>
      <c r="AE1365" s="25"/>
      <c r="AF1365" s="25"/>
      <c r="AG1365" s="25"/>
      <c r="AH1365" s="25"/>
      <c r="AI1365" s="25"/>
      <c r="AJ1365" s="25"/>
      <c r="AK1365" s="25"/>
      <c r="AL1365" s="25"/>
      <c r="AM1365" s="25"/>
      <c r="AN1365" s="25"/>
      <c r="AO1365" s="25"/>
      <c r="AP1365" s="25"/>
      <c r="AQ1365" s="25"/>
      <c r="AR1365" s="25"/>
      <c r="AS1365" s="25"/>
      <c r="AT1365" s="25"/>
      <c r="AU1365" s="25"/>
      <c r="AV1365" s="25"/>
      <c r="AW1365" s="25"/>
      <c r="AX1365" s="25"/>
    </row>
    <row r="1366" spans="7:50" ht="12.75">
      <c r="G1366" s="49"/>
      <c r="K1366" s="99"/>
      <c r="L1366" s="99"/>
      <c r="M1366" s="99"/>
      <c r="N1366" s="99"/>
      <c r="O1366" s="99"/>
      <c r="P1366" s="99"/>
      <c r="Q1366" s="99"/>
      <c r="R1366" s="99"/>
      <c r="S1366" s="99"/>
      <c r="T1366" s="27"/>
      <c r="U1366" s="27"/>
      <c r="V1366" s="27"/>
      <c r="W1366" s="27"/>
      <c r="X1366" s="27"/>
      <c r="Y1366" s="27"/>
      <c r="Z1366" s="27"/>
      <c r="AA1366" s="27"/>
      <c r="AB1366" s="27"/>
      <c r="AC1366" s="25"/>
      <c r="AD1366" s="25"/>
      <c r="AE1366" s="25"/>
      <c r="AF1366" s="25"/>
      <c r="AG1366" s="25"/>
      <c r="AH1366" s="25"/>
      <c r="AI1366" s="25"/>
      <c r="AJ1366" s="25"/>
      <c r="AK1366" s="25"/>
      <c r="AL1366" s="25"/>
      <c r="AM1366" s="25"/>
      <c r="AN1366" s="25"/>
      <c r="AO1366" s="25"/>
      <c r="AP1366" s="25"/>
      <c r="AQ1366" s="25"/>
      <c r="AR1366" s="25"/>
      <c r="AS1366" s="25"/>
      <c r="AT1366" s="25"/>
      <c r="AU1366" s="25"/>
      <c r="AV1366" s="25"/>
      <c r="AW1366" s="25"/>
      <c r="AX1366" s="25"/>
    </row>
    <row r="1367" spans="7:50" ht="12.75">
      <c r="G1367" s="49"/>
      <c r="K1367" s="99"/>
      <c r="L1367" s="99"/>
      <c r="M1367" s="99"/>
      <c r="N1367" s="99"/>
      <c r="O1367" s="99"/>
      <c r="P1367" s="99"/>
      <c r="Q1367" s="99"/>
      <c r="R1367" s="99"/>
      <c r="S1367" s="99"/>
      <c r="T1367" s="27"/>
      <c r="U1367" s="27"/>
      <c r="V1367" s="27"/>
      <c r="W1367" s="27"/>
      <c r="X1367" s="27"/>
      <c r="Y1367" s="27"/>
      <c r="Z1367" s="27"/>
      <c r="AA1367" s="27"/>
      <c r="AB1367" s="27"/>
      <c r="AC1367" s="25"/>
      <c r="AD1367" s="25"/>
      <c r="AE1367" s="25"/>
      <c r="AF1367" s="25"/>
      <c r="AG1367" s="25"/>
      <c r="AH1367" s="25"/>
      <c r="AI1367" s="25"/>
      <c r="AJ1367" s="25"/>
      <c r="AK1367" s="25"/>
      <c r="AL1367" s="25"/>
      <c r="AM1367" s="25"/>
      <c r="AN1367" s="25"/>
      <c r="AO1367" s="25"/>
      <c r="AP1367" s="25"/>
      <c r="AQ1367" s="25"/>
      <c r="AR1367" s="25"/>
      <c r="AS1367" s="25"/>
      <c r="AT1367" s="25"/>
      <c r="AU1367" s="25"/>
      <c r="AV1367" s="25"/>
      <c r="AW1367" s="25"/>
      <c r="AX1367" s="25"/>
    </row>
    <row r="1368" spans="7:50" ht="12.75">
      <c r="G1368" s="49"/>
      <c r="K1368" s="99"/>
      <c r="L1368" s="99"/>
      <c r="M1368" s="99"/>
      <c r="N1368" s="99"/>
      <c r="O1368" s="99"/>
      <c r="P1368" s="99"/>
      <c r="Q1368" s="99"/>
      <c r="R1368" s="99"/>
      <c r="S1368" s="99"/>
      <c r="T1368" s="27"/>
      <c r="U1368" s="27"/>
      <c r="V1368" s="27"/>
      <c r="W1368" s="27"/>
      <c r="X1368" s="27"/>
      <c r="Y1368" s="27"/>
      <c r="Z1368" s="27"/>
      <c r="AA1368" s="27"/>
      <c r="AB1368" s="27"/>
      <c r="AC1368" s="25"/>
      <c r="AD1368" s="25"/>
      <c r="AE1368" s="25"/>
      <c r="AF1368" s="25"/>
      <c r="AG1368" s="25"/>
      <c r="AH1368" s="25"/>
      <c r="AI1368" s="25"/>
      <c r="AJ1368" s="25"/>
      <c r="AK1368" s="25"/>
      <c r="AL1368" s="25"/>
      <c r="AM1368" s="25"/>
      <c r="AN1368" s="25"/>
      <c r="AO1368" s="25"/>
      <c r="AP1368" s="25"/>
      <c r="AQ1368" s="25"/>
      <c r="AR1368" s="25"/>
      <c r="AS1368" s="25"/>
      <c r="AT1368" s="25"/>
      <c r="AU1368" s="25"/>
      <c r="AV1368" s="25"/>
      <c r="AW1368" s="25"/>
      <c r="AX1368" s="25"/>
    </row>
    <row r="1369" spans="7:50" ht="12.75">
      <c r="G1369" s="49"/>
      <c r="K1369" s="99"/>
      <c r="L1369" s="99"/>
      <c r="M1369" s="99"/>
      <c r="N1369" s="99"/>
      <c r="O1369" s="99"/>
      <c r="P1369" s="99"/>
      <c r="Q1369" s="99"/>
      <c r="R1369" s="99"/>
      <c r="S1369" s="99"/>
      <c r="T1369" s="27"/>
      <c r="U1369" s="27"/>
      <c r="V1369" s="27"/>
      <c r="W1369" s="27"/>
      <c r="X1369" s="27"/>
      <c r="Y1369" s="27"/>
      <c r="Z1369" s="27"/>
      <c r="AA1369" s="27"/>
      <c r="AB1369" s="27"/>
      <c r="AC1369" s="25"/>
      <c r="AD1369" s="25"/>
      <c r="AE1369" s="25"/>
      <c r="AF1369" s="25"/>
      <c r="AG1369" s="25"/>
      <c r="AH1369" s="25"/>
      <c r="AI1369" s="25"/>
      <c r="AJ1369" s="25"/>
      <c r="AK1369" s="25"/>
      <c r="AL1369" s="25"/>
      <c r="AM1369" s="25"/>
      <c r="AN1369" s="25"/>
      <c r="AO1369" s="25"/>
      <c r="AP1369" s="25"/>
      <c r="AQ1369" s="25"/>
      <c r="AR1369" s="25"/>
      <c r="AS1369" s="25"/>
      <c r="AT1369" s="25"/>
      <c r="AU1369" s="25"/>
      <c r="AV1369" s="25"/>
      <c r="AW1369" s="25"/>
      <c r="AX1369" s="25"/>
    </row>
    <row r="1370" spans="7:50" ht="12.75">
      <c r="G1370" s="49"/>
      <c r="K1370" s="99"/>
      <c r="L1370" s="99"/>
      <c r="M1370" s="99"/>
      <c r="N1370" s="99"/>
      <c r="O1370" s="99"/>
      <c r="P1370" s="99"/>
      <c r="Q1370" s="99"/>
      <c r="R1370" s="99"/>
      <c r="S1370" s="99"/>
      <c r="T1370" s="27"/>
      <c r="U1370" s="27"/>
      <c r="V1370" s="27"/>
      <c r="W1370" s="27"/>
      <c r="X1370" s="27"/>
      <c r="Y1370" s="27"/>
      <c r="Z1370" s="27"/>
      <c r="AA1370" s="27"/>
      <c r="AB1370" s="27"/>
      <c r="AC1370" s="25"/>
      <c r="AD1370" s="25"/>
      <c r="AE1370" s="25"/>
      <c r="AF1370" s="25"/>
      <c r="AG1370" s="25"/>
      <c r="AH1370" s="25"/>
      <c r="AI1370" s="25"/>
      <c r="AJ1370" s="25"/>
      <c r="AK1370" s="25"/>
      <c r="AL1370" s="25"/>
      <c r="AM1370" s="25"/>
      <c r="AN1370" s="25"/>
      <c r="AO1370" s="25"/>
      <c r="AP1370" s="25"/>
      <c r="AQ1370" s="25"/>
      <c r="AR1370" s="25"/>
      <c r="AS1370" s="25"/>
      <c r="AT1370" s="25"/>
      <c r="AU1370" s="25"/>
      <c r="AV1370" s="25"/>
      <c r="AW1370" s="25"/>
      <c r="AX1370" s="25"/>
    </row>
    <row r="1371" spans="7:50" ht="12.75">
      <c r="G1371" s="49"/>
      <c r="K1371" s="99"/>
      <c r="L1371" s="99"/>
      <c r="M1371" s="99"/>
      <c r="N1371" s="99"/>
      <c r="O1371" s="99"/>
      <c r="P1371" s="99"/>
      <c r="Q1371" s="99"/>
      <c r="R1371" s="99"/>
      <c r="S1371" s="99"/>
      <c r="T1371" s="27"/>
      <c r="U1371" s="27"/>
      <c r="V1371" s="27"/>
      <c r="W1371" s="27"/>
      <c r="X1371" s="27"/>
      <c r="Y1371" s="27"/>
      <c r="Z1371" s="27"/>
      <c r="AA1371" s="27"/>
      <c r="AB1371" s="27"/>
      <c r="AC1371" s="25"/>
      <c r="AD1371" s="25"/>
      <c r="AE1371" s="25"/>
      <c r="AF1371" s="25"/>
      <c r="AG1371" s="25"/>
      <c r="AH1371" s="25"/>
      <c r="AI1371" s="25"/>
      <c r="AJ1371" s="25"/>
      <c r="AK1371" s="25"/>
      <c r="AL1371" s="25"/>
      <c r="AM1371" s="25"/>
      <c r="AN1371" s="25"/>
      <c r="AO1371" s="25"/>
      <c r="AP1371" s="25"/>
      <c r="AQ1371" s="25"/>
      <c r="AR1371" s="25"/>
      <c r="AS1371" s="25"/>
      <c r="AT1371" s="25"/>
      <c r="AU1371" s="25"/>
      <c r="AV1371" s="25"/>
      <c r="AW1371" s="25"/>
      <c r="AX1371" s="25"/>
    </row>
    <row r="1372" spans="7:50" ht="12.75">
      <c r="G1372" s="49"/>
      <c r="K1372" s="99"/>
      <c r="L1372" s="99"/>
      <c r="M1372" s="99"/>
      <c r="N1372" s="99"/>
      <c r="O1372" s="99"/>
      <c r="P1372" s="99"/>
      <c r="Q1372" s="99"/>
      <c r="R1372" s="99"/>
      <c r="S1372" s="99"/>
      <c r="T1372" s="27"/>
      <c r="U1372" s="27"/>
      <c r="V1372" s="27"/>
      <c r="W1372" s="27"/>
      <c r="X1372" s="27"/>
      <c r="Y1372" s="27"/>
      <c r="Z1372" s="27"/>
      <c r="AA1372" s="27"/>
      <c r="AB1372" s="27"/>
      <c r="AC1372" s="25"/>
      <c r="AD1372" s="25"/>
      <c r="AE1372" s="25"/>
      <c r="AF1372" s="25"/>
      <c r="AG1372" s="25"/>
      <c r="AH1372" s="25"/>
      <c r="AI1372" s="25"/>
      <c r="AJ1372" s="25"/>
      <c r="AK1372" s="25"/>
      <c r="AL1372" s="25"/>
      <c r="AM1372" s="25"/>
      <c r="AN1372" s="25"/>
      <c r="AO1372" s="25"/>
      <c r="AP1372" s="25"/>
      <c r="AQ1372" s="25"/>
      <c r="AR1372" s="25"/>
      <c r="AS1372" s="25"/>
      <c r="AT1372" s="25"/>
      <c r="AU1372" s="25"/>
      <c r="AV1372" s="25"/>
      <c r="AW1372" s="25"/>
      <c r="AX1372" s="25"/>
    </row>
    <row r="1373" spans="7:50" ht="12.75">
      <c r="G1373" s="49"/>
      <c r="K1373" s="99"/>
      <c r="L1373" s="99"/>
      <c r="M1373" s="99"/>
      <c r="N1373" s="99"/>
      <c r="O1373" s="99"/>
      <c r="P1373" s="99"/>
      <c r="Q1373" s="99"/>
      <c r="R1373" s="99"/>
      <c r="S1373" s="99"/>
      <c r="T1373" s="27"/>
      <c r="U1373" s="27"/>
      <c r="V1373" s="27"/>
      <c r="W1373" s="27"/>
      <c r="X1373" s="27"/>
      <c r="Y1373" s="27"/>
      <c r="Z1373" s="27"/>
      <c r="AA1373" s="27"/>
      <c r="AB1373" s="27"/>
      <c r="AC1373" s="25"/>
      <c r="AD1373" s="25"/>
      <c r="AE1373" s="25"/>
      <c r="AF1373" s="25"/>
      <c r="AG1373" s="25"/>
      <c r="AH1373" s="25"/>
      <c r="AI1373" s="25"/>
      <c r="AJ1373" s="25"/>
      <c r="AK1373" s="25"/>
      <c r="AL1373" s="25"/>
      <c r="AM1373" s="25"/>
      <c r="AN1373" s="25"/>
      <c r="AO1373" s="25"/>
      <c r="AP1373" s="25"/>
      <c r="AQ1373" s="25"/>
      <c r="AR1373" s="25"/>
      <c r="AS1373" s="25"/>
      <c r="AT1373" s="25"/>
      <c r="AU1373" s="25"/>
      <c r="AV1373" s="25"/>
      <c r="AW1373" s="25"/>
      <c r="AX1373" s="25"/>
    </row>
    <row r="1374" spans="7:50" ht="12.75">
      <c r="G1374" s="49"/>
      <c r="K1374" s="99"/>
      <c r="L1374" s="99"/>
      <c r="M1374" s="99"/>
      <c r="N1374" s="99"/>
      <c r="O1374" s="99"/>
      <c r="P1374" s="99"/>
      <c r="Q1374" s="99"/>
      <c r="R1374" s="99"/>
      <c r="S1374" s="99"/>
      <c r="T1374" s="27"/>
      <c r="U1374" s="27"/>
      <c r="V1374" s="27"/>
      <c r="W1374" s="27"/>
      <c r="X1374" s="27"/>
      <c r="Y1374" s="27"/>
      <c r="Z1374" s="27"/>
      <c r="AA1374" s="27"/>
      <c r="AB1374" s="27"/>
      <c r="AC1374" s="25"/>
      <c r="AD1374" s="25"/>
      <c r="AE1374" s="25"/>
      <c r="AF1374" s="25"/>
      <c r="AG1374" s="25"/>
      <c r="AH1374" s="25"/>
      <c r="AI1374" s="25"/>
      <c r="AJ1374" s="25"/>
      <c r="AK1374" s="25"/>
      <c r="AL1374" s="25"/>
      <c r="AM1374" s="25"/>
      <c r="AN1374" s="25"/>
      <c r="AO1374" s="25"/>
      <c r="AP1374" s="25"/>
      <c r="AQ1374" s="25"/>
      <c r="AR1374" s="25"/>
      <c r="AS1374" s="25"/>
      <c r="AT1374" s="25"/>
      <c r="AU1374" s="25"/>
      <c r="AV1374" s="25"/>
      <c r="AW1374" s="25"/>
      <c r="AX1374" s="25"/>
    </row>
    <row r="1375" spans="7:50" ht="12.75">
      <c r="G1375" s="49"/>
      <c r="K1375" s="99"/>
      <c r="L1375" s="99"/>
      <c r="M1375" s="99"/>
      <c r="N1375" s="99"/>
      <c r="O1375" s="99"/>
      <c r="P1375" s="99"/>
      <c r="Q1375" s="99"/>
      <c r="R1375" s="99"/>
      <c r="S1375" s="99"/>
      <c r="T1375" s="27"/>
      <c r="U1375" s="27"/>
      <c r="V1375" s="27"/>
      <c r="W1375" s="27"/>
      <c r="X1375" s="27"/>
      <c r="Y1375" s="27"/>
      <c r="Z1375" s="27"/>
      <c r="AA1375" s="27"/>
      <c r="AB1375" s="27"/>
      <c r="AC1375" s="25"/>
      <c r="AD1375" s="25"/>
      <c r="AE1375" s="25"/>
      <c r="AF1375" s="25"/>
      <c r="AG1375" s="25"/>
      <c r="AH1375" s="25"/>
      <c r="AI1375" s="25"/>
      <c r="AJ1375" s="25"/>
      <c r="AK1375" s="25"/>
      <c r="AL1375" s="25"/>
      <c r="AM1375" s="25"/>
      <c r="AN1375" s="25"/>
      <c r="AO1375" s="25"/>
      <c r="AP1375" s="25"/>
      <c r="AQ1375" s="25"/>
      <c r="AR1375" s="25"/>
      <c r="AS1375" s="25"/>
      <c r="AT1375" s="25"/>
      <c r="AU1375" s="25"/>
      <c r="AV1375" s="25"/>
      <c r="AW1375" s="25"/>
      <c r="AX1375" s="25"/>
    </row>
    <row r="1376" spans="7:50" ht="12.75">
      <c r="G1376" s="49"/>
      <c r="K1376" s="99"/>
      <c r="L1376" s="99"/>
      <c r="M1376" s="99"/>
      <c r="N1376" s="99"/>
      <c r="O1376" s="99"/>
      <c r="P1376" s="99"/>
      <c r="Q1376" s="99"/>
      <c r="R1376" s="99"/>
      <c r="S1376" s="99"/>
      <c r="T1376" s="27"/>
      <c r="U1376" s="27"/>
      <c r="V1376" s="27"/>
      <c r="W1376" s="27"/>
      <c r="X1376" s="27"/>
      <c r="Y1376" s="27"/>
      <c r="Z1376" s="27"/>
      <c r="AA1376" s="27"/>
      <c r="AB1376" s="27"/>
      <c r="AC1376" s="25"/>
      <c r="AD1376" s="25"/>
      <c r="AE1376" s="25"/>
      <c r="AF1376" s="25"/>
      <c r="AG1376" s="25"/>
      <c r="AH1376" s="25"/>
      <c r="AI1376" s="25"/>
      <c r="AJ1376" s="25"/>
      <c r="AK1376" s="25"/>
      <c r="AL1376" s="25"/>
      <c r="AM1376" s="25"/>
      <c r="AN1376" s="25"/>
      <c r="AO1376" s="25"/>
      <c r="AP1376" s="25"/>
      <c r="AQ1376" s="25"/>
      <c r="AR1376" s="25"/>
      <c r="AS1376" s="25"/>
      <c r="AT1376" s="25"/>
      <c r="AU1376" s="25"/>
      <c r="AV1376" s="25"/>
      <c r="AW1376" s="25"/>
      <c r="AX1376" s="25"/>
    </row>
    <row r="1377" spans="7:50" ht="12.75">
      <c r="G1377" s="49"/>
      <c r="K1377" s="99"/>
      <c r="L1377" s="99"/>
      <c r="M1377" s="99"/>
      <c r="N1377" s="99"/>
      <c r="O1377" s="99"/>
      <c r="P1377" s="99"/>
      <c r="Q1377" s="99"/>
      <c r="R1377" s="99"/>
      <c r="S1377" s="99"/>
      <c r="T1377" s="27"/>
      <c r="U1377" s="27"/>
      <c r="V1377" s="27"/>
      <c r="W1377" s="27"/>
      <c r="X1377" s="27"/>
      <c r="Y1377" s="27"/>
      <c r="Z1377" s="27"/>
      <c r="AA1377" s="27"/>
      <c r="AB1377" s="27"/>
      <c r="AC1377" s="25"/>
      <c r="AD1377" s="25"/>
      <c r="AE1377" s="25"/>
      <c r="AF1377" s="25"/>
      <c r="AG1377" s="25"/>
      <c r="AH1377" s="25"/>
      <c r="AI1377" s="25"/>
      <c r="AJ1377" s="25"/>
      <c r="AK1377" s="25"/>
      <c r="AL1377" s="25"/>
      <c r="AM1377" s="25"/>
      <c r="AN1377" s="25"/>
      <c r="AO1377" s="25"/>
      <c r="AP1377" s="25"/>
      <c r="AQ1377" s="25"/>
      <c r="AR1377" s="25"/>
      <c r="AS1377" s="25"/>
      <c r="AT1377" s="25"/>
      <c r="AU1377" s="25"/>
      <c r="AV1377" s="25"/>
      <c r="AW1377" s="25"/>
      <c r="AX1377" s="25"/>
    </row>
    <row r="1378" spans="7:50" ht="12.75">
      <c r="G1378" s="49"/>
      <c r="K1378" s="99"/>
      <c r="L1378" s="99"/>
      <c r="M1378" s="99"/>
      <c r="N1378" s="99"/>
      <c r="O1378" s="99"/>
      <c r="P1378" s="99"/>
      <c r="Q1378" s="99"/>
      <c r="R1378" s="99"/>
      <c r="S1378" s="99"/>
      <c r="T1378" s="27"/>
      <c r="U1378" s="27"/>
      <c r="V1378" s="27"/>
      <c r="W1378" s="27"/>
      <c r="X1378" s="27"/>
      <c r="Y1378" s="27"/>
      <c r="Z1378" s="27"/>
      <c r="AA1378" s="27"/>
      <c r="AB1378" s="27"/>
      <c r="AC1378" s="25"/>
      <c r="AD1378" s="25"/>
      <c r="AE1378" s="25"/>
      <c r="AF1378" s="25"/>
      <c r="AG1378" s="25"/>
      <c r="AH1378" s="25"/>
      <c r="AI1378" s="25"/>
      <c r="AJ1378" s="25"/>
      <c r="AK1378" s="25"/>
      <c r="AL1378" s="25"/>
      <c r="AM1378" s="25"/>
      <c r="AN1378" s="25"/>
      <c r="AO1378" s="25"/>
      <c r="AP1378" s="25"/>
      <c r="AQ1378" s="25"/>
      <c r="AR1378" s="25"/>
      <c r="AS1378" s="25"/>
      <c r="AT1378" s="25"/>
      <c r="AU1378" s="25"/>
      <c r="AV1378" s="25"/>
      <c r="AW1378" s="25"/>
      <c r="AX1378" s="25"/>
    </row>
    <row r="1379" spans="7:50" ht="12.75">
      <c r="G1379" s="49"/>
      <c r="K1379" s="99"/>
      <c r="L1379" s="99"/>
      <c r="M1379" s="99"/>
      <c r="N1379" s="99"/>
      <c r="O1379" s="99"/>
      <c r="P1379" s="99"/>
      <c r="Q1379" s="99"/>
      <c r="R1379" s="99"/>
      <c r="S1379" s="99"/>
      <c r="T1379" s="27"/>
      <c r="U1379" s="27"/>
      <c r="V1379" s="27"/>
      <c r="W1379" s="27"/>
      <c r="X1379" s="27"/>
      <c r="Y1379" s="27"/>
      <c r="Z1379" s="27"/>
      <c r="AA1379" s="27"/>
      <c r="AB1379" s="27"/>
      <c r="AC1379" s="25"/>
      <c r="AD1379" s="25"/>
      <c r="AE1379" s="25"/>
      <c r="AF1379" s="25"/>
      <c r="AG1379" s="25"/>
      <c r="AH1379" s="25"/>
      <c r="AI1379" s="25"/>
      <c r="AJ1379" s="25"/>
      <c r="AK1379" s="25"/>
      <c r="AL1379" s="25"/>
      <c r="AM1379" s="25"/>
      <c r="AN1379" s="25"/>
      <c r="AO1379" s="25"/>
      <c r="AP1379" s="25"/>
      <c r="AQ1379" s="25"/>
      <c r="AR1379" s="25"/>
      <c r="AS1379" s="25"/>
      <c r="AT1379" s="25"/>
      <c r="AU1379" s="25"/>
      <c r="AV1379" s="25"/>
      <c r="AW1379" s="25"/>
      <c r="AX1379" s="25"/>
    </row>
    <row r="1380" spans="7:50" ht="12.75">
      <c r="G1380" s="49"/>
      <c r="K1380" s="99"/>
      <c r="L1380" s="99"/>
      <c r="M1380" s="99"/>
      <c r="N1380" s="99"/>
      <c r="O1380" s="99"/>
      <c r="P1380" s="99"/>
      <c r="Q1380" s="99"/>
      <c r="R1380" s="99"/>
      <c r="S1380" s="99"/>
      <c r="T1380" s="27"/>
      <c r="U1380" s="27"/>
      <c r="V1380" s="27"/>
      <c r="W1380" s="27"/>
      <c r="X1380" s="27"/>
      <c r="Y1380" s="27"/>
      <c r="Z1380" s="27"/>
      <c r="AA1380" s="27"/>
      <c r="AB1380" s="27"/>
      <c r="AC1380" s="25"/>
      <c r="AD1380" s="25"/>
      <c r="AE1380" s="25"/>
      <c r="AF1380" s="25"/>
      <c r="AG1380" s="25"/>
      <c r="AH1380" s="25"/>
      <c r="AI1380" s="25"/>
      <c r="AJ1380" s="25"/>
      <c r="AK1380" s="25"/>
      <c r="AL1380" s="25"/>
      <c r="AM1380" s="25"/>
      <c r="AN1380" s="25"/>
      <c r="AO1380" s="25"/>
      <c r="AP1380" s="25"/>
      <c r="AQ1380" s="25"/>
      <c r="AR1380" s="25"/>
      <c r="AS1380" s="25"/>
      <c r="AT1380" s="25"/>
      <c r="AU1380" s="25"/>
      <c r="AV1380" s="25"/>
      <c r="AW1380" s="25"/>
      <c r="AX1380" s="25"/>
    </row>
    <row r="1381" spans="7:50" ht="12.75">
      <c r="G1381" s="49"/>
      <c r="K1381" s="99"/>
      <c r="L1381" s="99"/>
      <c r="M1381" s="99"/>
      <c r="N1381" s="99"/>
      <c r="O1381" s="99"/>
      <c r="P1381" s="99"/>
      <c r="Q1381" s="99"/>
      <c r="R1381" s="99"/>
      <c r="S1381" s="99"/>
      <c r="T1381" s="27"/>
      <c r="U1381" s="27"/>
      <c r="V1381" s="27"/>
      <c r="W1381" s="27"/>
      <c r="X1381" s="27"/>
      <c r="Y1381" s="27"/>
      <c r="Z1381" s="27"/>
      <c r="AA1381" s="27"/>
      <c r="AB1381" s="27"/>
      <c r="AC1381" s="25"/>
      <c r="AD1381" s="25"/>
      <c r="AE1381" s="25"/>
      <c r="AF1381" s="25"/>
      <c r="AG1381" s="25"/>
      <c r="AH1381" s="25"/>
      <c r="AI1381" s="25"/>
      <c r="AJ1381" s="25"/>
      <c r="AK1381" s="25"/>
      <c r="AL1381" s="25"/>
      <c r="AM1381" s="25"/>
      <c r="AN1381" s="25"/>
      <c r="AO1381" s="25"/>
      <c r="AP1381" s="25"/>
      <c r="AQ1381" s="25"/>
      <c r="AR1381" s="25"/>
      <c r="AS1381" s="25"/>
      <c r="AT1381" s="25"/>
      <c r="AU1381" s="25"/>
      <c r="AV1381" s="25"/>
      <c r="AW1381" s="25"/>
      <c r="AX1381" s="25"/>
    </row>
    <row r="1382" spans="7:50" ht="12.75">
      <c r="G1382" s="49"/>
      <c r="K1382" s="99"/>
      <c r="L1382" s="99"/>
      <c r="M1382" s="99"/>
      <c r="N1382" s="99"/>
      <c r="O1382" s="99"/>
      <c r="P1382" s="99"/>
      <c r="Q1382" s="99"/>
      <c r="R1382" s="99"/>
      <c r="S1382" s="99"/>
      <c r="T1382" s="27"/>
      <c r="U1382" s="27"/>
      <c r="V1382" s="27"/>
      <c r="W1382" s="27"/>
      <c r="X1382" s="27"/>
      <c r="Y1382" s="27"/>
      <c r="Z1382" s="27"/>
      <c r="AA1382" s="27"/>
      <c r="AB1382" s="27"/>
      <c r="AC1382" s="25"/>
      <c r="AD1382" s="25"/>
      <c r="AE1382" s="25"/>
      <c r="AF1382" s="25"/>
      <c r="AG1382" s="25"/>
      <c r="AH1382" s="25"/>
      <c r="AI1382" s="25"/>
      <c r="AJ1382" s="25"/>
      <c r="AK1382" s="25"/>
      <c r="AL1382" s="25"/>
      <c r="AM1382" s="25"/>
      <c r="AN1382" s="25"/>
      <c r="AO1382" s="25"/>
      <c r="AP1382" s="25"/>
      <c r="AQ1382" s="25"/>
      <c r="AR1382" s="25"/>
      <c r="AS1382" s="25"/>
      <c r="AT1382" s="25"/>
      <c r="AU1382" s="25"/>
      <c r="AV1382" s="25"/>
      <c r="AW1382" s="25"/>
      <c r="AX1382" s="25"/>
    </row>
    <row r="1383" spans="7:50" ht="12.75">
      <c r="G1383" s="49"/>
      <c r="K1383" s="99"/>
      <c r="L1383" s="99"/>
      <c r="M1383" s="99"/>
      <c r="N1383" s="99"/>
      <c r="O1383" s="99"/>
      <c r="P1383" s="99"/>
      <c r="Q1383" s="99"/>
      <c r="R1383" s="99"/>
      <c r="S1383" s="99"/>
      <c r="T1383" s="27"/>
      <c r="U1383" s="27"/>
      <c r="V1383" s="27"/>
      <c r="W1383" s="27"/>
      <c r="X1383" s="27"/>
      <c r="Y1383" s="27"/>
      <c r="Z1383" s="27"/>
      <c r="AA1383" s="27"/>
      <c r="AB1383" s="27"/>
      <c r="AC1383" s="25"/>
      <c r="AD1383" s="25"/>
      <c r="AE1383" s="25"/>
      <c r="AF1383" s="25"/>
      <c r="AG1383" s="25"/>
      <c r="AH1383" s="25"/>
      <c r="AI1383" s="25"/>
      <c r="AJ1383" s="25"/>
      <c r="AK1383" s="25"/>
      <c r="AL1383" s="25"/>
      <c r="AM1383" s="25"/>
      <c r="AN1383" s="25"/>
      <c r="AO1383" s="25"/>
      <c r="AP1383" s="25"/>
      <c r="AQ1383" s="25"/>
      <c r="AR1383" s="25"/>
      <c r="AS1383" s="25"/>
      <c r="AT1383" s="25"/>
      <c r="AU1383" s="25"/>
      <c r="AV1383" s="25"/>
      <c r="AW1383" s="25"/>
      <c r="AX1383" s="25"/>
    </row>
    <row r="1384" spans="7:50" ht="12.75">
      <c r="G1384" s="49"/>
      <c r="K1384" s="99"/>
      <c r="L1384" s="99"/>
      <c r="M1384" s="99"/>
      <c r="N1384" s="99"/>
      <c r="O1384" s="99"/>
      <c r="P1384" s="99"/>
      <c r="Q1384" s="99"/>
      <c r="R1384" s="99"/>
      <c r="S1384" s="99"/>
      <c r="T1384" s="27"/>
      <c r="U1384" s="27"/>
      <c r="V1384" s="27"/>
      <c r="W1384" s="27"/>
      <c r="X1384" s="27"/>
      <c r="Y1384" s="27"/>
      <c r="Z1384" s="27"/>
      <c r="AA1384" s="27"/>
      <c r="AB1384" s="27"/>
      <c r="AC1384" s="25"/>
      <c r="AD1384" s="25"/>
      <c r="AE1384" s="25"/>
      <c r="AF1384" s="25"/>
      <c r="AG1384" s="25"/>
      <c r="AH1384" s="25"/>
      <c r="AI1384" s="25"/>
      <c r="AJ1384" s="25"/>
      <c r="AK1384" s="25"/>
      <c r="AL1384" s="25"/>
      <c r="AM1384" s="25"/>
      <c r="AN1384" s="25"/>
      <c r="AO1384" s="25"/>
      <c r="AP1384" s="25"/>
      <c r="AQ1384" s="25"/>
      <c r="AR1384" s="25"/>
      <c r="AS1384" s="25"/>
      <c r="AT1384" s="25"/>
      <c r="AU1384" s="25"/>
      <c r="AV1384" s="25"/>
      <c r="AW1384" s="25"/>
      <c r="AX1384" s="25"/>
    </row>
    <row r="1385" spans="7:50" ht="12.75">
      <c r="G1385" s="49"/>
      <c r="K1385" s="99"/>
      <c r="L1385" s="99"/>
      <c r="M1385" s="99"/>
      <c r="N1385" s="99"/>
      <c r="O1385" s="99"/>
      <c r="P1385" s="99"/>
      <c r="Q1385" s="99"/>
      <c r="R1385" s="99"/>
      <c r="S1385" s="99"/>
      <c r="T1385" s="27"/>
      <c r="U1385" s="27"/>
      <c r="V1385" s="27"/>
      <c r="W1385" s="27"/>
      <c r="X1385" s="27"/>
      <c r="Y1385" s="27"/>
      <c r="Z1385" s="27"/>
      <c r="AA1385" s="27"/>
      <c r="AB1385" s="27"/>
      <c r="AC1385" s="25"/>
      <c r="AD1385" s="25"/>
      <c r="AE1385" s="25"/>
      <c r="AF1385" s="25"/>
      <c r="AG1385" s="25"/>
      <c r="AH1385" s="25"/>
      <c r="AI1385" s="25"/>
      <c r="AJ1385" s="25"/>
      <c r="AK1385" s="25"/>
      <c r="AL1385" s="25"/>
      <c r="AM1385" s="25"/>
      <c r="AN1385" s="25"/>
      <c r="AO1385" s="25"/>
      <c r="AP1385" s="25"/>
      <c r="AQ1385" s="25"/>
      <c r="AR1385" s="25"/>
      <c r="AS1385" s="25"/>
      <c r="AT1385" s="25"/>
      <c r="AU1385" s="25"/>
      <c r="AV1385" s="25"/>
      <c r="AW1385" s="25"/>
      <c r="AX1385" s="25"/>
    </row>
    <row r="1386" spans="7:50" ht="12.75">
      <c r="G1386" s="49"/>
      <c r="K1386" s="99"/>
      <c r="L1386" s="99"/>
      <c r="M1386" s="99"/>
      <c r="N1386" s="99"/>
      <c r="O1386" s="99"/>
      <c r="P1386" s="99"/>
      <c r="Q1386" s="99"/>
      <c r="R1386" s="99"/>
      <c r="S1386" s="99"/>
      <c r="T1386" s="27"/>
      <c r="U1386" s="27"/>
      <c r="V1386" s="27"/>
      <c r="W1386" s="27"/>
      <c r="X1386" s="27"/>
      <c r="Y1386" s="27"/>
      <c r="Z1386" s="27"/>
      <c r="AA1386" s="27"/>
      <c r="AB1386" s="27"/>
      <c r="AC1386" s="25"/>
      <c r="AD1386" s="25"/>
      <c r="AE1386" s="25"/>
      <c r="AF1386" s="25"/>
      <c r="AG1386" s="25"/>
      <c r="AH1386" s="25"/>
      <c r="AI1386" s="25"/>
      <c r="AJ1386" s="25"/>
      <c r="AK1386" s="25"/>
      <c r="AL1386" s="25"/>
      <c r="AM1386" s="25"/>
      <c r="AN1386" s="25"/>
      <c r="AO1386" s="25"/>
      <c r="AP1386" s="25"/>
      <c r="AQ1386" s="25"/>
      <c r="AR1386" s="25"/>
      <c r="AS1386" s="25"/>
      <c r="AT1386" s="25"/>
      <c r="AU1386" s="25"/>
      <c r="AV1386" s="25"/>
      <c r="AW1386" s="25"/>
      <c r="AX1386" s="25"/>
    </row>
    <row r="1387" spans="7:50" ht="12.75">
      <c r="G1387" s="49"/>
      <c r="K1387" s="99"/>
      <c r="L1387" s="99"/>
      <c r="M1387" s="99"/>
      <c r="N1387" s="99"/>
      <c r="O1387" s="99"/>
      <c r="P1387" s="99"/>
      <c r="Q1387" s="99"/>
      <c r="R1387" s="99"/>
      <c r="S1387" s="99"/>
      <c r="T1387" s="27"/>
      <c r="U1387" s="27"/>
      <c r="V1387" s="27"/>
      <c r="W1387" s="27"/>
      <c r="X1387" s="27"/>
      <c r="Y1387" s="27"/>
      <c r="Z1387" s="27"/>
      <c r="AA1387" s="27"/>
      <c r="AB1387" s="27"/>
      <c r="AC1387" s="25"/>
      <c r="AD1387" s="25"/>
      <c r="AE1387" s="25"/>
      <c r="AF1387" s="25"/>
      <c r="AG1387" s="25"/>
      <c r="AH1387" s="25"/>
      <c r="AI1387" s="25"/>
      <c r="AJ1387" s="25"/>
      <c r="AK1387" s="25"/>
      <c r="AL1387" s="25"/>
      <c r="AM1387" s="25"/>
      <c r="AN1387" s="25"/>
      <c r="AO1387" s="25"/>
      <c r="AP1387" s="25"/>
      <c r="AQ1387" s="25"/>
      <c r="AR1387" s="25"/>
      <c r="AS1387" s="25"/>
      <c r="AT1387" s="25"/>
      <c r="AU1387" s="25"/>
      <c r="AV1387" s="25"/>
      <c r="AW1387" s="25"/>
      <c r="AX1387" s="25"/>
    </row>
    <row r="1388" spans="7:50" ht="12.75">
      <c r="G1388" s="49"/>
      <c r="K1388" s="99"/>
      <c r="L1388" s="99"/>
      <c r="M1388" s="99"/>
      <c r="N1388" s="99"/>
      <c r="O1388" s="99"/>
      <c r="P1388" s="99"/>
      <c r="Q1388" s="99"/>
      <c r="R1388" s="99"/>
      <c r="S1388" s="99"/>
      <c r="T1388" s="27"/>
      <c r="U1388" s="27"/>
      <c r="V1388" s="27"/>
      <c r="W1388" s="27"/>
      <c r="X1388" s="27"/>
      <c r="Y1388" s="27"/>
      <c r="Z1388" s="27"/>
      <c r="AA1388" s="27"/>
      <c r="AB1388" s="27"/>
      <c r="AC1388" s="25"/>
      <c r="AD1388" s="25"/>
      <c r="AE1388" s="25"/>
      <c r="AF1388" s="25"/>
      <c r="AG1388" s="25"/>
      <c r="AH1388" s="25"/>
      <c r="AI1388" s="25"/>
      <c r="AJ1388" s="25"/>
      <c r="AK1388" s="25"/>
      <c r="AL1388" s="25"/>
      <c r="AM1388" s="25"/>
      <c r="AN1388" s="25"/>
      <c r="AO1388" s="25"/>
      <c r="AP1388" s="25"/>
      <c r="AQ1388" s="25"/>
      <c r="AR1388" s="25"/>
      <c r="AS1388" s="25"/>
      <c r="AT1388" s="25"/>
      <c r="AU1388" s="25"/>
      <c r="AV1388" s="25"/>
      <c r="AW1388" s="25"/>
      <c r="AX1388" s="25"/>
    </row>
    <row r="1389" spans="7:50" ht="12.75">
      <c r="G1389" s="49"/>
      <c r="K1389" s="99"/>
      <c r="L1389" s="99"/>
      <c r="M1389" s="99"/>
      <c r="N1389" s="99"/>
      <c r="O1389" s="99"/>
      <c r="P1389" s="99"/>
      <c r="Q1389" s="99"/>
      <c r="R1389" s="99"/>
      <c r="S1389" s="99"/>
      <c r="T1389" s="27"/>
      <c r="U1389" s="27"/>
      <c r="V1389" s="27"/>
      <c r="W1389" s="27"/>
      <c r="X1389" s="27"/>
      <c r="Y1389" s="27"/>
      <c r="Z1389" s="27"/>
      <c r="AA1389" s="27"/>
      <c r="AB1389" s="27"/>
      <c r="AC1389" s="25"/>
      <c r="AD1389" s="25"/>
      <c r="AE1389" s="25"/>
      <c r="AF1389" s="25"/>
      <c r="AG1389" s="25"/>
      <c r="AH1389" s="25"/>
      <c r="AI1389" s="25"/>
      <c r="AJ1389" s="25"/>
      <c r="AK1389" s="25"/>
      <c r="AL1389" s="25"/>
      <c r="AM1389" s="25"/>
      <c r="AN1389" s="25"/>
      <c r="AO1389" s="25"/>
      <c r="AP1389" s="25"/>
      <c r="AQ1389" s="25"/>
      <c r="AR1389" s="25"/>
      <c r="AS1389" s="25"/>
      <c r="AT1389" s="25"/>
      <c r="AU1389" s="25"/>
      <c r="AV1389" s="25"/>
      <c r="AW1389" s="25"/>
      <c r="AX1389" s="25"/>
    </row>
    <row r="1390" spans="7:50" ht="12.75">
      <c r="G1390" s="49"/>
      <c r="K1390" s="99"/>
      <c r="L1390" s="99"/>
      <c r="M1390" s="99"/>
      <c r="N1390" s="99"/>
      <c r="O1390" s="99"/>
      <c r="P1390" s="99"/>
      <c r="Q1390" s="99"/>
      <c r="R1390" s="99"/>
      <c r="S1390" s="99"/>
      <c r="T1390" s="27"/>
      <c r="U1390" s="27"/>
      <c r="V1390" s="27"/>
      <c r="W1390" s="27"/>
      <c r="X1390" s="27"/>
      <c r="Y1390" s="27"/>
      <c r="Z1390" s="27"/>
      <c r="AA1390" s="27"/>
      <c r="AB1390" s="27"/>
      <c r="AC1390" s="25"/>
      <c r="AD1390" s="25"/>
      <c r="AE1390" s="25"/>
      <c r="AF1390" s="25"/>
      <c r="AG1390" s="25"/>
      <c r="AH1390" s="25"/>
      <c r="AI1390" s="25"/>
      <c r="AJ1390" s="25"/>
      <c r="AK1390" s="25"/>
      <c r="AL1390" s="25"/>
      <c r="AM1390" s="25"/>
      <c r="AN1390" s="25"/>
      <c r="AO1390" s="25"/>
      <c r="AP1390" s="25"/>
      <c r="AQ1390" s="25"/>
      <c r="AR1390" s="25"/>
      <c r="AS1390" s="25"/>
      <c r="AT1390" s="25"/>
      <c r="AU1390" s="25"/>
      <c r="AV1390" s="25"/>
      <c r="AW1390" s="25"/>
      <c r="AX1390" s="25"/>
    </row>
    <row r="1391" spans="7:50" ht="12.75">
      <c r="G1391" s="49"/>
      <c r="K1391" s="99"/>
      <c r="L1391" s="99"/>
      <c r="M1391" s="99"/>
      <c r="N1391" s="99"/>
      <c r="O1391" s="99"/>
      <c r="P1391" s="99"/>
      <c r="Q1391" s="99"/>
      <c r="R1391" s="99"/>
      <c r="S1391" s="99"/>
      <c r="T1391" s="27"/>
      <c r="U1391" s="27"/>
      <c r="V1391" s="27"/>
      <c r="W1391" s="27"/>
      <c r="X1391" s="27"/>
      <c r="Y1391" s="27"/>
      <c r="Z1391" s="27"/>
      <c r="AA1391" s="27"/>
      <c r="AB1391" s="27"/>
      <c r="AC1391" s="25"/>
      <c r="AD1391" s="25"/>
      <c r="AE1391" s="25"/>
      <c r="AF1391" s="25"/>
      <c r="AG1391" s="25"/>
      <c r="AH1391" s="25"/>
      <c r="AI1391" s="25"/>
      <c r="AJ1391" s="25"/>
      <c r="AK1391" s="25"/>
      <c r="AL1391" s="25"/>
      <c r="AM1391" s="25"/>
      <c r="AN1391" s="25"/>
      <c r="AO1391" s="25"/>
      <c r="AP1391" s="25"/>
      <c r="AQ1391" s="25"/>
      <c r="AR1391" s="25"/>
      <c r="AS1391" s="25"/>
      <c r="AT1391" s="25"/>
      <c r="AU1391" s="25"/>
      <c r="AV1391" s="25"/>
      <c r="AW1391" s="25"/>
      <c r="AX1391" s="25"/>
    </row>
    <row r="1392" spans="7:50" ht="12.75">
      <c r="G1392" s="49"/>
      <c r="K1392" s="99"/>
      <c r="L1392" s="99"/>
      <c r="M1392" s="99"/>
      <c r="N1392" s="99"/>
      <c r="O1392" s="99"/>
      <c r="P1392" s="99"/>
      <c r="Q1392" s="99"/>
      <c r="R1392" s="99"/>
      <c r="S1392" s="99"/>
      <c r="T1392" s="27"/>
      <c r="U1392" s="27"/>
      <c r="V1392" s="27"/>
      <c r="W1392" s="27"/>
      <c r="X1392" s="27"/>
      <c r="Y1392" s="27"/>
      <c r="Z1392" s="27"/>
      <c r="AA1392" s="27"/>
      <c r="AB1392" s="27"/>
      <c r="AC1392" s="25"/>
      <c r="AD1392" s="25"/>
      <c r="AE1392" s="25"/>
      <c r="AF1392" s="25"/>
      <c r="AG1392" s="25"/>
      <c r="AH1392" s="25"/>
      <c r="AI1392" s="25"/>
      <c r="AJ1392" s="25"/>
      <c r="AK1392" s="25"/>
      <c r="AL1392" s="25"/>
      <c r="AM1392" s="25"/>
      <c r="AN1392" s="25"/>
      <c r="AO1392" s="25"/>
      <c r="AP1392" s="25"/>
      <c r="AQ1392" s="25"/>
      <c r="AR1392" s="25"/>
      <c r="AS1392" s="25"/>
      <c r="AT1392" s="25"/>
      <c r="AU1392" s="25"/>
      <c r="AV1392" s="25"/>
      <c r="AW1392" s="25"/>
      <c r="AX1392" s="25"/>
    </row>
    <row r="1393" spans="7:50" ht="12.75">
      <c r="G1393" s="49"/>
      <c r="K1393" s="99"/>
      <c r="L1393" s="99"/>
      <c r="M1393" s="99"/>
      <c r="N1393" s="99"/>
      <c r="O1393" s="99"/>
      <c r="P1393" s="99"/>
      <c r="Q1393" s="99"/>
      <c r="R1393" s="99"/>
      <c r="S1393" s="99"/>
      <c r="T1393" s="27"/>
      <c r="U1393" s="27"/>
      <c r="V1393" s="27"/>
      <c r="W1393" s="27"/>
      <c r="X1393" s="27"/>
      <c r="Y1393" s="27"/>
      <c r="Z1393" s="27"/>
      <c r="AA1393" s="27"/>
      <c r="AB1393" s="27"/>
      <c r="AC1393" s="25"/>
      <c r="AD1393" s="25"/>
      <c r="AE1393" s="25"/>
      <c r="AF1393" s="25"/>
      <c r="AG1393" s="25"/>
      <c r="AH1393" s="25"/>
      <c r="AI1393" s="25"/>
      <c r="AJ1393" s="25"/>
      <c r="AK1393" s="25"/>
      <c r="AL1393" s="25"/>
      <c r="AM1393" s="25"/>
      <c r="AN1393" s="25"/>
      <c r="AO1393" s="25"/>
      <c r="AP1393" s="25"/>
      <c r="AQ1393" s="25"/>
      <c r="AR1393" s="25"/>
      <c r="AS1393" s="25"/>
      <c r="AT1393" s="25"/>
      <c r="AU1393" s="25"/>
      <c r="AV1393" s="25"/>
      <c r="AW1393" s="25"/>
      <c r="AX1393" s="25"/>
    </row>
    <row r="1394" spans="7:50" ht="12.75">
      <c r="G1394" s="49"/>
      <c r="K1394" s="99"/>
      <c r="L1394" s="99"/>
      <c r="M1394" s="99"/>
      <c r="N1394" s="99"/>
      <c r="O1394" s="99"/>
      <c r="P1394" s="99"/>
      <c r="Q1394" s="99"/>
      <c r="R1394" s="99"/>
      <c r="S1394" s="99"/>
      <c r="T1394" s="27"/>
      <c r="U1394" s="27"/>
      <c r="V1394" s="27"/>
      <c r="W1394" s="27"/>
      <c r="X1394" s="27"/>
      <c r="Y1394" s="27"/>
      <c r="Z1394" s="27"/>
      <c r="AA1394" s="27"/>
      <c r="AB1394" s="27"/>
      <c r="AC1394" s="25"/>
      <c r="AD1394" s="25"/>
      <c r="AE1394" s="25"/>
      <c r="AF1394" s="25"/>
      <c r="AG1394" s="25"/>
      <c r="AH1394" s="25"/>
      <c r="AI1394" s="25"/>
      <c r="AJ1394" s="25"/>
      <c r="AK1394" s="25"/>
      <c r="AL1394" s="25"/>
      <c r="AM1394" s="25"/>
      <c r="AN1394" s="25"/>
      <c r="AO1394" s="25"/>
      <c r="AP1394" s="25"/>
      <c r="AQ1394" s="25"/>
      <c r="AR1394" s="25"/>
      <c r="AS1394" s="25"/>
      <c r="AT1394" s="25"/>
      <c r="AU1394" s="25"/>
      <c r="AV1394" s="25"/>
      <c r="AW1394" s="25"/>
      <c r="AX1394" s="25"/>
    </row>
    <row r="1395" spans="7:50" ht="12.75">
      <c r="G1395" s="49"/>
      <c r="K1395" s="99"/>
      <c r="L1395" s="99"/>
      <c r="M1395" s="99"/>
      <c r="N1395" s="99"/>
      <c r="O1395" s="99"/>
      <c r="P1395" s="99"/>
      <c r="Q1395" s="99"/>
      <c r="R1395" s="99"/>
      <c r="S1395" s="99"/>
      <c r="T1395" s="27"/>
      <c r="U1395" s="27"/>
      <c r="V1395" s="27"/>
      <c r="W1395" s="27"/>
      <c r="X1395" s="27"/>
      <c r="Y1395" s="27"/>
      <c r="Z1395" s="27"/>
      <c r="AA1395" s="27"/>
      <c r="AB1395" s="27"/>
      <c r="AC1395" s="25"/>
      <c r="AD1395" s="25"/>
      <c r="AE1395" s="25"/>
      <c r="AF1395" s="25"/>
      <c r="AG1395" s="25"/>
      <c r="AH1395" s="25"/>
      <c r="AI1395" s="25"/>
      <c r="AJ1395" s="25"/>
      <c r="AK1395" s="25"/>
      <c r="AL1395" s="25"/>
      <c r="AM1395" s="25"/>
      <c r="AN1395" s="25"/>
      <c r="AO1395" s="25"/>
      <c r="AP1395" s="25"/>
      <c r="AQ1395" s="25"/>
      <c r="AR1395" s="25"/>
      <c r="AS1395" s="25"/>
      <c r="AT1395" s="25"/>
      <c r="AU1395" s="25"/>
      <c r="AV1395" s="25"/>
      <c r="AW1395" s="25"/>
      <c r="AX1395" s="25"/>
    </row>
    <row r="1396" spans="7:50" ht="12.75">
      <c r="G1396" s="49"/>
      <c r="K1396" s="99"/>
      <c r="L1396" s="99"/>
      <c r="M1396" s="99"/>
      <c r="N1396" s="99"/>
      <c r="O1396" s="99"/>
      <c r="P1396" s="99"/>
      <c r="Q1396" s="99"/>
      <c r="R1396" s="99"/>
      <c r="S1396" s="99"/>
      <c r="T1396" s="27"/>
      <c r="U1396" s="27"/>
      <c r="V1396" s="27"/>
      <c r="W1396" s="27"/>
      <c r="X1396" s="27"/>
      <c r="Y1396" s="27"/>
      <c r="Z1396" s="27"/>
      <c r="AA1396" s="27"/>
      <c r="AB1396" s="27"/>
      <c r="AC1396" s="25"/>
      <c r="AD1396" s="25"/>
      <c r="AE1396" s="25"/>
      <c r="AF1396" s="25"/>
      <c r="AG1396" s="25"/>
      <c r="AH1396" s="25"/>
      <c r="AI1396" s="25"/>
      <c r="AJ1396" s="25"/>
      <c r="AK1396" s="25"/>
      <c r="AL1396" s="25"/>
      <c r="AM1396" s="25"/>
      <c r="AN1396" s="25"/>
      <c r="AO1396" s="25"/>
      <c r="AP1396" s="25"/>
      <c r="AQ1396" s="25"/>
      <c r="AR1396" s="25"/>
      <c r="AS1396" s="25"/>
      <c r="AT1396" s="25"/>
      <c r="AU1396" s="25"/>
      <c r="AV1396" s="25"/>
      <c r="AW1396" s="25"/>
      <c r="AX1396" s="25"/>
    </row>
    <row r="1397" spans="7:50" ht="12.75">
      <c r="G1397" s="49"/>
      <c r="K1397" s="99"/>
      <c r="L1397" s="99"/>
      <c r="M1397" s="99"/>
      <c r="N1397" s="99"/>
      <c r="O1397" s="99"/>
      <c r="P1397" s="99"/>
      <c r="Q1397" s="99"/>
      <c r="R1397" s="99"/>
      <c r="S1397" s="99"/>
      <c r="T1397" s="27"/>
      <c r="U1397" s="27"/>
      <c r="V1397" s="27"/>
      <c r="W1397" s="27"/>
      <c r="X1397" s="27"/>
      <c r="Y1397" s="27"/>
      <c r="Z1397" s="27"/>
      <c r="AA1397" s="27"/>
      <c r="AB1397" s="27"/>
      <c r="AC1397" s="25"/>
      <c r="AD1397" s="25"/>
      <c r="AE1397" s="25"/>
      <c r="AF1397" s="25"/>
      <c r="AG1397" s="25"/>
      <c r="AH1397" s="25"/>
      <c r="AI1397" s="25"/>
      <c r="AJ1397" s="25"/>
      <c r="AK1397" s="25"/>
      <c r="AL1397" s="25"/>
      <c r="AM1397" s="25"/>
      <c r="AN1397" s="25"/>
      <c r="AO1397" s="25"/>
      <c r="AP1397" s="25"/>
      <c r="AQ1397" s="25"/>
      <c r="AR1397" s="25"/>
      <c r="AS1397" s="25"/>
      <c r="AT1397" s="25"/>
      <c r="AU1397" s="25"/>
      <c r="AV1397" s="25"/>
      <c r="AW1397" s="25"/>
      <c r="AX1397" s="25"/>
    </row>
    <row r="1398" spans="7:50" ht="12.75">
      <c r="G1398" s="49"/>
      <c r="K1398" s="99"/>
      <c r="L1398" s="99"/>
      <c r="M1398" s="99"/>
      <c r="N1398" s="99"/>
      <c r="O1398" s="99"/>
      <c r="P1398" s="99"/>
      <c r="Q1398" s="99"/>
      <c r="R1398" s="99"/>
      <c r="S1398" s="99"/>
      <c r="T1398" s="27"/>
      <c r="U1398" s="27"/>
      <c r="V1398" s="27"/>
      <c r="W1398" s="27"/>
      <c r="X1398" s="27"/>
      <c r="Y1398" s="27"/>
      <c r="Z1398" s="27"/>
      <c r="AA1398" s="27"/>
      <c r="AB1398" s="27"/>
      <c r="AC1398" s="25"/>
      <c r="AD1398" s="25"/>
      <c r="AE1398" s="25"/>
      <c r="AF1398" s="25"/>
      <c r="AG1398" s="25"/>
      <c r="AH1398" s="25"/>
      <c r="AI1398" s="25"/>
      <c r="AJ1398" s="25"/>
      <c r="AK1398" s="25"/>
      <c r="AL1398" s="25"/>
      <c r="AM1398" s="25"/>
      <c r="AN1398" s="25"/>
      <c r="AO1398" s="25"/>
      <c r="AP1398" s="25"/>
      <c r="AQ1398" s="25"/>
      <c r="AR1398" s="25"/>
      <c r="AS1398" s="25"/>
      <c r="AT1398" s="25"/>
      <c r="AU1398" s="25"/>
      <c r="AV1398" s="25"/>
      <c r="AW1398" s="25"/>
      <c r="AX1398" s="25"/>
    </row>
    <row r="1399" spans="7:50" ht="12.75">
      <c r="G1399" s="49"/>
      <c r="K1399" s="99"/>
      <c r="L1399" s="99"/>
      <c r="M1399" s="99"/>
      <c r="N1399" s="99"/>
      <c r="O1399" s="99"/>
      <c r="P1399" s="99"/>
      <c r="Q1399" s="99"/>
      <c r="R1399" s="99"/>
      <c r="S1399" s="99"/>
      <c r="T1399" s="27"/>
      <c r="U1399" s="27"/>
      <c r="V1399" s="27"/>
      <c r="W1399" s="27"/>
      <c r="X1399" s="27"/>
      <c r="Y1399" s="27"/>
      <c r="Z1399" s="27"/>
      <c r="AA1399" s="27"/>
      <c r="AB1399" s="27"/>
      <c r="AC1399" s="25"/>
      <c r="AD1399" s="25"/>
      <c r="AE1399" s="25"/>
      <c r="AF1399" s="25"/>
      <c r="AG1399" s="25"/>
      <c r="AH1399" s="25"/>
      <c r="AI1399" s="25"/>
      <c r="AJ1399" s="25"/>
      <c r="AK1399" s="25"/>
      <c r="AL1399" s="25"/>
      <c r="AM1399" s="25"/>
      <c r="AN1399" s="25"/>
      <c r="AO1399" s="25"/>
      <c r="AP1399" s="25"/>
      <c r="AQ1399" s="25"/>
      <c r="AR1399" s="25"/>
      <c r="AS1399" s="25"/>
      <c r="AT1399" s="25"/>
      <c r="AU1399" s="25"/>
      <c r="AV1399" s="25"/>
      <c r="AW1399" s="25"/>
      <c r="AX1399" s="25"/>
    </row>
    <row r="1400" spans="7:50" ht="12.75">
      <c r="G1400" s="49"/>
      <c r="K1400" s="99"/>
      <c r="L1400" s="99"/>
      <c r="M1400" s="99"/>
      <c r="N1400" s="99"/>
      <c r="O1400" s="99"/>
      <c r="P1400" s="99"/>
      <c r="Q1400" s="99"/>
      <c r="R1400" s="99"/>
      <c r="S1400" s="99"/>
      <c r="T1400" s="27"/>
      <c r="U1400" s="27"/>
      <c r="V1400" s="27"/>
      <c r="W1400" s="27"/>
      <c r="X1400" s="27"/>
      <c r="Y1400" s="27"/>
      <c r="Z1400" s="27"/>
      <c r="AA1400" s="27"/>
      <c r="AB1400" s="27"/>
      <c r="AC1400" s="25"/>
      <c r="AD1400" s="25"/>
      <c r="AE1400" s="25"/>
      <c r="AF1400" s="25"/>
      <c r="AG1400" s="25"/>
      <c r="AH1400" s="25"/>
      <c r="AI1400" s="25"/>
      <c r="AJ1400" s="25"/>
      <c r="AK1400" s="25"/>
      <c r="AL1400" s="25"/>
      <c r="AM1400" s="25"/>
      <c r="AN1400" s="25"/>
      <c r="AO1400" s="25"/>
      <c r="AP1400" s="25"/>
      <c r="AQ1400" s="25"/>
      <c r="AR1400" s="25"/>
      <c r="AS1400" s="25"/>
      <c r="AT1400" s="25"/>
      <c r="AU1400" s="25"/>
      <c r="AV1400" s="25"/>
      <c r="AW1400" s="25"/>
      <c r="AX1400" s="25"/>
    </row>
    <row r="1401" spans="7:50" ht="12.75">
      <c r="G1401" s="49"/>
      <c r="K1401" s="99"/>
      <c r="L1401" s="99"/>
      <c r="M1401" s="99"/>
      <c r="N1401" s="99"/>
      <c r="O1401" s="99"/>
      <c r="P1401" s="99"/>
      <c r="Q1401" s="99"/>
      <c r="R1401" s="99"/>
      <c r="S1401" s="99"/>
      <c r="T1401" s="27"/>
      <c r="U1401" s="27"/>
      <c r="V1401" s="27"/>
      <c r="W1401" s="27"/>
      <c r="X1401" s="27"/>
      <c r="Y1401" s="27"/>
      <c r="Z1401" s="27"/>
      <c r="AA1401" s="27"/>
      <c r="AB1401" s="27"/>
      <c r="AC1401" s="25"/>
      <c r="AD1401" s="25"/>
      <c r="AE1401" s="25"/>
      <c r="AF1401" s="25"/>
      <c r="AG1401" s="25"/>
      <c r="AH1401" s="25"/>
      <c r="AI1401" s="25"/>
      <c r="AJ1401" s="25"/>
      <c r="AK1401" s="25"/>
      <c r="AL1401" s="25"/>
      <c r="AM1401" s="25"/>
      <c r="AN1401" s="25"/>
      <c r="AO1401" s="25"/>
      <c r="AP1401" s="25"/>
      <c r="AQ1401" s="25"/>
      <c r="AR1401" s="25"/>
      <c r="AS1401" s="25"/>
      <c r="AT1401" s="25"/>
      <c r="AU1401" s="25"/>
      <c r="AV1401" s="25"/>
      <c r="AW1401" s="25"/>
      <c r="AX1401" s="25"/>
    </row>
    <row r="1402" spans="7:50" ht="12.75">
      <c r="G1402" s="49"/>
      <c r="K1402" s="99"/>
      <c r="L1402" s="99"/>
      <c r="M1402" s="99"/>
      <c r="N1402" s="99"/>
      <c r="O1402" s="99"/>
      <c r="P1402" s="99"/>
      <c r="Q1402" s="99"/>
      <c r="R1402" s="99"/>
      <c r="S1402" s="99"/>
      <c r="T1402" s="27"/>
      <c r="U1402" s="27"/>
      <c r="V1402" s="27"/>
      <c r="W1402" s="27"/>
      <c r="X1402" s="27"/>
      <c r="Y1402" s="27"/>
      <c r="Z1402" s="27"/>
      <c r="AA1402" s="27"/>
      <c r="AB1402" s="27"/>
      <c r="AC1402" s="25"/>
      <c r="AD1402" s="25"/>
      <c r="AE1402" s="25"/>
      <c r="AF1402" s="25"/>
      <c r="AG1402" s="25"/>
      <c r="AH1402" s="25"/>
      <c r="AI1402" s="25"/>
      <c r="AJ1402" s="25"/>
      <c r="AK1402" s="25"/>
      <c r="AL1402" s="25"/>
      <c r="AM1402" s="25"/>
      <c r="AN1402" s="25"/>
      <c r="AO1402" s="25"/>
      <c r="AP1402" s="25"/>
      <c r="AQ1402" s="25"/>
      <c r="AR1402" s="25"/>
      <c r="AS1402" s="25"/>
      <c r="AT1402" s="25"/>
      <c r="AU1402" s="25"/>
      <c r="AV1402" s="25"/>
      <c r="AW1402" s="25"/>
      <c r="AX1402" s="25"/>
    </row>
    <row r="1403" spans="7:50" ht="12.75">
      <c r="G1403" s="49"/>
      <c r="K1403" s="99"/>
      <c r="L1403" s="99"/>
      <c r="M1403" s="99"/>
      <c r="N1403" s="99"/>
      <c r="O1403" s="99"/>
      <c r="P1403" s="99"/>
      <c r="Q1403" s="99"/>
      <c r="R1403" s="99"/>
      <c r="S1403" s="99"/>
      <c r="T1403" s="27"/>
      <c r="U1403" s="27"/>
      <c r="V1403" s="27"/>
      <c r="W1403" s="27"/>
      <c r="X1403" s="27"/>
      <c r="Y1403" s="27"/>
      <c r="Z1403" s="27"/>
      <c r="AA1403" s="27"/>
      <c r="AB1403" s="27"/>
      <c r="AC1403" s="25"/>
      <c r="AD1403" s="25"/>
      <c r="AE1403" s="25"/>
      <c r="AF1403" s="25"/>
      <c r="AG1403" s="25"/>
      <c r="AH1403" s="25"/>
      <c r="AI1403" s="25"/>
      <c r="AJ1403" s="25"/>
      <c r="AK1403" s="25"/>
      <c r="AL1403" s="25"/>
      <c r="AM1403" s="25"/>
      <c r="AN1403" s="25"/>
      <c r="AO1403" s="25"/>
      <c r="AP1403" s="25"/>
      <c r="AQ1403" s="25"/>
      <c r="AR1403" s="25"/>
      <c r="AS1403" s="25"/>
      <c r="AT1403" s="25"/>
      <c r="AU1403" s="25"/>
      <c r="AV1403" s="25"/>
      <c r="AW1403" s="25"/>
      <c r="AX1403" s="25"/>
    </row>
    <row r="1404" spans="7:50" ht="12.75">
      <c r="G1404" s="49"/>
      <c r="K1404" s="99"/>
      <c r="L1404" s="99"/>
      <c r="M1404" s="99"/>
      <c r="N1404" s="99"/>
      <c r="O1404" s="99"/>
      <c r="P1404" s="99"/>
      <c r="Q1404" s="99"/>
      <c r="R1404" s="99"/>
      <c r="S1404" s="99"/>
      <c r="T1404" s="27"/>
      <c r="U1404" s="27"/>
      <c r="V1404" s="27"/>
      <c r="W1404" s="27"/>
      <c r="X1404" s="27"/>
      <c r="Y1404" s="27"/>
      <c r="Z1404" s="27"/>
      <c r="AA1404" s="27"/>
      <c r="AB1404" s="27"/>
      <c r="AC1404" s="25"/>
      <c r="AD1404" s="25"/>
      <c r="AE1404" s="25"/>
      <c r="AF1404" s="25"/>
      <c r="AG1404" s="25"/>
      <c r="AH1404" s="25"/>
      <c r="AI1404" s="25"/>
      <c r="AJ1404" s="25"/>
      <c r="AK1404" s="25"/>
      <c r="AL1404" s="25"/>
      <c r="AM1404" s="25"/>
      <c r="AN1404" s="25"/>
      <c r="AO1404" s="25"/>
      <c r="AP1404" s="25"/>
      <c r="AQ1404" s="25"/>
      <c r="AR1404" s="25"/>
      <c r="AS1404" s="25"/>
      <c r="AT1404" s="25"/>
      <c r="AU1404" s="25"/>
      <c r="AV1404" s="25"/>
      <c r="AW1404" s="25"/>
      <c r="AX1404" s="25"/>
    </row>
    <row r="1405" spans="7:50" ht="12.75">
      <c r="G1405" s="49"/>
      <c r="K1405" s="99"/>
      <c r="L1405" s="99"/>
      <c r="M1405" s="99"/>
      <c r="N1405" s="99"/>
      <c r="O1405" s="99"/>
      <c r="P1405" s="99"/>
      <c r="Q1405" s="99"/>
      <c r="R1405" s="99"/>
      <c r="S1405" s="99"/>
      <c r="T1405" s="27"/>
      <c r="U1405" s="27"/>
      <c r="V1405" s="27"/>
      <c r="W1405" s="27"/>
      <c r="X1405" s="27"/>
      <c r="Y1405" s="27"/>
      <c r="Z1405" s="27"/>
      <c r="AA1405" s="27"/>
      <c r="AB1405" s="27"/>
      <c r="AC1405" s="25"/>
      <c r="AD1405" s="25"/>
      <c r="AE1405" s="25"/>
      <c r="AF1405" s="25"/>
      <c r="AG1405" s="25"/>
      <c r="AH1405" s="25"/>
      <c r="AI1405" s="25"/>
      <c r="AJ1405" s="25"/>
      <c r="AK1405" s="25"/>
      <c r="AL1405" s="25"/>
      <c r="AM1405" s="25"/>
      <c r="AN1405" s="25"/>
      <c r="AO1405" s="25"/>
      <c r="AP1405" s="25"/>
      <c r="AQ1405" s="25"/>
      <c r="AR1405" s="25"/>
      <c r="AS1405" s="25"/>
      <c r="AT1405" s="25"/>
      <c r="AU1405" s="25"/>
      <c r="AV1405" s="25"/>
      <c r="AW1405" s="25"/>
      <c r="AX1405" s="25"/>
    </row>
    <row r="1406" spans="7:50" ht="12.75">
      <c r="G1406" s="49"/>
      <c r="K1406" s="99"/>
      <c r="L1406" s="99"/>
      <c r="M1406" s="99"/>
      <c r="N1406" s="99"/>
      <c r="O1406" s="99"/>
      <c r="P1406" s="99"/>
      <c r="Q1406" s="99"/>
      <c r="R1406" s="99"/>
      <c r="S1406" s="99"/>
      <c r="T1406" s="27"/>
      <c r="U1406" s="27"/>
      <c r="V1406" s="27"/>
      <c r="W1406" s="27"/>
      <c r="X1406" s="27"/>
      <c r="Y1406" s="27"/>
      <c r="Z1406" s="27"/>
      <c r="AA1406" s="27"/>
      <c r="AB1406" s="27"/>
      <c r="AC1406" s="25"/>
      <c r="AD1406" s="25"/>
      <c r="AE1406" s="25"/>
      <c r="AF1406" s="25"/>
      <c r="AG1406" s="25"/>
      <c r="AH1406" s="25"/>
      <c r="AI1406" s="25"/>
      <c r="AJ1406" s="25"/>
      <c r="AK1406" s="25"/>
      <c r="AL1406" s="25"/>
      <c r="AM1406" s="25"/>
      <c r="AN1406" s="25"/>
      <c r="AO1406" s="25"/>
      <c r="AP1406" s="25"/>
      <c r="AQ1406" s="25"/>
      <c r="AR1406" s="25"/>
      <c r="AS1406" s="25"/>
      <c r="AT1406" s="25"/>
      <c r="AU1406" s="25"/>
      <c r="AV1406" s="25"/>
      <c r="AW1406" s="25"/>
      <c r="AX1406" s="25"/>
    </row>
    <row r="1407" spans="7:50" ht="12.75">
      <c r="G1407" s="49"/>
      <c r="K1407" s="99"/>
      <c r="L1407" s="99"/>
      <c r="M1407" s="99"/>
      <c r="N1407" s="99"/>
      <c r="O1407" s="99"/>
      <c r="P1407" s="99"/>
      <c r="Q1407" s="99"/>
      <c r="R1407" s="99"/>
      <c r="S1407" s="99"/>
      <c r="T1407" s="27"/>
      <c r="U1407" s="27"/>
      <c r="V1407" s="27"/>
      <c r="W1407" s="27"/>
      <c r="X1407" s="27"/>
      <c r="Y1407" s="27"/>
      <c r="Z1407" s="27"/>
      <c r="AA1407" s="27"/>
      <c r="AB1407" s="27"/>
      <c r="AC1407" s="25"/>
      <c r="AD1407" s="25"/>
      <c r="AE1407" s="25"/>
      <c r="AF1407" s="25"/>
      <c r="AG1407" s="25"/>
      <c r="AH1407" s="25"/>
      <c r="AI1407" s="25"/>
      <c r="AJ1407" s="25"/>
      <c r="AK1407" s="25"/>
      <c r="AL1407" s="25"/>
      <c r="AM1407" s="25"/>
      <c r="AN1407" s="25"/>
      <c r="AO1407" s="25"/>
      <c r="AP1407" s="25"/>
      <c r="AQ1407" s="25"/>
      <c r="AR1407" s="25"/>
      <c r="AS1407" s="25"/>
      <c r="AT1407" s="25"/>
      <c r="AU1407" s="25"/>
      <c r="AV1407" s="25"/>
      <c r="AW1407" s="25"/>
      <c r="AX1407" s="25"/>
    </row>
    <row r="1408" spans="7:50" ht="12.75">
      <c r="G1408" s="49"/>
      <c r="K1408" s="99"/>
      <c r="L1408" s="99"/>
      <c r="M1408" s="99"/>
      <c r="N1408" s="99"/>
      <c r="O1408" s="99"/>
      <c r="P1408" s="99"/>
      <c r="Q1408" s="99"/>
      <c r="R1408" s="99"/>
      <c r="S1408" s="99"/>
      <c r="T1408" s="27"/>
      <c r="U1408" s="27"/>
      <c r="V1408" s="27"/>
      <c r="W1408" s="27"/>
      <c r="X1408" s="27"/>
      <c r="Y1408" s="27"/>
      <c r="Z1408" s="27"/>
      <c r="AA1408" s="27"/>
      <c r="AB1408" s="27"/>
      <c r="AC1408" s="25"/>
      <c r="AD1408" s="25"/>
      <c r="AE1408" s="25"/>
      <c r="AF1408" s="25"/>
      <c r="AG1408" s="25"/>
      <c r="AH1408" s="25"/>
      <c r="AI1408" s="25"/>
      <c r="AJ1408" s="25"/>
      <c r="AK1408" s="25"/>
      <c r="AL1408" s="25"/>
      <c r="AM1408" s="25"/>
      <c r="AN1408" s="25"/>
      <c r="AO1408" s="25"/>
      <c r="AP1408" s="25"/>
      <c r="AQ1408" s="25"/>
      <c r="AR1408" s="25"/>
      <c r="AS1408" s="25"/>
      <c r="AT1408" s="25"/>
      <c r="AU1408" s="25"/>
      <c r="AV1408" s="25"/>
      <c r="AW1408" s="25"/>
      <c r="AX1408" s="25"/>
    </row>
    <row r="1409" spans="7:50" ht="12.75">
      <c r="G1409" s="49"/>
      <c r="K1409" s="99"/>
      <c r="L1409" s="99"/>
      <c r="M1409" s="99"/>
      <c r="N1409" s="99"/>
      <c r="O1409" s="99"/>
      <c r="P1409" s="99"/>
      <c r="Q1409" s="99"/>
      <c r="R1409" s="99"/>
      <c r="S1409" s="99"/>
      <c r="T1409" s="27"/>
      <c r="U1409" s="27"/>
      <c r="V1409" s="27"/>
      <c r="W1409" s="27"/>
      <c r="X1409" s="27"/>
      <c r="Y1409" s="27"/>
      <c r="Z1409" s="27"/>
      <c r="AA1409" s="27"/>
      <c r="AB1409" s="27"/>
      <c r="AC1409" s="25"/>
      <c r="AD1409" s="25"/>
      <c r="AE1409" s="25"/>
      <c r="AF1409" s="25"/>
      <c r="AG1409" s="25"/>
      <c r="AH1409" s="25"/>
      <c r="AI1409" s="25"/>
      <c r="AJ1409" s="25"/>
      <c r="AK1409" s="25"/>
      <c r="AL1409" s="25"/>
      <c r="AM1409" s="25"/>
      <c r="AN1409" s="25"/>
      <c r="AO1409" s="25"/>
      <c r="AP1409" s="25"/>
      <c r="AQ1409" s="25"/>
      <c r="AR1409" s="25"/>
      <c r="AS1409" s="25"/>
      <c r="AT1409" s="25"/>
      <c r="AU1409" s="25"/>
      <c r="AV1409" s="25"/>
      <c r="AW1409" s="25"/>
      <c r="AX1409" s="25"/>
    </row>
    <row r="1410" spans="7:50" ht="12.75">
      <c r="G1410" s="49"/>
      <c r="K1410" s="99"/>
      <c r="L1410" s="99"/>
      <c r="M1410" s="99"/>
      <c r="N1410" s="99"/>
      <c r="O1410" s="99"/>
      <c r="P1410" s="99"/>
      <c r="Q1410" s="99"/>
      <c r="R1410" s="99"/>
      <c r="S1410" s="99"/>
      <c r="T1410" s="27"/>
      <c r="U1410" s="27"/>
      <c r="V1410" s="27"/>
      <c r="W1410" s="27"/>
      <c r="X1410" s="27"/>
      <c r="Y1410" s="27"/>
      <c r="Z1410" s="27"/>
      <c r="AA1410" s="27"/>
      <c r="AB1410" s="27"/>
      <c r="AC1410" s="25"/>
      <c r="AD1410" s="25"/>
      <c r="AE1410" s="25"/>
      <c r="AF1410" s="25"/>
      <c r="AG1410" s="25"/>
      <c r="AH1410" s="25"/>
      <c r="AI1410" s="25"/>
      <c r="AJ1410" s="25"/>
      <c r="AK1410" s="25"/>
      <c r="AL1410" s="25"/>
      <c r="AM1410" s="25"/>
      <c r="AN1410" s="25"/>
      <c r="AO1410" s="25"/>
      <c r="AP1410" s="25"/>
      <c r="AQ1410" s="25"/>
      <c r="AR1410" s="25"/>
      <c r="AS1410" s="25"/>
      <c r="AT1410" s="25"/>
      <c r="AU1410" s="25"/>
      <c r="AV1410" s="25"/>
      <c r="AW1410" s="25"/>
      <c r="AX1410" s="25"/>
    </row>
    <row r="1411" spans="7:50" ht="12.75">
      <c r="G1411" s="49"/>
      <c r="K1411" s="99"/>
      <c r="L1411" s="99"/>
      <c r="M1411" s="99"/>
      <c r="N1411" s="99"/>
      <c r="O1411" s="99"/>
      <c r="P1411" s="99"/>
      <c r="Q1411" s="99"/>
      <c r="R1411" s="99"/>
      <c r="S1411" s="99"/>
      <c r="T1411" s="27"/>
      <c r="U1411" s="27"/>
      <c r="V1411" s="27"/>
      <c r="W1411" s="27"/>
      <c r="X1411" s="27"/>
      <c r="Y1411" s="27"/>
      <c r="Z1411" s="27"/>
      <c r="AA1411" s="27"/>
      <c r="AB1411" s="27"/>
      <c r="AC1411" s="25"/>
      <c r="AD1411" s="25"/>
      <c r="AE1411" s="25"/>
      <c r="AF1411" s="25"/>
      <c r="AG1411" s="25"/>
      <c r="AH1411" s="25"/>
      <c r="AI1411" s="25"/>
      <c r="AJ1411" s="25"/>
      <c r="AK1411" s="25"/>
      <c r="AL1411" s="25"/>
      <c r="AM1411" s="25"/>
      <c r="AN1411" s="25"/>
      <c r="AO1411" s="25"/>
      <c r="AP1411" s="25"/>
      <c r="AQ1411" s="25"/>
      <c r="AR1411" s="25"/>
      <c r="AS1411" s="25"/>
      <c r="AT1411" s="25"/>
      <c r="AU1411" s="25"/>
      <c r="AV1411" s="25"/>
      <c r="AW1411" s="25"/>
      <c r="AX1411" s="25"/>
    </row>
    <row r="1412" spans="7:50" ht="12.75">
      <c r="G1412" s="49"/>
      <c r="K1412" s="99"/>
      <c r="L1412" s="99"/>
      <c r="M1412" s="99"/>
      <c r="N1412" s="99"/>
      <c r="O1412" s="99"/>
      <c r="P1412" s="99"/>
      <c r="Q1412" s="99"/>
      <c r="R1412" s="99"/>
      <c r="S1412" s="99"/>
      <c r="T1412" s="27"/>
      <c r="U1412" s="27"/>
      <c r="V1412" s="27"/>
      <c r="W1412" s="27"/>
      <c r="X1412" s="27"/>
      <c r="Y1412" s="27"/>
      <c r="Z1412" s="27"/>
      <c r="AA1412" s="27"/>
      <c r="AB1412" s="27"/>
      <c r="AC1412" s="25"/>
      <c r="AD1412" s="25"/>
      <c r="AE1412" s="25"/>
      <c r="AF1412" s="25"/>
      <c r="AG1412" s="25"/>
      <c r="AH1412" s="25"/>
      <c r="AI1412" s="25"/>
      <c r="AJ1412" s="25"/>
      <c r="AK1412" s="25"/>
      <c r="AL1412" s="25"/>
      <c r="AM1412" s="25"/>
      <c r="AN1412" s="25"/>
      <c r="AO1412" s="25"/>
      <c r="AP1412" s="25"/>
      <c r="AQ1412" s="25"/>
      <c r="AR1412" s="25"/>
      <c r="AS1412" s="25"/>
      <c r="AT1412" s="25"/>
      <c r="AU1412" s="25"/>
      <c r="AV1412" s="25"/>
      <c r="AW1412" s="25"/>
      <c r="AX1412" s="25"/>
    </row>
    <row r="1413" spans="7:50" ht="12.75">
      <c r="G1413" s="49"/>
      <c r="K1413" s="99"/>
      <c r="L1413" s="99"/>
      <c r="M1413" s="99"/>
      <c r="N1413" s="99"/>
      <c r="O1413" s="99"/>
      <c r="P1413" s="99"/>
      <c r="Q1413" s="99"/>
      <c r="R1413" s="99"/>
      <c r="S1413" s="99"/>
      <c r="T1413" s="27"/>
      <c r="U1413" s="27"/>
      <c r="V1413" s="27"/>
      <c r="W1413" s="27"/>
      <c r="X1413" s="27"/>
      <c r="Y1413" s="27"/>
      <c r="Z1413" s="27"/>
      <c r="AA1413" s="27"/>
      <c r="AB1413" s="27"/>
      <c r="AC1413" s="25"/>
      <c r="AD1413" s="25"/>
      <c r="AE1413" s="25"/>
      <c r="AF1413" s="25"/>
      <c r="AG1413" s="25"/>
      <c r="AH1413" s="25"/>
      <c r="AI1413" s="25"/>
      <c r="AJ1413" s="25"/>
      <c r="AK1413" s="25"/>
      <c r="AL1413" s="25"/>
      <c r="AM1413" s="25"/>
      <c r="AN1413" s="25"/>
      <c r="AO1413" s="25"/>
      <c r="AP1413" s="25"/>
      <c r="AQ1413" s="25"/>
      <c r="AR1413" s="25"/>
      <c r="AS1413" s="25"/>
      <c r="AT1413" s="25"/>
      <c r="AU1413" s="25"/>
      <c r="AV1413" s="25"/>
      <c r="AW1413" s="25"/>
      <c r="AX1413" s="25"/>
    </row>
    <row r="1414" spans="7:50" ht="12.75">
      <c r="G1414" s="49"/>
      <c r="K1414" s="99"/>
      <c r="L1414" s="99"/>
      <c r="M1414" s="99"/>
      <c r="N1414" s="99"/>
      <c r="O1414" s="99"/>
      <c r="P1414" s="99"/>
      <c r="Q1414" s="99"/>
      <c r="R1414" s="99"/>
      <c r="S1414" s="99"/>
      <c r="T1414" s="27"/>
      <c r="U1414" s="27"/>
      <c r="V1414" s="27"/>
      <c r="W1414" s="27"/>
      <c r="X1414" s="27"/>
      <c r="Y1414" s="27"/>
      <c r="Z1414" s="27"/>
      <c r="AA1414" s="27"/>
      <c r="AB1414" s="27"/>
      <c r="AC1414" s="25"/>
      <c r="AD1414" s="25"/>
      <c r="AE1414" s="25"/>
      <c r="AF1414" s="25"/>
      <c r="AG1414" s="25"/>
      <c r="AH1414" s="25"/>
      <c r="AI1414" s="25"/>
      <c r="AJ1414" s="25"/>
      <c r="AK1414" s="25"/>
      <c r="AL1414" s="25"/>
      <c r="AM1414" s="25"/>
      <c r="AN1414" s="25"/>
      <c r="AO1414" s="25"/>
      <c r="AP1414" s="25"/>
      <c r="AQ1414" s="25"/>
      <c r="AR1414" s="25"/>
      <c r="AS1414" s="25"/>
      <c r="AT1414" s="25"/>
      <c r="AU1414" s="25"/>
      <c r="AV1414" s="25"/>
      <c r="AW1414" s="25"/>
      <c r="AX1414" s="25"/>
    </row>
    <row r="1415" spans="7:50" ht="12.75">
      <c r="G1415" s="49"/>
      <c r="K1415" s="99"/>
      <c r="L1415" s="99"/>
      <c r="M1415" s="99"/>
      <c r="N1415" s="99"/>
      <c r="O1415" s="99"/>
      <c r="P1415" s="99"/>
      <c r="Q1415" s="99"/>
      <c r="R1415" s="99"/>
      <c r="S1415" s="99"/>
      <c r="T1415" s="27"/>
      <c r="U1415" s="27"/>
      <c r="V1415" s="27"/>
      <c r="W1415" s="27"/>
      <c r="X1415" s="27"/>
      <c r="Y1415" s="27"/>
      <c r="Z1415" s="27"/>
      <c r="AA1415" s="27"/>
      <c r="AB1415" s="27"/>
      <c r="AC1415" s="25"/>
      <c r="AD1415" s="25"/>
      <c r="AE1415" s="25"/>
      <c r="AF1415" s="25"/>
      <c r="AG1415" s="25"/>
      <c r="AH1415" s="25"/>
      <c r="AI1415" s="25"/>
      <c r="AJ1415" s="25"/>
      <c r="AK1415" s="25"/>
      <c r="AL1415" s="25"/>
      <c r="AM1415" s="25"/>
      <c r="AN1415" s="25"/>
      <c r="AO1415" s="25"/>
      <c r="AP1415" s="25"/>
      <c r="AQ1415" s="25"/>
      <c r="AR1415" s="25"/>
      <c r="AS1415" s="25"/>
      <c r="AT1415" s="25"/>
      <c r="AU1415" s="25"/>
      <c r="AV1415" s="25"/>
      <c r="AW1415" s="25"/>
      <c r="AX1415" s="25"/>
    </row>
    <row r="1416" spans="7:50" ht="12.75">
      <c r="G1416" s="49"/>
      <c r="K1416" s="99"/>
      <c r="L1416" s="99"/>
      <c r="M1416" s="99"/>
      <c r="N1416" s="99"/>
      <c r="O1416" s="99"/>
      <c r="P1416" s="99"/>
      <c r="Q1416" s="99"/>
      <c r="R1416" s="99"/>
      <c r="S1416" s="99"/>
      <c r="T1416" s="27"/>
      <c r="U1416" s="27"/>
      <c r="V1416" s="27"/>
      <c r="W1416" s="27"/>
      <c r="X1416" s="27"/>
      <c r="Y1416" s="27"/>
      <c r="Z1416" s="27"/>
      <c r="AA1416" s="27"/>
      <c r="AB1416" s="27"/>
      <c r="AC1416" s="25"/>
      <c r="AD1416" s="25"/>
      <c r="AE1416" s="25"/>
      <c r="AF1416" s="25"/>
      <c r="AG1416" s="25"/>
      <c r="AH1416" s="25"/>
      <c r="AI1416" s="25"/>
      <c r="AJ1416" s="25"/>
      <c r="AK1416" s="25"/>
      <c r="AL1416" s="25"/>
      <c r="AM1416" s="25"/>
      <c r="AN1416" s="25"/>
      <c r="AO1416" s="25"/>
      <c r="AP1416" s="25"/>
      <c r="AQ1416" s="25"/>
      <c r="AR1416" s="25"/>
      <c r="AS1416" s="25"/>
      <c r="AT1416" s="25"/>
      <c r="AU1416" s="25"/>
      <c r="AV1416" s="25"/>
      <c r="AW1416" s="25"/>
      <c r="AX1416" s="25"/>
    </row>
    <row r="1417" spans="7:50" ht="12.75">
      <c r="G1417" s="49"/>
      <c r="K1417" s="99"/>
      <c r="L1417" s="99"/>
      <c r="M1417" s="99"/>
      <c r="N1417" s="99"/>
      <c r="O1417" s="99"/>
      <c r="P1417" s="99"/>
      <c r="Q1417" s="99"/>
      <c r="R1417" s="99"/>
      <c r="S1417" s="99"/>
      <c r="T1417" s="27"/>
      <c r="U1417" s="27"/>
      <c r="V1417" s="27"/>
      <c r="W1417" s="27"/>
      <c r="X1417" s="27"/>
      <c r="Y1417" s="27"/>
      <c r="Z1417" s="27"/>
      <c r="AA1417" s="27"/>
      <c r="AB1417" s="27"/>
      <c r="AC1417" s="25"/>
      <c r="AD1417" s="25"/>
      <c r="AE1417" s="25"/>
      <c r="AF1417" s="25"/>
      <c r="AG1417" s="25"/>
      <c r="AH1417" s="25"/>
      <c r="AI1417" s="25"/>
      <c r="AJ1417" s="25"/>
      <c r="AK1417" s="25"/>
      <c r="AL1417" s="25"/>
      <c r="AM1417" s="25"/>
      <c r="AN1417" s="25"/>
      <c r="AO1417" s="25"/>
      <c r="AP1417" s="25"/>
      <c r="AQ1417" s="25"/>
      <c r="AR1417" s="25"/>
      <c r="AS1417" s="25"/>
      <c r="AT1417" s="25"/>
      <c r="AU1417" s="25"/>
      <c r="AV1417" s="25"/>
      <c r="AW1417" s="25"/>
      <c r="AX1417" s="25"/>
    </row>
    <row r="1418" spans="7:50" ht="12.75">
      <c r="G1418" s="49"/>
      <c r="K1418" s="99"/>
      <c r="L1418" s="99"/>
      <c r="M1418" s="99"/>
      <c r="N1418" s="99"/>
      <c r="O1418" s="99"/>
      <c r="P1418" s="99"/>
      <c r="Q1418" s="99"/>
      <c r="R1418" s="99"/>
      <c r="S1418" s="99"/>
      <c r="T1418" s="27"/>
      <c r="U1418" s="27"/>
      <c r="V1418" s="27"/>
      <c r="W1418" s="27"/>
      <c r="X1418" s="27"/>
      <c r="Y1418" s="27"/>
      <c r="Z1418" s="27"/>
      <c r="AA1418" s="27"/>
      <c r="AB1418" s="27"/>
      <c r="AC1418" s="25"/>
      <c r="AD1418" s="25"/>
      <c r="AE1418" s="25"/>
      <c r="AF1418" s="25"/>
      <c r="AG1418" s="25"/>
      <c r="AH1418" s="25"/>
      <c r="AI1418" s="25"/>
      <c r="AJ1418" s="25"/>
      <c r="AK1418" s="25"/>
      <c r="AL1418" s="25"/>
      <c r="AM1418" s="25"/>
      <c r="AN1418" s="25"/>
      <c r="AO1418" s="25"/>
      <c r="AP1418" s="25"/>
      <c r="AQ1418" s="25"/>
      <c r="AR1418" s="25"/>
      <c r="AS1418" s="25"/>
      <c r="AT1418" s="25"/>
      <c r="AU1418" s="25"/>
      <c r="AV1418" s="25"/>
      <c r="AW1418" s="25"/>
      <c r="AX1418" s="25"/>
    </row>
    <row r="1419" spans="7:50" ht="12.75">
      <c r="G1419" s="49"/>
      <c r="K1419" s="99"/>
      <c r="L1419" s="99"/>
      <c r="M1419" s="99"/>
      <c r="N1419" s="99"/>
      <c r="O1419" s="99"/>
      <c r="P1419" s="99"/>
      <c r="Q1419" s="99"/>
      <c r="R1419" s="99"/>
      <c r="S1419" s="99"/>
      <c r="T1419" s="27"/>
      <c r="U1419" s="27"/>
      <c r="V1419" s="27"/>
      <c r="W1419" s="27"/>
      <c r="X1419" s="27"/>
      <c r="Y1419" s="27"/>
      <c r="Z1419" s="27"/>
      <c r="AA1419" s="27"/>
      <c r="AB1419" s="27"/>
      <c r="AC1419" s="25"/>
      <c r="AD1419" s="25"/>
      <c r="AE1419" s="25"/>
      <c r="AF1419" s="25"/>
      <c r="AG1419" s="25"/>
      <c r="AH1419" s="25"/>
      <c r="AI1419" s="25"/>
      <c r="AJ1419" s="25"/>
      <c r="AK1419" s="25"/>
      <c r="AL1419" s="25"/>
      <c r="AM1419" s="25"/>
      <c r="AN1419" s="25"/>
      <c r="AO1419" s="25"/>
      <c r="AP1419" s="25"/>
      <c r="AQ1419" s="25"/>
      <c r="AR1419" s="25"/>
      <c r="AS1419" s="25"/>
      <c r="AT1419" s="25"/>
      <c r="AU1419" s="25"/>
      <c r="AV1419" s="25"/>
      <c r="AW1419" s="25"/>
      <c r="AX1419" s="25"/>
    </row>
    <row r="1420" spans="7:50" ht="12.75">
      <c r="G1420" s="49"/>
      <c r="K1420" s="99"/>
      <c r="L1420" s="99"/>
      <c r="M1420" s="99"/>
      <c r="N1420" s="99"/>
      <c r="O1420" s="99"/>
      <c r="P1420" s="99"/>
      <c r="Q1420" s="99"/>
      <c r="R1420" s="99"/>
      <c r="S1420" s="99"/>
      <c r="T1420" s="27"/>
      <c r="U1420" s="27"/>
      <c r="V1420" s="27"/>
      <c r="W1420" s="27"/>
      <c r="X1420" s="27"/>
      <c r="Y1420" s="27"/>
      <c r="Z1420" s="27"/>
      <c r="AA1420" s="27"/>
      <c r="AB1420" s="27"/>
      <c r="AC1420" s="25"/>
      <c r="AD1420" s="25"/>
      <c r="AE1420" s="25"/>
      <c r="AF1420" s="25"/>
      <c r="AG1420" s="25"/>
      <c r="AH1420" s="25"/>
      <c r="AI1420" s="25"/>
      <c r="AJ1420" s="25"/>
      <c r="AK1420" s="25"/>
      <c r="AL1420" s="25"/>
      <c r="AM1420" s="25"/>
      <c r="AN1420" s="25"/>
      <c r="AO1420" s="25"/>
      <c r="AP1420" s="25"/>
      <c r="AQ1420" s="25"/>
      <c r="AR1420" s="25"/>
      <c r="AS1420" s="25"/>
      <c r="AT1420" s="25"/>
      <c r="AU1420" s="25"/>
      <c r="AV1420" s="25"/>
      <c r="AW1420" s="25"/>
      <c r="AX1420" s="25"/>
    </row>
    <row r="1421" spans="7:50" ht="12.75">
      <c r="G1421" s="49"/>
      <c r="K1421" s="99"/>
      <c r="L1421" s="99"/>
      <c r="M1421" s="99"/>
      <c r="N1421" s="99"/>
      <c r="O1421" s="99"/>
      <c r="P1421" s="99"/>
      <c r="Q1421" s="99"/>
      <c r="R1421" s="99"/>
      <c r="S1421" s="99"/>
      <c r="T1421" s="27"/>
      <c r="U1421" s="27"/>
      <c r="V1421" s="27"/>
      <c r="W1421" s="27"/>
      <c r="X1421" s="27"/>
      <c r="Y1421" s="27"/>
      <c r="Z1421" s="27"/>
      <c r="AA1421" s="27"/>
      <c r="AB1421" s="27"/>
      <c r="AC1421" s="25"/>
      <c r="AD1421" s="25"/>
      <c r="AE1421" s="25"/>
      <c r="AF1421" s="25"/>
      <c r="AG1421" s="25"/>
      <c r="AH1421" s="25"/>
      <c r="AI1421" s="25"/>
      <c r="AJ1421" s="25"/>
      <c r="AK1421" s="25"/>
      <c r="AL1421" s="25"/>
      <c r="AM1421" s="25"/>
      <c r="AN1421" s="25"/>
      <c r="AO1421" s="25"/>
      <c r="AP1421" s="25"/>
      <c r="AQ1421" s="25"/>
      <c r="AR1421" s="25"/>
      <c r="AS1421" s="25"/>
      <c r="AT1421" s="25"/>
      <c r="AU1421" s="25"/>
      <c r="AV1421" s="25"/>
      <c r="AW1421" s="25"/>
      <c r="AX1421" s="25"/>
    </row>
    <row r="1422" spans="7:50" ht="12.75">
      <c r="G1422" s="49"/>
      <c r="K1422" s="99"/>
      <c r="L1422" s="99"/>
      <c r="M1422" s="99"/>
      <c r="N1422" s="99"/>
      <c r="O1422" s="99"/>
      <c r="P1422" s="99"/>
      <c r="Q1422" s="99"/>
      <c r="R1422" s="99"/>
      <c r="S1422" s="99"/>
      <c r="T1422" s="27"/>
      <c r="U1422" s="27"/>
      <c r="V1422" s="27"/>
      <c r="W1422" s="27"/>
      <c r="X1422" s="27"/>
      <c r="Y1422" s="27"/>
      <c r="Z1422" s="27"/>
      <c r="AA1422" s="27"/>
      <c r="AB1422" s="27"/>
      <c r="AC1422" s="25"/>
      <c r="AD1422" s="25"/>
      <c r="AE1422" s="25"/>
      <c r="AF1422" s="25"/>
      <c r="AG1422" s="25"/>
      <c r="AH1422" s="25"/>
      <c r="AI1422" s="25"/>
      <c r="AJ1422" s="25"/>
      <c r="AK1422" s="25"/>
      <c r="AL1422" s="25"/>
      <c r="AM1422" s="25"/>
      <c r="AN1422" s="25"/>
      <c r="AO1422" s="25"/>
      <c r="AP1422" s="25"/>
      <c r="AQ1422" s="25"/>
      <c r="AR1422" s="25"/>
      <c r="AS1422" s="25"/>
      <c r="AT1422" s="25"/>
      <c r="AU1422" s="25"/>
      <c r="AV1422" s="25"/>
      <c r="AW1422" s="25"/>
      <c r="AX1422" s="25"/>
    </row>
    <row r="1423" spans="7:50" ht="12.75">
      <c r="G1423" s="49"/>
      <c r="K1423" s="99"/>
      <c r="L1423" s="99"/>
      <c r="M1423" s="99"/>
      <c r="N1423" s="99"/>
      <c r="O1423" s="99"/>
      <c r="P1423" s="99"/>
      <c r="Q1423" s="99"/>
      <c r="R1423" s="99"/>
      <c r="S1423" s="99"/>
      <c r="T1423" s="27"/>
      <c r="U1423" s="27"/>
      <c r="V1423" s="27"/>
      <c r="W1423" s="27"/>
      <c r="X1423" s="27"/>
      <c r="Y1423" s="27"/>
      <c r="Z1423" s="27"/>
      <c r="AA1423" s="27"/>
      <c r="AB1423" s="27"/>
      <c r="AC1423" s="25"/>
      <c r="AD1423" s="25"/>
      <c r="AE1423" s="25"/>
      <c r="AF1423" s="25"/>
      <c r="AG1423" s="25"/>
      <c r="AH1423" s="25"/>
      <c r="AI1423" s="25"/>
      <c r="AJ1423" s="25"/>
      <c r="AK1423" s="25"/>
      <c r="AL1423" s="25"/>
      <c r="AM1423" s="25"/>
      <c r="AN1423" s="25"/>
      <c r="AO1423" s="25"/>
      <c r="AP1423" s="25"/>
      <c r="AQ1423" s="25"/>
      <c r="AR1423" s="25"/>
      <c r="AS1423" s="25"/>
      <c r="AT1423" s="25"/>
      <c r="AU1423" s="25"/>
      <c r="AV1423" s="25"/>
      <c r="AW1423" s="25"/>
      <c r="AX1423" s="25"/>
    </row>
    <row r="1424" spans="7:50" ht="12.75">
      <c r="G1424" s="49"/>
      <c r="K1424" s="99"/>
      <c r="L1424" s="99"/>
      <c r="M1424" s="99"/>
      <c r="N1424" s="99"/>
      <c r="O1424" s="99"/>
      <c r="P1424" s="99"/>
      <c r="Q1424" s="99"/>
      <c r="R1424" s="99"/>
      <c r="S1424" s="99"/>
      <c r="T1424" s="27"/>
      <c r="U1424" s="27"/>
      <c r="V1424" s="27"/>
      <c r="W1424" s="27"/>
      <c r="X1424" s="27"/>
      <c r="Y1424" s="27"/>
      <c r="Z1424" s="27"/>
      <c r="AA1424" s="27"/>
      <c r="AB1424" s="27"/>
      <c r="AC1424" s="25"/>
      <c r="AD1424" s="25"/>
      <c r="AE1424" s="25"/>
      <c r="AF1424" s="25"/>
      <c r="AG1424" s="25"/>
      <c r="AH1424" s="25"/>
      <c r="AI1424" s="25"/>
      <c r="AJ1424" s="25"/>
      <c r="AK1424" s="25"/>
      <c r="AL1424" s="25"/>
      <c r="AM1424" s="25"/>
      <c r="AN1424" s="25"/>
      <c r="AO1424" s="25"/>
      <c r="AP1424" s="25"/>
      <c r="AQ1424" s="25"/>
      <c r="AR1424" s="25"/>
      <c r="AS1424" s="25"/>
      <c r="AT1424" s="25"/>
      <c r="AU1424" s="25"/>
      <c r="AV1424" s="25"/>
      <c r="AW1424" s="25"/>
      <c r="AX1424" s="25"/>
    </row>
    <row r="1425" spans="7:50" ht="12.75">
      <c r="G1425" s="49"/>
      <c r="K1425" s="99"/>
      <c r="L1425" s="99"/>
      <c r="M1425" s="99"/>
      <c r="N1425" s="99"/>
      <c r="O1425" s="99"/>
      <c r="P1425" s="99"/>
      <c r="Q1425" s="99"/>
      <c r="R1425" s="99"/>
      <c r="S1425" s="99"/>
      <c r="T1425" s="27"/>
      <c r="U1425" s="27"/>
      <c r="V1425" s="27"/>
      <c r="W1425" s="27"/>
      <c r="X1425" s="27"/>
      <c r="Y1425" s="27"/>
      <c r="Z1425" s="27"/>
      <c r="AA1425" s="27"/>
      <c r="AB1425" s="27"/>
      <c r="AC1425" s="25"/>
      <c r="AD1425" s="25"/>
      <c r="AE1425" s="25"/>
      <c r="AF1425" s="25"/>
      <c r="AG1425" s="25"/>
      <c r="AH1425" s="25"/>
      <c r="AI1425" s="25"/>
      <c r="AJ1425" s="25"/>
      <c r="AK1425" s="25"/>
      <c r="AL1425" s="25"/>
      <c r="AM1425" s="25"/>
      <c r="AN1425" s="25"/>
      <c r="AO1425" s="25"/>
      <c r="AP1425" s="25"/>
      <c r="AQ1425" s="25"/>
      <c r="AR1425" s="25"/>
      <c r="AS1425" s="25"/>
      <c r="AT1425" s="25"/>
      <c r="AU1425" s="25"/>
      <c r="AV1425" s="25"/>
      <c r="AW1425" s="25"/>
      <c r="AX1425" s="25"/>
    </row>
    <row r="1426" spans="7:50" ht="12.75">
      <c r="G1426" s="49"/>
      <c r="K1426" s="99"/>
      <c r="L1426" s="99"/>
      <c r="M1426" s="99"/>
      <c r="N1426" s="99"/>
      <c r="O1426" s="99"/>
      <c r="P1426" s="99"/>
      <c r="Q1426" s="99"/>
      <c r="R1426" s="99"/>
      <c r="S1426" s="99"/>
      <c r="T1426" s="27"/>
      <c r="U1426" s="27"/>
      <c r="V1426" s="27"/>
      <c r="W1426" s="27"/>
      <c r="X1426" s="27"/>
      <c r="Y1426" s="27"/>
      <c r="Z1426" s="27"/>
      <c r="AA1426" s="27"/>
      <c r="AB1426" s="27"/>
      <c r="AC1426" s="25"/>
      <c r="AD1426" s="25"/>
      <c r="AE1426" s="25"/>
      <c r="AF1426" s="25"/>
      <c r="AG1426" s="25"/>
      <c r="AH1426" s="25"/>
      <c r="AI1426" s="25"/>
      <c r="AJ1426" s="25"/>
      <c r="AK1426" s="25"/>
      <c r="AL1426" s="25"/>
      <c r="AM1426" s="25"/>
      <c r="AN1426" s="25"/>
      <c r="AO1426" s="25"/>
      <c r="AP1426" s="25"/>
      <c r="AQ1426" s="25"/>
      <c r="AR1426" s="25"/>
      <c r="AS1426" s="25"/>
      <c r="AT1426" s="25"/>
      <c r="AU1426" s="25"/>
      <c r="AV1426" s="25"/>
      <c r="AW1426" s="25"/>
      <c r="AX1426" s="25"/>
    </row>
    <row r="1427" spans="7:50" ht="12.75">
      <c r="G1427" s="49"/>
      <c r="K1427" s="99"/>
      <c r="L1427" s="99"/>
      <c r="M1427" s="99"/>
      <c r="N1427" s="99"/>
      <c r="O1427" s="99"/>
      <c r="P1427" s="99"/>
      <c r="Q1427" s="99"/>
      <c r="R1427" s="99"/>
      <c r="S1427" s="99"/>
      <c r="T1427" s="27"/>
      <c r="U1427" s="27"/>
      <c r="V1427" s="27"/>
      <c r="W1427" s="27"/>
      <c r="X1427" s="27"/>
      <c r="Y1427" s="27"/>
      <c r="Z1427" s="27"/>
      <c r="AA1427" s="27"/>
      <c r="AB1427" s="27"/>
      <c r="AC1427" s="25"/>
      <c r="AD1427" s="25"/>
      <c r="AE1427" s="25"/>
      <c r="AF1427" s="25"/>
      <c r="AG1427" s="25"/>
      <c r="AH1427" s="25"/>
      <c r="AI1427" s="25"/>
      <c r="AJ1427" s="25"/>
      <c r="AK1427" s="25"/>
      <c r="AL1427" s="25"/>
      <c r="AM1427" s="25"/>
      <c r="AN1427" s="25"/>
      <c r="AO1427" s="25"/>
      <c r="AP1427" s="25"/>
      <c r="AQ1427" s="25"/>
      <c r="AR1427" s="25"/>
      <c r="AS1427" s="25"/>
      <c r="AT1427" s="25"/>
      <c r="AU1427" s="25"/>
      <c r="AV1427" s="25"/>
      <c r="AW1427" s="25"/>
      <c r="AX1427" s="25"/>
    </row>
    <row r="1428" spans="7:50" ht="12.75">
      <c r="G1428" s="49"/>
      <c r="K1428" s="99"/>
      <c r="L1428" s="99"/>
      <c r="M1428" s="99"/>
      <c r="N1428" s="99"/>
      <c r="O1428" s="99"/>
      <c r="P1428" s="99"/>
      <c r="Q1428" s="99"/>
      <c r="R1428" s="99"/>
      <c r="S1428" s="99"/>
      <c r="T1428" s="27"/>
      <c r="U1428" s="27"/>
      <c r="V1428" s="27"/>
      <c r="W1428" s="27"/>
      <c r="X1428" s="27"/>
      <c r="Y1428" s="27"/>
      <c r="Z1428" s="27"/>
      <c r="AA1428" s="27"/>
      <c r="AB1428" s="27"/>
      <c r="AC1428" s="25"/>
      <c r="AD1428" s="25"/>
      <c r="AE1428" s="25"/>
      <c r="AF1428" s="25"/>
      <c r="AG1428" s="25"/>
      <c r="AH1428" s="25"/>
      <c r="AI1428" s="25"/>
      <c r="AJ1428" s="25"/>
      <c r="AK1428" s="25"/>
      <c r="AL1428" s="25"/>
      <c r="AM1428" s="25"/>
      <c r="AN1428" s="25"/>
      <c r="AO1428" s="25"/>
      <c r="AP1428" s="25"/>
      <c r="AQ1428" s="25"/>
      <c r="AR1428" s="25"/>
      <c r="AS1428" s="25"/>
      <c r="AT1428" s="25"/>
      <c r="AU1428" s="25"/>
      <c r="AV1428" s="25"/>
      <c r="AW1428" s="25"/>
      <c r="AX1428" s="25"/>
    </row>
    <row r="1429" spans="7:50" ht="12.75">
      <c r="G1429" s="49"/>
      <c r="K1429" s="99"/>
      <c r="L1429" s="99"/>
      <c r="M1429" s="99"/>
      <c r="N1429" s="99"/>
      <c r="O1429" s="99"/>
      <c r="P1429" s="99"/>
      <c r="Q1429" s="99"/>
      <c r="R1429" s="99"/>
      <c r="S1429" s="99"/>
      <c r="T1429" s="27"/>
      <c r="U1429" s="27"/>
      <c r="V1429" s="27"/>
      <c r="W1429" s="27"/>
      <c r="X1429" s="27"/>
      <c r="Y1429" s="27"/>
      <c r="Z1429" s="27"/>
      <c r="AA1429" s="27"/>
      <c r="AB1429" s="27"/>
      <c r="AC1429" s="25"/>
      <c r="AD1429" s="25"/>
      <c r="AE1429" s="25"/>
      <c r="AF1429" s="25"/>
      <c r="AG1429" s="25"/>
      <c r="AH1429" s="25"/>
      <c r="AI1429" s="25"/>
      <c r="AJ1429" s="25"/>
      <c r="AK1429" s="25"/>
      <c r="AL1429" s="25"/>
      <c r="AM1429" s="25"/>
      <c r="AN1429" s="25"/>
      <c r="AO1429" s="25"/>
      <c r="AP1429" s="25"/>
      <c r="AQ1429" s="25"/>
      <c r="AR1429" s="25"/>
      <c r="AS1429" s="25"/>
      <c r="AT1429" s="25"/>
      <c r="AU1429" s="25"/>
      <c r="AV1429" s="25"/>
      <c r="AW1429" s="25"/>
      <c r="AX1429" s="25"/>
    </row>
    <row r="1430" spans="7:50" ht="12.75">
      <c r="G1430" s="49"/>
      <c r="K1430" s="99"/>
      <c r="L1430" s="99"/>
      <c r="M1430" s="99"/>
      <c r="N1430" s="99"/>
      <c r="O1430" s="99"/>
      <c r="P1430" s="99"/>
      <c r="Q1430" s="99"/>
      <c r="R1430" s="99"/>
      <c r="S1430" s="99"/>
      <c r="T1430" s="27"/>
      <c r="U1430" s="27"/>
      <c r="V1430" s="27"/>
      <c r="W1430" s="27"/>
      <c r="X1430" s="27"/>
      <c r="Y1430" s="27"/>
      <c r="Z1430" s="27"/>
      <c r="AA1430" s="27"/>
      <c r="AB1430" s="27"/>
      <c r="AC1430" s="25"/>
      <c r="AD1430" s="25"/>
      <c r="AE1430" s="25"/>
      <c r="AF1430" s="25"/>
      <c r="AG1430" s="25"/>
      <c r="AH1430" s="25"/>
      <c r="AI1430" s="25"/>
      <c r="AJ1430" s="25"/>
      <c r="AK1430" s="25"/>
      <c r="AL1430" s="25"/>
      <c r="AM1430" s="25"/>
      <c r="AN1430" s="25"/>
      <c r="AO1430" s="25"/>
      <c r="AP1430" s="25"/>
      <c r="AQ1430" s="25"/>
      <c r="AR1430" s="25"/>
      <c r="AS1430" s="25"/>
      <c r="AT1430" s="25"/>
      <c r="AU1430" s="25"/>
      <c r="AV1430" s="25"/>
      <c r="AW1430" s="25"/>
      <c r="AX1430" s="25"/>
    </row>
    <row r="1431" spans="7:50" ht="12.75">
      <c r="G1431" s="49"/>
      <c r="K1431" s="99"/>
      <c r="L1431" s="99"/>
      <c r="M1431" s="99"/>
      <c r="N1431" s="99"/>
      <c r="O1431" s="99"/>
      <c r="P1431" s="99"/>
      <c r="Q1431" s="99"/>
      <c r="R1431" s="99"/>
      <c r="S1431" s="99"/>
      <c r="T1431" s="27"/>
      <c r="U1431" s="27"/>
      <c r="V1431" s="27"/>
      <c r="W1431" s="27"/>
      <c r="X1431" s="27"/>
      <c r="Y1431" s="27"/>
      <c r="Z1431" s="27"/>
      <c r="AA1431" s="27"/>
      <c r="AB1431" s="27"/>
      <c r="AC1431" s="25"/>
      <c r="AD1431" s="25"/>
      <c r="AE1431" s="25"/>
      <c r="AF1431" s="25"/>
      <c r="AG1431" s="25"/>
      <c r="AH1431" s="25"/>
      <c r="AI1431" s="25"/>
      <c r="AJ1431" s="25"/>
      <c r="AK1431" s="25"/>
      <c r="AL1431" s="25"/>
      <c r="AM1431" s="25"/>
      <c r="AN1431" s="25"/>
      <c r="AO1431" s="25"/>
      <c r="AP1431" s="25"/>
      <c r="AQ1431" s="25"/>
      <c r="AR1431" s="25"/>
      <c r="AS1431" s="25"/>
      <c r="AT1431" s="25"/>
      <c r="AU1431" s="25"/>
      <c r="AV1431" s="25"/>
      <c r="AW1431" s="25"/>
      <c r="AX1431" s="25"/>
    </row>
    <row r="1432" spans="7:50" ht="12.75">
      <c r="G1432" s="49"/>
      <c r="K1432" s="99"/>
      <c r="L1432" s="99"/>
      <c r="M1432" s="99"/>
      <c r="N1432" s="99"/>
      <c r="O1432" s="99"/>
      <c r="P1432" s="99"/>
      <c r="Q1432" s="99"/>
      <c r="R1432" s="99"/>
      <c r="S1432" s="99"/>
      <c r="T1432" s="27"/>
      <c r="U1432" s="27"/>
      <c r="V1432" s="27"/>
      <c r="W1432" s="27"/>
      <c r="X1432" s="27"/>
      <c r="Y1432" s="27"/>
      <c r="Z1432" s="27"/>
      <c r="AA1432" s="27"/>
      <c r="AB1432" s="27"/>
      <c r="AC1432" s="25"/>
      <c r="AD1432" s="25"/>
      <c r="AE1432" s="25"/>
      <c r="AF1432" s="25"/>
      <c r="AG1432" s="25"/>
      <c r="AH1432" s="25"/>
      <c r="AI1432" s="25"/>
      <c r="AJ1432" s="25"/>
      <c r="AK1432" s="25"/>
      <c r="AL1432" s="25"/>
      <c r="AM1432" s="25"/>
      <c r="AN1432" s="25"/>
      <c r="AO1432" s="25"/>
      <c r="AP1432" s="25"/>
      <c r="AQ1432" s="25"/>
      <c r="AR1432" s="25"/>
      <c r="AS1432" s="25"/>
      <c r="AT1432" s="25"/>
      <c r="AU1432" s="25"/>
      <c r="AV1432" s="25"/>
      <c r="AW1432" s="25"/>
      <c r="AX1432" s="25"/>
    </row>
    <row r="1433" spans="7:50" ht="12.75">
      <c r="G1433" s="49"/>
      <c r="K1433" s="99"/>
      <c r="L1433" s="99"/>
      <c r="M1433" s="99"/>
      <c r="N1433" s="99"/>
      <c r="O1433" s="99"/>
      <c r="P1433" s="99"/>
      <c r="Q1433" s="99"/>
      <c r="R1433" s="99"/>
      <c r="S1433" s="99"/>
      <c r="T1433" s="27"/>
      <c r="U1433" s="27"/>
      <c r="V1433" s="27"/>
      <c r="W1433" s="27"/>
      <c r="X1433" s="27"/>
      <c r="Y1433" s="27"/>
      <c r="Z1433" s="27"/>
      <c r="AA1433" s="27"/>
      <c r="AB1433" s="27"/>
      <c r="AC1433" s="25"/>
      <c r="AD1433" s="25"/>
      <c r="AE1433" s="25"/>
      <c r="AF1433" s="25"/>
      <c r="AG1433" s="25"/>
      <c r="AH1433" s="25"/>
      <c r="AI1433" s="25"/>
      <c r="AJ1433" s="25"/>
      <c r="AK1433" s="25"/>
      <c r="AL1433" s="25"/>
      <c r="AM1433" s="25"/>
      <c r="AN1433" s="25"/>
      <c r="AO1433" s="25"/>
      <c r="AP1433" s="25"/>
      <c r="AQ1433" s="25"/>
      <c r="AR1433" s="25"/>
      <c r="AS1433" s="25"/>
      <c r="AT1433" s="25"/>
      <c r="AU1433" s="25"/>
      <c r="AV1433" s="25"/>
      <c r="AW1433" s="25"/>
      <c r="AX1433" s="25"/>
    </row>
    <row r="1434" spans="7:50" ht="12.75">
      <c r="G1434" s="49"/>
      <c r="K1434" s="99"/>
      <c r="L1434" s="99"/>
      <c r="M1434" s="99"/>
      <c r="N1434" s="99"/>
      <c r="O1434" s="99"/>
      <c r="P1434" s="99"/>
      <c r="Q1434" s="99"/>
      <c r="R1434" s="99"/>
      <c r="S1434" s="99"/>
      <c r="T1434" s="27"/>
      <c r="U1434" s="27"/>
      <c r="V1434" s="27"/>
      <c r="W1434" s="27"/>
      <c r="X1434" s="27"/>
      <c r="Y1434" s="27"/>
      <c r="Z1434" s="27"/>
      <c r="AA1434" s="27"/>
      <c r="AB1434" s="27"/>
      <c r="AC1434" s="25"/>
      <c r="AD1434" s="25"/>
      <c r="AE1434" s="25"/>
      <c r="AF1434" s="25"/>
      <c r="AG1434" s="25"/>
      <c r="AH1434" s="25"/>
      <c r="AI1434" s="25"/>
      <c r="AJ1434" s="25"/>
      <c r="AK1434" s="25"/>
      <c r="AL1434" s="25"/>
      <c r="AM1434" s="25"/>
      <c r="AN1434" s="25"/>
      <c r="AO1434" s="25"/>
      <c r="AP1434" s="25"/>
      <c r="AQ1434" s="25"/>
      <c r="AR1434" s="25"/>
      <c r="AS1434" s="25"/>
      <c r="AT1434" s="25"/>
      <c r="AU1434" s="25"/>
      <c r="AV1434" s="25"/>
      <c r="AW1434" s="25"/>
      <c r="AX1434" s="25"/>
    </row>
    <row r="1435" spans="7:50" ht="12.75">
      <c r="G1435" s="49"/>
      <c r="K1435" s="99"/>
      <c r="L1435" s="99"/>
      <c r="M1435" s="99"/>
      <c r="N1435" s="99"/>
      <c r="O1435" s="99"/>
      <c r="P1435" s="99"/>
      <c r="Q1435" s="99"/>
      <c r="R1435" s="99"/>
      <c r="S1435" s="99"/>
      <c r="T1435" s="27"/>
      <c r="U1435" s="27"/>
      <c r="V1435" s="27"/>
      <c r="W1435" s="27"/>
      <c r="X1435" s="27"/>
      <c r="Y1435" s="27"/>
      <c r="Z1435" s="27"/>
      <c r="AA1435" s="27"/>
      <c r="AB1435" s="27"/>
      <c r="AC1435" s="25"/>
      <c r="AD1435" s="25"/>
      <c r="AE1435" s="25"/>
      <c r="AF1435" s="25"/>
      <c r="AG1435" s="25"/>
      <c r="AH1435" s="25"/>
      <c r="AI1435" s="25"/>
      <c r="AJ1435" s="25"/>
      <c r="AK1435" s="25"/>
      <c r="AL1435" s="25"/>
      <c r="AM1435" s="25"/>
      <c r="AN1435" s="25"/>
      <c r="AO1435" s="25"/>
      <c r="AP1435" s="25"/>
      <c r="AQ1435" s="25"/>
      <c r="AR1435" s="25"/>
      <c r="AS1435" s="25"/>
      <c r="AT1435" s="25"/>
      <c r="AU1435" s="25"/>
      <c r="AV1435" s="25"/>
      <c r="AW1435" s="25"/>
      <c r="AX1435" s="25"/>
    </row>
    <row r="1436" spans="7:50" ht="12.75">
      <c r="G1436" s="49"/>
      <c r="K1436" s="99"/>
      <c r="L1436" s="99"/>
      <c r="M1436" s="99"/>
      <c r="N1436" s="99"/>
      <c r="O1436" s="99"/>
      <c r="P1436" s="99"/>
      <c r="Q1436" s="99"/>
      <c r="R1436" s="99"/>
      <c r="S1436" s="99"/>
      <c r="T1436" s="27"/>
      <c r="U1436" s="27"/>
      <c r="V1436" s="27"/>
      <c r="W1436" s="27"/>
      <c r="X1436" s="27"/>
      <c r="Y1436" s="27"/>
      <c r="Z1436" s="27"/>
      <c r="AA1436" s="27"/>
      <c r="AB1436" s="27"/>
      <c r="AC1436" s="25"/>
      <c r="AD1436" s="25"/>
      <c r="AE1436" s="25"/>
      <c r="AF1436" s="25"/>
      <c r="AG1436" s="25"/>
      <c r="AH1436" s="25"/>
      <c r="AI1436" s="25"/>
      <c r="AJ1436" s="25"/>
      <c r="AK1436" s="25"/>
      <c r="AL1436" s="25"/>
      <c r="AM1436" s="25"/>
      <c r="AN1436" s="25"/>
      <c r="AO1436" s="25"/>
      <c r="AP1436" s="25"/>
      <c r="AQ1436" s="25"/>
      <c r="AR1436" s="25"/>
      <c r="AS1436" s="25"/>
      <c r="AT1436" s="25"/>
      <c r="AU1436" s="25"/>
      <c r="AV1436" s="25"/>
      <c r="AW1436" s="25"/>
      <c r="AX1436" s="25"/>
    </row>
    <row r="1437" spans="7:50" ht="12.75">
      <c r="G1437" s="49"/>
      <c r="K1437" s="99"/>
      <c r="L1437" s="99"/>
      <c r="M1437" s="99"/>
      <c r="N1437" s="99"/>
      <c r="O1437" s="99"/>
      <c r="P1437" s="99"/>
      <c r="Q1437" s="99"/>
      <c r="R1437" s="99"/>
      <c r="S1437" s="99"/>
      <c r="T1437" s="27"/>
      <c r="U1437" s="27"/>
      <c r="V1437" s="27"/>
      <c r="W1437" s="27"/>
      <c r="X1437" s="27"/>
      <c r="Y1437" s="27"/>
      <c r="Z1437" s="27"/>
      <c r="AA1437" s="27"/>
      <c r="AB1437" s="27"/>
      <c r="AC1437" s="25"/>
      <c r="AD1437" s="25"/>
      <c r="AE1437" s="25"/>
      <c r="AF1437" s="25"/>
      <c r="AG1437" s="25"/>
      <c r="AH1437" s="25"/>
      <c r="AI1437" s="25"/>
      <c r="AJ1437" s="25"/>
      <c r="AK1437" s="25"/>
      <c r="AL1437" s="25"/>
      <c r="AM1437" s="25"/>
      <c r="AN1437" s="25"/>
      <c r="AO1437" s="25"/>
      <c r="AP1437" s="25"/>
      <c r="AQ1437" s="25"/>
      <c r="AR1437" s="25"/>
      <c r="AS1437" s="25"/>
      <c r="AT1437" s="25"/>
      <c r="AU1437" s="25"/>
      <c r="AV1437" s="25"/>
      <c r="AW1437" s="25"/>
      <c r="AX1437" s="25"/>
    </row>
    <row r="1438" spans="7:50" ht="12.75">
      <c r="G1438" s="49"/>
      <c r="K1438" s="99"/>
      <c r="L1438" s="99"/>
      <c r="M1438" s="99"/>
      <c r="N1438" s="99"/>
      <c r="O1438" s="99"/>
      <c r="P1438" s="99"/>
      <c r="Q1438" s="99"/>
      <c r="R1438" s="99"/>
      <c r="S1438" s="99"/>
      <c r="T1438" s="27"/>
      <c r="U1438" s="27"/>
      <c r="V1438" s="27"/>
      <c r="W1438" s="27"/>
      <c r="X1438" s="27"/>
      <c r="Y1438" s="27"/>
      <c r="Z1438" s="27"/>
      <c r="AA1438" s="27"/>
      <c r="AB1438" s="27"/>
      <c r="AC1438" s="25"/>
      <c r="AD1438" s="25"/>
      <c r="AE1438" s="25"/>
      <c r="AF1438" s="25"/>
      <c r="AG1438" s="25"/>
      <c r="AH1438" s="25"/>
      <c r="AI1438" s="25"/>
      <c r="AJ1438" s="25"/>
      <c r="AK1438" s="25"/>
      <c r="AL1438" s="25"/>
      <c r="AM1438" s="25"/>
      <c r="AN1438" s="25"/>
      <c r="AO1438" s="25"/>
      <c r="AP1438" s="25"/>
      <c r="AQ1438" s="25"/>
      <c r="AR1438" s="25"/>
      <c r="AS1438" s="25"/>
      <c r="AT1438" s="25"/>
      <c r="AU1438" s="25"/>
      <c r="AV1438" s="25"/>
      <c r="AW1438" s="25"/>
      <c r="AX1438" s="25"/>
    </row>
    <row r="1439" spans="7:50" ht="12.75">
      <c r="G1439" s="49"/>
      <c r="K1439" s="99"/>
      <c r="L1439" s="99"/>
      <c r="M1439" s="99"/>
      <c r="N1439" s="99"/>
      <c r="O1439" s="99"/>
      <c r="P1439" s="99"/>
      <c r="Q1439" s="99"/>
      <c r="R1439" s="99"/>
      <c r="S1439" s="99"/>
      <c r="T1439" s="27"/>
      <c r="U1439" s="27"/>
      <c r="V1439" s="27"/>
      <c r="W1439" s="27"/>
      <c r="X1439" s="27"/>
      <c r="Y1439" s="27"/>
      <c r="Z1439" s="27"/>
      <c r="AA1439" s="27"/>
      <c r="AB1439" s="27"/>
      <c r="AC1439" s="25"/>
      <c r="AD1439" s="25"/>
      <c r="AE1439" s="25"/>
      <c r="AF1439" s="25"/>
      <c r="AG1439" s="25"/>
      <c r="AH1439" s="25"/>
      <c r="AI1439" s="25"/>
      <c r="AJ1439" s="25"/>
      <c r="AK1439" s="25"/>
      <c r="AL1439" s="25"/>
      <c r="AM1439" s="25"/>
      <c r="AN1439" s="25"/>
      <c r="AO1439" s="25"/>
      <c r="AP1439" s="25"/>
      <c r="AQ1439" s="25"/>
      <c r="AR1439" s="25"/>
      <c r="AS1439" s="25"/>
      <c r="AT1439" s="25"/>
      <c r="AU1439" s="25"/>
      <c r="AV1439" s="25"/>
      <c r="AW1439" s="25"/>
      <c r="AX1439" s="25"/>
    </row>
    <row r="1440" spans="7:50" ht="12.75">
      <c r="G1440" s="49"/>
      <c r="K1440" s="99"/>
      <c r="L1440" s="99"/>
      <c r="M1440" s="99"/>
      <c r="N1440" s="99"/>
      <c r="O1440" s="99"/>
      <c r="P1440" s="99"/>
      <c r="Q1440" s="99"/>
      <c r="R1440" s="99"/>
      <c r="S1440" s="99"/>
      <c r="T1440" s="27"/>
      <c r="U1440" s="27"/>
      <c r="V1440" s="27"/>
      <c r="W1440" s="27"/>
      <c r="X1440" s="27"/>
      <c r="Y1440" s="27"/>
      <c r="Z1440" s="27"/>
      <c r="AA1440" s="27"/>
      <c r="AB1440" s="27"/>
      <c r="AC1440" s="25"/>
      <c r="AD1440" s="25"/>
      <c r="AE1440" s="25"/>
      <c r="AF1440" s="25"/>
      <c r="AG1440" s="25"/>
      <c r="AH1440" s="25"/>
      <c r="AI1440" s="25"/>
      <c r="AJ1440" s="25"/>
      <c r="AK1440" s="25"/>
      <c r="AL1440" s="25"/>
      <c r="AM1440" s="25"/>
      <c r="AN1440" s="25"/>
      <c r="AO1440" s="25"/>
      <c r="AP1440" s="25"/>
      <c r="AQ1440" s="25"/>
      <c r="AR1440" s="25"/>
      <c r="AS1440" s="25"/>
      <c r="AT1440" s="25"/>
      <c r="AU1440" s="25"/>
      <c r="AV1440" s="25"/>
      <c r="AW1440" s="25"/>
      <c r="AX1440" s="25"/>
    </row>
    <row r="1441" spans="7:50" ht="12.75">
      <c r="G1441" s="49"/>
      <c r="K1441" s="99"/>
      <c r="L1441" s="99"/>
      <c r="M1441" s="99"/>
      <c r="N1441" s="99"/>
      <c r="O1441" s="99"/>
      <c r="P1441" s="99"/>
      <c r="Q1441" s="99"/>
      <c r="R1441" s="99"/>
      <c r="S1441" s="99"/>
      <c r="T1441" s="27"/>
      <c r="U1441" s="27"/>
      <c r="V1441" s="27"/>
      <c r="W1441" s="27"/>
      <c r="X1441" s="27"/>
      <c r="Y1441" s="27"/>
      <c r="Z1441" s="27"/>
      <c r="AA1441" s="27"/>
      <c r="AB1441" s="27"/>
      <c r="AC1441" s="25"/>
      <c r="AD1441" s="25"/>
      <c r="AE1441" s="25"/>
      <c r="AF1441" s="25"/>
      <c r="AG1441" s="25"/>
      <c r="AH1441" s="25"/>
      <c r="AI1441" s="25"/>
      <c r="AJ1441" s="25"/>
      <c r="AK1441" s="25"/>
      <c r="AL1441" s="25"/>
      <c r="AM1441" s="25"/>
      <c r="AN1441" s="25"/>
      <c r="AO1441" s="25"/>
      <c r="AP1441" s="25"/>
      <c r="AQ1441" s="25"/>
      <c r="AR1441" s="25"/>
      <c r="AS1441" s="25"/>
      <c r="AT1441" s="25"/>
      <c r="AU1441" s="25"/>
      <c r="AV1441" s="25"/>
      <c r="AW1441" s="25"/>
      <c r="AX1441" s="25"/>
    </row>
    <row r="1442" spans="7:50" ht="12.75">
      <c r="G1442" s="49"/>
      <c r="K1442" s="99"/>
      <c r="L1442" s="99"/>
      <c r="M1442" s="99"/>
      <c r="N1442" s="99"/>
      <c r="O1442" s="99"/>
      <c r="P1442" s="99"/>
      <c r="Q1442" s="99"/>
      <c r="R1442" s="99"/>
      <c r="S1442" s="99"/>
      <c r="T1442" s="27"/>
      <c r="U1442" s="27"/>
      <c r="V1442" s="27"/>
      <c r="W1442" s="27"/>
      <c r="X1442" s="27"/>
      <c r="Y1442" s="27"/>
      <c r="Z1442" s="27"/>
      <c r="AA1442" s="27"/>
      <c r="AB1442" s="27"/>
      <c r="AC1442" s="25"/>
      <c r="AD1442" s="25"/>
      <c r="AE1442" s="25"/>
      <c r="AF1442" s="25"/>
      <c r="AG1442" s="25"/>
      <c r="AH1442" s="25"/>
      <c r="AI1442" s="25"/>
      <c r="AJ1442" s="25"/>
      <c r="AK1442" s="25"/>
      <c r="AL1442" s="25"/>
      <c r="AM1442" s="25"/>
      <c r="AN1442" s="25"/>
      <c r="AO1442" s="25"/>
      <c r="AP1442" s="25"/>
      <c r="AQ1442" s="25"/>
      <c r="AR1442" s="25"/>
      <c r="AS1442" s="25"/>
      <c r="AT1442" s="25"/>
      <c r="AU1442" s="25"/>
      <c r="AV1442" s="25"/>
      <c r="AW1442" s="25"/>
      <c r="AX1442" s="25"/>
    </row>
    <row r="1443" spans="7:50" ht="12.75">
      <c r="G1443" s="49"/>
      <c r="K1443" s="99"/>
      <c r="L1443" s="99"/>
      <c r="M1443" s="99"/>
      <c r="N1443" s="99"/>
      <c r="O1443" s="99"/>
      <c r="P1443" s="99"/>
      <c r="Q1443" s="99"/>
      <c r="R1443" s="99"/>
      <c r="S1443" s="99"/>
      <c r="T1443" s="27"/>
      <c r="U1443" s="27"/>
      <c r="V1443" s="27"/>
      <c r="W1443" s="27"/>
      <c r="X1443" s="27"/>
      <c r="Y1443" s="27"/>
      <c r="Z1443" s="27"/>
      <c r="AA1443" s="27"/>
      <c r="AB1443" s="27"/>
      <c r="AC1443" s="25"/>
      <c r="AD1443" s="25"/>
      <c r="AE1443" s="25"/>
      <c r="AF1443" s="25"/>
      <c r="AG1443" s="25"/>
      <c r="AH1443" s="25"/>
      <c r="AI1443" s="25"/>
      <c r="AJ1443" s="25"/>
      <c r="AK1443" s="25"/>
      <c r="AL1443" s="25"/>
      <c r="AM1443" s="25"/>
      <c r="AN1443" s="25"/>
      <c r="AO1443" s="25"/>
      <c r="AP1443" s="25"/>
      <c r="AQ1443" s="25"/>
      <c r="AR1443" s="25"/>
      <c r="AS1443" s="25"/>
      <c r="AT1443" s="25"/>
      <c r="AU1443" s="25"/>
      <c r="AV1443" s="25"/>
      <c r="AW1443" s="25"/>
      <c r="AX1443" s="25"/>
    </row>
    <row r="1444" spans="7:50" ht="12.75">
      <c r="G1444" s="49"/>
      <c r="K1444" s="99"/>
      <c r="L1444" s="99"/>
      <c r="M1444" s="99"/>
      <c r="N1444" s="99"/>
      <c r="O1444" s="99"/>
      <c r="P1444" s="99"/>
      <c r="Q1444" s="99"/>
      <c r="R1444" s="99"/>
      <c r="S1444" s="99"/>
      <c r="T1444" s="27"/>
      <c r="U1444" s="27"/>
      <c r="V1444" s="27"/>
      <c r="W1444" s="27"/>
      <c r="X1444" s="27"/>
      <c r="Y1444" s="27"/>
      <c r="Z1444" s="27"/>
      <c r="AA1444" s="27"/>
      <c r="AB1444" s="27"/>
      <c r="AC1444" s="25"/>
      <c r="AD1444" s="25"/>
      <c r="AE1444" s="25"/>
      <c r="AF1444" s="25"/>
      <c r="AG1444" s="25"/>
      <c r="AH1444" s="25"/>
      <c r="AI1444" s="25"/>
      <c r="AJ1444" s="25"/>
      <c r="AK1444" s="25"/>
      <c r="AL1444" s="25"/>
      <c r="AM1444" s="25"/>
      <c r="AN1444" s="25"/>
      <c r="AO1444" s="25"/>
      <c r="AP1444" s="25"/>
      <c r="AQ1444" s="25"/>
      <c r="AR1444" s="25"/>
      <c r="AS1444" s="25"/>
      <c r="AT1444" s="25"/>
      <c r="AU1444" s="25"/>
      <c r="AV1444" s="25"/>
      <c r="AW1444" s="25"/>
      <c r="AX1444" s="25"/>
    </row>
    <row r="1445" spans="7:50" ht="12.75">
      <c r="G1445" s="49"/>
      <c r="K1445" s="99"/>
      <c r="L1445" s="99"/>
      <c r="M1445" s="99"/>
      <c r="N1445" s="99"/>
      <c r="O1445" s="99"/>
      <c r="P1445" s="99"/>
      <c r="Q1445" s="99"/>
      <c r="R1445" s="99"/>
      <c r="S1445" s="99"/>
      <c r="T1445" s="27"/>
      <c r="U1445" s="27"/>
      <c r="V1445" s="27"/>
      <c r="W1445" s="27"/>
      <c r="X1445" s="27"/>
      <c r="Y1445" s="27"/>
      <c r="Z1445" s="27"/>
      <c r="AA1445" s="27"/>
      <c r="AB1445" s="27"/>
      <c r="AC1445" s="25"/>
      <c r="AD1445" s="25"/>
      <c r="AE1445" s="25"/>
      <c r="AF1445" s="25"/>
      <c r="AG1445" s="25"/>
      <c r="AH1445" s="25"/>
      <c r="AI1445" s="25"/>
      <c r="AJ1445" s="25"/>
      <c r="AK1445" s="25"/>
      <c r="AL1445" s="25"/>
      <c r="AM1445" s="25"/>
      <c r="AN1445" s="25"/>
      <c r="AO1445" s="25"/>
      <c r="AP1445" s="25"/>
      <c r="AQ1445" s="25"/>
      <c r="AR1445" s="25"/>
      <c r="AS1445" s="25"/>
      <c r="AT1445" s="25"/>
      <c r="AU1445" s="25"/>
      <c r="AV1445" s="25"/>
      <c r="AW1445" s="25"/>
      <c r="AX1445" s="25"/>
    </row>
    <row r="1446" spans="7:50" ht="12.75">
      <c r="G1446" s="49"/>
      <c r="K1446" s="99"/>
      <c r="L1446" s="99"/>
      <c r="M1446" s="99"/>
      <c r="N1446" s="99"/>
      <c r="O1446" s="99"/>
      <c r="P1446" s="99"/>
      <c r="Q1446" s="99"/>
      <c r="R1446" s="99"/>
      <c r="S1446" s="99"/>
      <c r="T1446" s="27"/>
      <c r="U1446" s="27"/>
      <c r="V1446" s="27"/>
      <c r="W1446" s="27"/>
      <c r="X1446" s="27"/>
      <c r="Y1446" s="27"/>
      <c r="Z1446" s="27"/>
      <c r="AA1446" s="27"/>
      <c r="AB1446" s="27"/>
      <c r="AC1446" s="25"/>
      <c r="AD1446" s="25"/>
      <c r="AE1446" s="25"/>
      <c r="AF1446" s="25"/>
      <c r="AG1446" s="25"/>
      <c r="AH1446" s="25"/>
      <c r="AI1446" s="25"/>
      <c r="AJ1446" s="25"/>
      <c r="AK1446" s="25"/>
      <c r="AL1446" s="25"/>
      <c r="AM1446" s="25"/>
      <c r="AN1446" s="25"/>
      <c r="AO1446" s="25"/>
      <c r="AP1446" s="25"/>
      <c r="AQ1446" s="25"/>
      <c r="AR1446" s="25"/>
      <c r="AS1446" s="25"/>
      <c r="AT1446" s="25"/>
      <c r="AU1446" s="25"/>
      <c r="AV1446" s="25"/>
      <c r="AW1446" s="25"/>
      <c r="AX1446" s="25"/>
    </row>
    <row r="1447" spans="7:50" ht="12.75">
      <c r="G1447" s="49"/>
      <c r="K1447" s="99"/>
      <c r="L1447" s="99"/>
      <c r="M1447" s="99"/>
      <c r="N1447" s="99"/>
      <c r="O1447" s="99"/>
      <c r="P1447" s="99"/>
      <c r="Q1447" s="99"/>
      <c r="R1447" s="99"/>
      <c r="S1447" s="99"/>
      <c r="T1447" s="27"/>
      <c r="U1447" s="27"/>
      <c r="V1447" s="27"/>
      <c r="W1447" s="27"/>
      <c r="X1447" s="27"/>
      <c r="Y1447" s="27"/>
      <c r="Z1447" s="27"/>
      <c r="AA1447" s="27"/>
      <c r="AB1447" s="27"/>
      <c r="AC1447" s="25"/>
      <c r="AD1447" s="25"/>
      <c r="AE1447" s="25"/>
      <c r="AF1447" s="25"/>
      <c r="AG1447" s="25"/>
      <c r="AH1447" s="25"/>
      <c r="AI1447" s="25"/>
      <c r="AJ1447" s="25"/>
      <c r="AK1447" s="25"/>
      <c r="AL1447" s="25"/>
      <c r="AM1447" s="25"/>
      <c r="AN1447" s="25"/>
      <c r="AO1447" s="25"/>
      <c r="AP1447" s="25"/>
      <c r="AQ1447" s="25"/>
      <c r="AR1447" s="25"/>
      <c r="AS1447" s="25"/>
      <c r="AT1447" s="25"/>
      <c r="AU1447" s="25"/>
      <c r="AV1447" s="25"/>
      <c r="AW1447" s="25"/>
      <c r="AX1447" s="25"/>
    </row>
    <row r="1448" spans="7:50" ht="12.75">
      <c r="G1448" s="49"/>
      <c r="K1448" s="99"/>
      <c r="L1448" s="99"/>
      <c r="M1448" s="99"/>
      <c r="N1448" s="99"/>
      <c r="O1448" s="99"/>
      <c r="P1448" s="99"/>
      <c r="Q1448" s="99"/>
      <c r="R1448" s="99"/>
      <c r="S1448" s="99"/>
      <c r="T1448" s="27"/>
      <c r="U1448" s="27"/>
      <c r="V1448" s="27"/>
      <c r="W1448" s="27"/>
      <c r="X1448" s="27"/>
      <c r="Y1448" s="27"/>
      <c r="Z1448" s="27"/>
      <c r="AA1448" s="27"/>
      <c r="AB1448" s="27"/>
      <c r="AC1448" s="25"/>
      <c r="AD1448" s="25"/>
      <c r="AE1448" s="25"/>
      <c r="AF1448" s="25"/>
      <c r="AG1448" s="25"/>
      <c r="AH1448" s="25"/>
      <c r="AI1448" s="25"/>
      <c r="AJ1448" s="25"/>
      <c r="AK1448" s="25"/>
      <c r="AL1448" s="25"/>
      <c r="AM1448" s="25"/>
      <c r="AN1448" s="25"/>
      <c r="AO1448" s="25"/>
      <c r="AP1448" s="25"/>
      <c r="AQ1448" s="25"/>
      <c r="AR1448" s="25"/>
      <c r="AS1448" s="25"/>
      <c r="AT1448" s="25"/>
      <c r="AU1448" s="25"/>
      <c r="AV1448" s="25"/>
      <c r="AW1448" s="25"/>
      <c r="AX1448" s="25"/>
    </row>
    <row r="1449" spans="7:50" ht="12.75">
      <c r="G1449" s="49"/>
      <c r="K1449" s="99"/>
      <c r="L1449" s="99"/>
      <c r="M1449" s="99"/>
      <c r="N1449" s="99"/>
      <c r="O1449" s="99"/>
      <c r="P1449" s="99"/>
      <c r="Q1449" s="99"/>
      <c r="R1449" s="99"/>
      <c r="S1449" s="99"/>
      <c r="T1449" s="27"/>
      <c r="U1449" s="27"/>
      <c r="V1449" s="27"/>
      <c r="W1449" s="27"/>
      <c r="X1449" s="27"/>
      <c r="Y1449" s="27"/>
      <c r="Z1449" s="27"/>
      <c r="AA1449" s="27"/>
      <c r="AB1449" s="27"/>
      <c r="AC1449" s="25"/>
      <c r="AD1449" s="25"/>
      <c r="AE1449" s="25"/>
      <c r="AF1449" s="25"/>
      <c r="AG1449" s="25"/>
      <c r="AH1449" s="25"/>
      <c r="AI1449" s="25"/>
      <c r="AJ1449" s="25"/>
      <c r="AK1449" s="25"/>
      <c r="AL1449" s="25"/>
      <c r="AM1449" s="25"/>
      <c r="AN1449" s="25"/>
      <c r="AO1449" s="25"/>
      <c r="AP1449" s="25"/>
      <c r="AQ1449" s="25"/>
      <c r="AR1449" s="25"/>
      <c r="AS1449" s="25"/>
      <c r="AT1449" s="25"/>
      <c r="AU1449" s="25"/>
      <c r="AV1449" s="25"/>
      <c r="AW1449" s="25"/>
      <c r="AX1449" s="25"/>
    </row>
    <row r="1450" spans="7:50" ht="12.75">
      <c r="G1450" s="49"/>
      <c r="K1450" s="99"/>
      <c r="L1450" s="99"/>
      <c r="M1450" s="99"/>
      <c r="N1450" s="99"/>
      <c r="O1450" s="99"/>
      <c r="P1450" s="99"/>
      <c r="Q1450" s="99"/>
      <c r="R1450" s="99"/>
      <c r="S1450" s="99"/>
      <c r="T1450" s="27"/>
      <c r="U1450" s="27"/>
      <c r="V1450" s="27"/>
      <c r="W1450" s="27"/>
      <c r="X1450" s="27"/>
      <c r="Y1450" s="27"/>
      <c r="Z1450" s="27"/>
      <c r="AA1450" s="27"/>
      <c r="AB1450" s="27"/>
      <c r="AC1450" s="25"/>
      <c r="AD1450" s="25"/>
      <c r="AE1450" s="25"/>
      <c r="AF1450" s="25"/>
      <c r="AG1450" s="25"/>
      <c r="AH1450" s="25"/>
      <c r="AI1450" s="25"/>
      <c r="AJ1450" s="25"/>
      <c r="AK1450" s="25"/>
      <c r="AL1450" s="25"/>
      <c r="AM1450" s="25"/>
      <c r="AN1450" s="25"/>
      <c r="AO1450" s="25"/>
      <c r="AP1450" s="25"/>
      <c r="AQ1450" s="25"/>
      <c r="AR1450" s="25"/>
      <c r="AS1450" s="25"/>
      <c r="AT1450" s="25"/>
      <c r="AU1450" s="25"/>
      <c r="AV1450" s="25"/>
      <c r="AW1450" s="25"/>
      <c r="AX1450" s="25"/>
    </row>
    <row r="1451" spans="7:50" ht="12.75">
      <c r="G1451" s="49"/>
      <c r="K1451" s="99"/>
      <c r="L1451" s="99"/>
      <c r="M1451" s="99"/>
      <c r="N1451" s="99"/>
      <c r="O1451" s="99"/>
      <c r="P1451" s="99"/>
      <c r="Q1451" s="99"/>
      <c r="R1451" s="99"/>
      <c r="S1451" s="99"/>
      <c r="T1451" s="27"/>
      <c r="U1451" s="27"/>
      <c r="V1451" s="27"/>
      <c r="W1451" s="27"/>
      <c r="X1451" s="27"/>
      <c r="Y1451" s="27"/>
      <c r="Z1451" s="27"/>
      <c r="AA1451" s="27"/>
      <c r="AB1451" s="27"/>
      <c r="AC1451" s="25"/>
      <c r="AD1451" s="25"/>
      <c r="AE1451" s="25"/>
      <c r="AF1451" s="25"/>
      <c r="AG1451" s="25"/>
      <c r="AH1451" s="25"/>
      <c r="AI1451" s="25"/>
      <c r="AJ1451" s="25"/>
      <c r="AK1451" s="25"/>
      <c r="AL1451" s="25"/>
      <c r="AM1451" s="25"/>
      <c r="AN1451" s="25"/>
      <c r="AO1451" s="25"/>
      <c r="AP1451" s="25"/>
      <c r="AQ1451" s="25"/>
      <c r="AR1451" s="25"/>
      <c r="AS1451" s="25"/>
      <c r="AT1451" s="25"/>
      <c r="AU1451" s="25"/>
      <c r="AV1451" s="25"/>
      <c r="AW1451" s="25"/>
      <c r="AX1451" s="25"/>
    </row>
    <row r="1452" spans="7:50" ht="12.75">
      <c r="G1452" s="49"/>
      <c r="K1452" s="99"/>
      <c r="L1452" s="99"/>
      <c r="M1452" s="99"/>
      <c r="N1452" s="99"/>
      <c r="O1452" s="99"/>
      <c r="P1452" s="99"/>
      <c r="Q1452" s="99"/>
      <c r="R1452" s="99"/>
      <c r="S1452" s="99"/>
      <c r="T1452" s="27"/>
      <c r="U1452" s="27"/>
      <c r="V1452" s="27"/>
      <c r="W1452" s="27"/>
      <c r="X1452" s="27"/>
      <c r="Y1452" s="27"/>
      <c r="Z1452" s="27"/>
      <c r="AA1452" s="27"/>
      <c r="AB1452" s="27"/>
      <c r="AC1452" s="25"/>
      <c r="AD1452" s="25"/>
      <c r="AE1452" s="25"/>
      <c r="AF1452" s="25"/>
      <c r="AG1452" s="25"/>
      <c r="AH1452" s="25"/>
      <c r="AI1452" s="25"/>
      <c r="AJ1452" s="25"/>
      <c r="AK1452" s="25"/>
      <c r="AL1452" s="25"/>
      <c r="AM1452" s="25"/>
      <c r="AN1452" s="25"/>
      <c r="AO1452" s="25"/>
      <c r="AP1452" s="25"/>
      <c r="AQ1452" s="25"/>
      <c r="AR1452" s="25"/>
      <c r="AS1452" s="25"/>
      <c r="AT1452" s="25"/>
      <c r="AU1452" s="25"/>
      <c r="AV1452" s="25"/>
      <c r="AW1452" s="25"/>
      <c r="AX1452" s="25"/>
    </row>
    <row r="1453" spans="7:50" ht="12.75">
      <c r="G1453" s="49"/>
      <c r="K1453" s="99"/>
      <c r="L1453" s="99"/>
      <c r="M1453" s="99"/>
      <c r="N1453" s="99"/>
      <c r="O1453" s="99"/>
      <c r="P1453" s="99"/>
      <c r="Q1453" s="99"/>
      <c r="R1453" s="99"/>
      <c r="S1453" s="99"/>
      <c r="T1453" s="27"/>
      <c r="U1453" s="27"/>
      <c r="V1453" s="27"/>
      <c r="W1453" s="27"/>
      <c r="X1453" s="27"/>
      <c r="Y1453" s="27"/>
      <c r="Z1453" s="27"/>
      <c r="AA1453" s="27"/>
      <c r="AB1453" s="27"/>
      <c r="AC1453" s="25"/>
      <c r="AD1453" s="25"/>
      <c r="AE1453" s="25"/>
      <c r="AF1453" s="25"/>
      <c r="AG1453" s="25"/>
      <c r="AH1453" s="25"/>
      <c r="AI1453" s="25"/>
      <c r="AJ1453" s="25"/>
      <c r="AK1453" s="25"/>
      <c r="AL1453" s="25"/>
      <c r="AM1453" s="25"/>
      <c r="AN1453" s="25"/>
      <c r="AO1453" s="25"/>
      <c r="AP1453" s="25"/>
      <c r="AQ1453" s="25"/>
      <c r="AR1453" s="25"/>
      <c r="AS1453" s="25"/>
      <c r="AT1453" s="25"/>
      <c r="AU1453" s="25"/>
      <c r="AV1453" s="25"/>
      <c r="AW1453" s="25"/>
      <c r="AX1453" s="25"/>
    </row>
    <row r="1454" spans="7:50" ht="12.75">
      <c r="G1454" s="49"/>
      <c r="K1454" s="99"/>
      <c r="L1454" s="99"/>
      <c r="M1454" s="99"/>
      <c r="N1454" s="99"/>
      <c r="O1454" s="99"/>
      <c r="P1454" s="99"/>
      <c r="Q1454" s="99"/>
      <c r="R1454" s="99"/>
      <c r="S1454" s="99"/>
      <c r="T1454" s="27"/>
      <c r="U1454" s="27"/>
      <c r="V1454" s="27"/>
      <c r="W1454" s="27"/>
      <c r="X1454" s="27"/>
      <c r="Y1454" s="27"/>
      <c r="Z1454" s="27"/>
      <c r="AA1454" s="27"/>
      <c r="AB1454" s="27"/>
      <c r="AC1454" s="25"/>
      <c r="AD1454" s="25"/>
      <c r="AE1454" s="25"/>
      <c r="AF1454" s="25"/>
      <c r="AG1454" s="25"/>
      <c r="AH1454" s="25"/>
      <c r="AI1454" s="25"/>
      <c r="AJ1454" s="25"/>
      <c r="AK1454" s="25"/>
      <c r="AL1454" s="25"/>
      <c r="AM1454" s="25"/>
      <c r="AN1454" s="25"/>
      <c r="AO1454" s="25"/>
      <c r="AP1454" s="25"/>
      <c r="AQ1454" s="25"/>
      <c r="AR1454" s="25"/>
      <c r="AS1454" s="25"/>
      <c r="AT1454" s="25"/>
      <c r="AU1454" s="25"/>
      <c r="AV1454" s="25"/>
      <c r="AW1454" s="25"/>
      <c r="AX1454" s="25"/>
    </row>
    <row r="1455" spans="7:50" ht="12.75">
      <c r="G1455" s="49"/>
      <c r="K1455" s="99"/>
      <c r="L1455" s="99"/>
      <c r="M1455" s="99"/>
      <c r="N1455" s="99"/>
      <c r="O1455" s="99"/>
      <c r="P1455" s="99"/>
      <c r="Q1455" s="99"/>
      <c r="R1455" s="99"/>
      <c r="S1455" s="99"/>
      <c r="T1455" s="27"/>
      <c r="U1455" s="27"/>
      <c r="V1455" s="27"/>
      <c r="W1455" s="27"/>
      <c r="X1455" s="27"/>
      <c r="Y1455" s="27"/>
      <c r="Z1455" s="27"/>
      <c r="AA1455" s="27"/>
      <c r="AB1455" s="27"/>
      <c r="AC1455" s="25"/>
      <c r="AD1455" s="25"/>
      <c r="AE1455" s="25"/>
      <c r="AF1455" s="25"/>
      <c r="AG1455" s="25"/>
      <c r="AH1455" s="25"/>
      <c r="AI1455" s="25"/>
      <c r="AJ1455" s="25"/>
      <c r="AK1455" s="25"/>
      <c r="AL1455" s="25"/>
      <c r="AM1455" s="25"/>
      <c r="AN1455" s="25"/>
      <c r="AO1455" s="25"/>
      <c r="AP1455" s="25"/>
      <c r="AQ1455" s="25"/>
      <c r="AR1455" s="25"/>
      <c r="AS1455" s="25"/>
      <c r="AT1455" s="25"/>
      <c r="AU1455" s="25"/>
      <c r="AV1455" s="25"/>
      <c r="AW1455" s="25"/>
      <c r="AX1455" s="25"/>
    </row>
    <row r="1456" spans="7:50" ht="12.75">
      <c r="G1456" s="49"/>
      <c r="K1456" s="99"/>
      <c r="L1456" s="99"/>
      <c r="M1456" s="99"/>
      <c r="N1456" s="99"/>
      <c r="O1456" s="99"/>
      <c r="P1456" s="99"/>
      <c r="Q1456" s="99"/>
      <c r="R1456" s="99"/>
      <c r="S1456" s="99"/>
      <c r="T1456" s="27"/>
      <c r="U1456" s="27"/>
      <c r="V1456" s="27"/>
      <c r="W1456" s="27"/>
      <c r="X1456" s="27"/>
      <c r="Y1456" s="27"/>
      <c r="Z1456" s="27"/>
      <c r="AA1456" s="27"/>
      <c r="AB1456" s="27"/>
      <c r="AC1456" s="25"/>
      <c r="AD1456" s="25"/>
      <c r="AE1456" s="25"/>
      <c r="AF1456" s="25"/>
      <c r="AG1456" s="25"/>
      <c r="AH1456" s="25"/>
      <c r="AI1456" s="25"/>
      <c r="AJ1456" s="25"/>
      <c r="AK1456" s="25"/>
      <c r="AL1456" s="25"/>
      <c r="AM1456" s="25"/>
      <c r="AN1456" s="25"/>
      <c r="AO1456" s="25"/>
      <c r="AP1456" s="25"/>
      <c r="AQ1456" s="25"/>
      <c r="AR1456" s="25"/>
      <c r="AS1456" s="25"/>
      <c r="AT1456" s="25"/>
      <c r="AU1456" s="25"/>
      <c r="AV1456" s="25"/>
      <c r="AW1456" s="25"/>
      <c r="AX1456" s="25"/>
    </row>
    <row r="1457" spans="7:50" ht="12.75">
      <c r="G1457" s="49"/>
      <c r="K1457" s="99"/>
      <c r="L1457" s="99"/>
      <c r="M1457" s="99"/>
      <c r="N1457" s="99"/>
      <c r="O1457" s="99"/>
      <c r="P1457" s="99"/>
      <c r="Q1457" s="99"/>
      <c r="R1457" s="99"/>
      <c r="S1457" s="99"/>
      <c r="T1457" s="27"/>
      <c r="U1457" s="27"/>
      <c r="V1457" s="27"/>
      <c r="W1457" s="27"/>
      <c r="X1457" s="27"/>
      <c r="Y1457" s="27"/>
      <c r="Z1457" s="27"/>
      <c r="AA1457" s="27"/>
      <c r="AB1457" s="27"/>
      <c r="AC1457" s="25"/>
      <c r="AD1457" s="25"/>
      <c r="AE1457" s="25"/>
      <c r="AF1457" s="25"/>
      <c r="AG1457" s="25"/>
      <c r="AH1457" s="25"/>
      <c r="AI1457" s="25"/>
      <c r="AJ1457" s="25"/>
      <c r="AK1457" s="25"/>
      <c r="AL1457" s="25"/>
      <c r="AM1457" s="25"/>
      <c r="AN1457" s="25"/>
      <c r="AO1457" s="25"/>
      <c r="AP1457" s="25"/>
      <c r="AQ1457" s="25"/>
      <c r="AR1457" s="25"/>
      <c r="AS1457" s="25"/>
      <c r="AT1457" s="25"/>
      <c r="AU1457" s="25"/>
      <c r="AV1457" s="25"/>
      <c r="AW1457" s="25"/>
      <c r="AX1457" s="25"/>
    </row>
    <row r="1458" spans="7:50" ht="12.75">
      <c r="G1458" s="49"/>
      <c r="K1458" s="99"/>
      <c r="L1458" s="99"/>
      <c r="M1458" s="99"/>
      <c r="N1458" s="99"/>
      <c r="O1458" s="99"/>
      <c r="P1458" s="99"/>
      <c r="Q1458" s="99"/>
      <c r="R1458" s="99"/>
      <c r="S1458" s="99"/>
      <c r="T1458" s="27"/>
      <c r="U1458" s="27"/>
      <c r="V1458" s="27"/>
      <c r="W1458" s="27"/>
      <c r="X1458" s="27"/>
      <c r="Y1458" s="27"/>
      <c r="Z1458" s="27"/>
      <c r="AA1458" s="27"/>
      <c r="AB1458" s="27"/>
      <c r="AC1458" s="25"/>
      <c r="AD1458" s="25"/>
      <c r="AE1458" s="25"/>
      <c r="AF1458" s="25"/>
      <c r="AG1458" s="25"/>
      <c r="AH1458" s="25"/>
      <c r="AI1458" s="25"/>
      <c r="AJ1458" s="25"/>
      <c r="AK1458" s="25"/>
      <c r="AL1458" s="25"/>
      <c r="AM1458" s="25"/>
      <c r="AN1458" s="25"/>
      <c r="AO1458" s="25"/>
      <c r="AP1458" s="25"/>
      <c r="AQ1458" s="25"/>
      <c r="AR1458" s="25"/>
      <c r="AS1458" s="25"/>
      <c r="AT1458" s="25"/>
      <c r="AU1458" s="25"/>
      <c r="AV1458" s="25"/>
      <c r="AW1458" s="25"/>
      <c r="AX1458" s="25"/>
    </row>
    <row r="1459" spans="7:50" ht="12.75">
      <c r="G1459" s="49"/>
      <c r="K1459" s="99"/>
      <c r="L1459" s="99"/>
      <c r="M1459" s="99"/>
      <c r="N1459" s="99"/>
      <c r="O1459" s="99"/>
      <c r="P1459" s="99"/>
      <c r="Q1459" s="99"/>
      <c r="R1459" s="99"/>
      <c r="S1459" s="99"/>
      <c r="T1459" s="27"/>
      <c r="U1459" s="27"/>
      <c r="V1459" s="27"/>
      <c r="W1459" s="27"/>
      <c r="X1459" s="27"/>
      <c r="Y1459" s="27"/>
      <c r="Z1459" s="27"/>
      <c r="AA1459" s="27"/>
      <c r="AB1459" s="27"/>
      <c r="AC1459" s="25"/>
      <c r="AD1459" s="25"/>
      <c r="AE1459" s="25"/>
      <c r="AF1459" s="25"/>
      <c r="AG1459" s="25"/>
      <c r="AH1459" s="25"/>
      <c r="AI1459" s="25"/>
      <c r="AJ1459" s="25"/>
      <c r="AK1459" s="25"/>
      <c r="AL1459" s="25"/>
      <c r="AM1459" s="25"/>
      <c r="AN1459" s="25"/>
      <c r="AO1459" s="25"/>
      <c r="AP1459" s="25"/>
      <c r="AQ1459" s="25"/>
      <c r="AR1459" s="25"/>
      <c r="AS1459" s="25"/>
      <c r="AT1459" s="25"/>
      <c r="AU1459" s="25"/>
      <c r="AV1459" s="25"/>
      <c r="AW1459" s="25"/>
      <c r="AX1459" s="25"/>
    </row>
    <row r="1460" spans="7:50" ht="12.75">
      <c r="G1460" s="49"/>
      <c r="K1460" s="99"/>
      <c r="L1460" s="99"/>
      <c r="M1460" s="99"/>
      <c r="N1460" s="99"/>
      <c r="O1460" s="99"/>
      <c r="P1460" s="99"/>
      <c r="Q1460" s="99"/>
      <c r="R1460" s="99"/>
      <c r="S1460" s="99"/>
      <c r="T1460" s="27"/>
      <c r="U1460" s="27"/>
      <c r="V1460" s="27"/>
      <c r="W1460" s="27"/>
      <c r="X1460" s="27"/>
      <c r="Y1460" s="27"/>
      <c r="Z1460" s="27"/>
      <c r="AA1460" s="27"/>
      <c r="AB1460" s="27"/>
      <c r="AC1460" s="25"/>
      <c r="AD1460" s="25"/>
      <c r="AE1460" s="25"/>
      <c r="AF1460" s="25"/>
      <c r="AG1460" s="25"/>
      <c r="AH1460" s="25"/>
      <c r="AI1460" s="25"/>
      <c r="AJ1460" s="25"/>
      <c r="AK1460" s="25"/>
      <c r="AL1460" s="25"/>
      <c r="AM1460" s="25"/>
      <c r="AN1460" s="25"/>
      <c r="AO1460" s="25"/>
      <c r="AP1460" s="25"/>
      <c r="AQ1460" s="25"/>
      <c r="AR1460" s="25"/>
      <c r="AS1460" s="25"/>
      <c r="AT1460" s="25"/>
      <c r="AU1460" s="25"/>
      <c r="AV1460" s="25"/>
      <c r="AW1460" s="25"/>
      <c r="AX1460" s="25"/>
    </row>
    <row r="1461" spans="7:50" ht="12.75">
      <c r="G1461" s="49"/>
      <c r="K1461" s="99"/>
      <c r="L1461" s="99"/>
      <c r="M1461" s="99"/>
      <c r="N1461" s="99"/>
      <c r="O1461" s="99"/>
      <c r="P1461" s="99"/>
      <c r="Q1461" s="99"/>
      <c r="R1461" s="99"/>
      <c r="S1461" s="99"/>
      <c r="T1461" s="27"/>
      <c r="U1461" s="27"/>
      <c r="V1461" s="27"/>
      <c r="W1461" s="27"/>
      <c r="X1461" s="27"/>
      <c r="Y1461" s="27"/>
      <c r="Z1461" s="27"/>
      <c r="AA1461" s="27"/>
      <c r="AB1461" s="27"/>
      <c r="AC1461" s="25"/>
      <c r="AD1461" s="25"/>
      <c r="AE1461" s="25"/>
      <c r="AF1461" s="25"/>
      <c r="AG1461" s="25"/>
      <c r="AH1461" s="25"/>
      <c r="AI1461" s="25"/>
      <c r="AJ1461" s="25"/>
      <c r="AK1461" s="25"/>
      <c r="AL1461" s="25"/>
      <c r="AM1461" s="25"/>
      <c r="AN1461" s="25"/>
      <c r="AO1461" s="25"/>
      <c r="AP1461" s="25"/>
      <c r="AQ1461" s="25"/>
      <c r="AR1461" s="25"/>
      <c r="AS1461" s="25"/>
      <c r="AT1461" s="25"/>
      <c r="AU1461" s="25"/>
      <c r="AV1461" s="25"/>
      <c r="AW1461" s="25"/>
      <c r="AX1461" s="25"/>
    </row>
    <row r="1462" spans="7:50" ht="12.75">
      <c r="G1462" s="49"/>
      <c r="K1462" s="99"/>
      <c r="L1462" s="99"/>
      <c r="M1462" s="99"/>
      <c r="N1462" s="99"/>
      <c r="O1462" s="99"/>
      <c r="P1462" s="99"/>
      <c r="Q1462" s="99"/>
      <c r="R1462" s="99"/>
      <c r="S1462" s="99"/>
      <c r="T1462" s="27"/>
      <c r="U1462" s="27"/>
      <c r="V1462" s="27"/>
      <c r="W1462" s="27"/>
      <c r="X1462" s="27"/>
      <c r="Y1462" s="27"/>
      <c r="Z1462" s="27"/>
      <c r="AA1462" s="27"/>
      <c r="AB1462" s="27"/>
      <c r="AC1462" s="25"/>
      <c r="AD1462" s="25"/>
      <c r="AE1462" s="25"/>
      <c r="AF1462" s="25"/>
      <c r="AG1462" s="25"/>
      <c r="AH1462" s="25"/>
      <c r="AI1462" s="25"/>
      <c r="AJ1462" s="25"/>
      <c r="AK1462" s="25"/>
      <c r="AL1462" s="25"/>
      <c r="AM1462" s="25"/>
      <c r="AN1462" s="25"/>
      <c r="AO1462" s="25"/>
      <c r="AP1462" s="25"/>
      <c r="AQ1462" s="25"/>
      <c r="AR1462" s="25"/>
      <c r="AS1462" s="25"/>
      <c r="AT1462" s="25"/>
      <c r="AU1462" s="25"/>
      <c r="AV1462" s="25"/>
      <c r="AW1462" s="25"/>
      <c r="AX1462" s="25"/>
    </row>
    <row r="1463" spans="7:50" ht="12.75">
      <c r="G1463" s="49"/>
      <c r="K1463" s="99"/>
      <c r="L1463" s="99"/>
      <c r="M1463" s="99"/>
      <c r="N1463" s="99"/>
      <c r="O1463" s="99"/>
      <c r="P1463" s="99"/>
      <c r="Q1463" s="99"/>
      <c r="R1463" s="99"/>
      <c r="S1463" s="99"/>
      <c r="T1463" s="27"/>
      <c r="U1463" s="27"/>
      <c r="V1463" s="27"/>
      <c r="W1463" s="27"/>
      <c r="X1463" s="27"/>
      <c r="Y1463" s="27"/>
      <c r="Z1463" s="27"/>
      <c r="AA1463" s="27"/>
      <c r="AB1463" s="27"/>
      <c r="AC1463" s="25"/>
      <c r="AD1463" s="25"/>
      <c r="AE1463" s="25"/>
      <c r="AF1463" s="25"/>
      <c r="AG1463" s="25"/>
      <c r="AH1463" s="25"/>
      <c r="AI1463" s="25"/>
      <c r="AJ1463" s="25"/>
      <c r="AK1463" s="25"/>
      <c r="AL1463" s="25"/>
      <c r="AM1463" s="25"/>
      <c r="AN1463" s="25"/>
      <c r="AO1463" s="25"/>
      <c r="AP1463" s="25"/>
      <c r="AQ1463" s="25"/>
      <c r="AR1463" s="25"/>
      <c r="AS1463" s="25"/>
      <c r="AT1463" s="25"/>
      <c r="AU1463" s="25"/>
      <c r="AV1463" s="25"/>
      <c r="AW1463" s="25"/>
      <c r="AX1463" s="25"/>
    </row>
    <row r="1464" spans="7:50" ht="12.75">
      <c r="G1464" s="49"/>
      <c r="K1464" s="99"/>
      <c r="L1464" s="99"/>
      <c r="M1464" s="99"/>
      <c r="N1464" s="99"/>
      <c r="O1464" s="99"/>
      <c r="P1464" s="99"/>
      <c r="Q1464" s="99"/>
      <c r="R1464" s="99"/>
      <c r="S1464" s="99"/>
      <c r="T1464" s="27"/>
      <c r="U1464" s="27"/>
      <c r="V1464" s="27"/>
      <c r="W1464" s="27"/>
      <c r="X1464" s="27"/>
      <c r="Y1464" s="27"/>
      <c r="Z1464" s="27"/>
      <c r="AA1464" s="27"/>
      <c r="AB1464" s="27"/>
      <c r="AC1464" s="25"/>
      <c r="AD1464" s="25"/>
      <c r="AE1464" s="25"/>
      <c r="AF1464" s="25"/>
      <c r="AG1464" s="25"/>
      <c r="AH1464" s="25"/>
      <c r="AI1464" s="25"/>
      <c r="AJ1464" s="25"/>
      <c r="AK1464" s="25"/>
      <c r="AL1464" s="25"/>
      <c r="AM1464" s="25"/>
      <c r="AN1464" s="25"/>
      <c r="AO1464" s="25"/>
      <c r="AP1464" s="25"/>
      <c r="AQ1464" s="25"/>
      <c r="AR1464" s="25"/>
      <c r="AS1464" s="25"/>
      <c r="AT1464" s="25"/>
      <c r="AU1464" s="25"/>
      <c r="AV1464" s="25"/>
      <c r="AW1464" s="25"/>
      <c r="AX1464" s="25"/>
    </row>
    <row r="1465" spans="7:50" ht="12.75">
      <c r="G1465" s="49"/>
      <c r="K1465" s="99"/>
      <c r="L1465" s="99"/>
      <c r="M1465" s="99"/>
      <c r="N1465" s="99"/>
      <c r="O1465" s="99"/>
      <c r="P1465" s="99"/>
      <c r="Q1465" s="99"/>
      <c r="R1465" s="99"/>
      <c r="S1465" s="99"/>
      <c r="T1465" s="27"/>
      <c r="U1465" s="27"/>
      <c r="V1465" s="27"/>
      <c r="W1465" s="27"/>
      <c r="X1465" s="27"/>
      <c r="Y1465" s="27"/>
      <c r="Z1465" s="27"/>
      <c r="AA1465" s="27"/>
      <c r="AB1465" s="27"/>
      <c r="AC1465" s="25"/>
      <c r="AD1465" s="25"/>
      <c r="AE1465" s="25"/>
      <c r="AF1465" s="25"/>
      <c r="AG1465" s="25"/>
      <c r="AH1465" s="25"/>
      <c r="AI1465" s="25"/>
      <c r="AJ1465" s="25"/>
      <c r="AK1465" s="25"/>
      <c r="AL1465" s="25"/>
      <c r="AM1465" s="25"/>
      <c r="AN1465" s="25"/>
      <c r="AO1465" s="25"/>
      <c r="AP1465" s="25"/>
      <c r="AQ1465" s="25"/>
      <c r="AR1465" s="25"/>
      <c r="AS1465" s="25"/>
      <c r="AT1465" s="25"/>
      <c r="AU1465" s="25"/>
      <c r="AV1465" s="25"/>
      <c r="AW1465" s="25"/>
      <c r="AX1465" s="25"/>
    </row>
    <row r="1466" spans="7:50" ht="12.75">
      <c r="G1466" s="49"/>
      <c r="K1466" s="99"/>
      <c r="L1466" s="99"/>
      <c r="M1466" s="99"/>
      <c r="N1466" s="99"/>
      <c r="O1466" s="99"/>
      <c r="P1466" s="99"/>
      <c r="Q1466" s="99"/>
      <c r="R1466" s="99"/>
      <c r="S1466" s="99"/>
      <c r="T1466" s="27"/>
      <c r="U1466" s="27"/>
      <c r="V1466" s="27"/>
      <c r="W1466" s="27"/>
      <c r="X1466" s="27"/>
      <c r="Y1466" s="27"/>
      <c r="Z1466" s="27"/>
      <c r="AA1466" s="27"/>
      <c r="AB1466" s="27"/>
      <c r="AC1466" s="25"/>
      <c r="AD1466" s="25"/>
      <c r="AE1466" s="25"/>
      <c r="AF1466" s="25"/>
      <c r="AG1466" s="25"/>
      <c r="AH1466" s="25"/>
      <c r="AI1466" s="25"/>
      <c r="AJ1466" s="25"/>
      <c r="AK1466" s="25"/>
      <c r="AL1466" s="25"/>
      <c r="AM1466" s="25"/>
      <c r="AN1466" s="25"/>
      <c r="AO1466" s="25"/>
      <c r="AP1466" s="25"/>
      <c r="AQ1466" s="25"/>
      <c r="AR1466" s="25"/>
      <c r="AS1466" s="25"/>
      <c r="AT1466" s="25"/>
      <c r="AU1466" s="25"/>
      <c r="AV1466" s="25"/>
      <c r="AW1466" s="25"/>
      <c r="AX1466" s="25"/>
    </row>
    <row r="1467" spans="7:50" ht="12.75">
      <c r="G1467" s="49"/>
      <c r="K1467" s="99"/>
      <c r="L1467" s="99"/>
      <c r="M1467" s="99"/>
      <c r="N1467" s="99"/>
      <c r="O1467" s="99"/>
      <c r="P1467" s="99"/>
      <c r="Q1467" s="99"/>
      <c r="R1467" s="99"/>
      <c r="S1467" s="99"/>
      <c r="T1467" s="27"/>
      <c r="U1467" s="27"/>
      <c r="V1467" s="27"/>
      <c r="W1467" s="27"/>
      <c r="X1467" s="27"/>
      <c r="Y1467" s="27"/>
      <c r="Z1467" s="27"/>
      <c r="AA1467" s="27"/>
      <c r="AB1467" s="27"/>
      <c r="AC1467" s="25"/>
      <c r="AD1467" s="25"/>
      <c r="AE1467" s="25"/>
      <c r="AF1467" s="25"/>
      <c r="AG1467" s="25"/>
      <c r="AH1467" s="25"/>
      <c r="AI1467" s="25"/>
      <c r="AJ1467" s="25"/>
      <c r="AK1467" s="25"/>
      <c r="AL1467" s="25"/>
      <c r="AM1467" s="25"/>
      <c r="AN1467" s="25"/>
      <c r="AO1467" s="25"/>
      <c r="AP1467" s="25"/>
      <c r="AQ1467" s="25"/>
      <c r="AR1467" s="25"/>
      <c r="AS1467" s="25"/>
      <c r="AT1467" s="25"/>
      <c r="AU1467" s="25"/>
      <c r="AV1467" s="25"/>
      <c r="AW1467" s="25"/>
      <c r="AX1467" s="25"/>
    </row>
    <row r="1468" spans="7:50" ht="12.75">
      <c r="G1468" s="49"/>
      <c r="K1468" s="99"/>
      <c r="L1468" s="99"/>
      <c r="M1468" s="99"/>
      <c r="N1468" s="99"/>
      <c r="O1468" s="99"/>
      <c r="P1468" s="99"/>
      <c r="Q1468" s="99"/>
      <c r="R1468" s="99"/>
      <c r="S1468" s="99"/>
      <c r="T1468" s="27"/>
      <c r="U1468" s="27"/>
      <c r="V1468" s="27"/>
      <c r="W1468" s="27"/>
      <c r="X1468" s="27"/>
      <c r="Y1468" s="27"/>
      <c r="Z1468" s="27"/>
      <c r="AA1468" s="27"/>
      <c r="AB1468" s="27"/>
      <c r="AC1468" s="25"/>
      <c r="AD1468" s="25"/>
      <c r="AE1468" s="25"/>
      <c r="AF1468" s="25"/>
      <c r="AG1468" s="25"/>
      <c r="AH1468" s="25"/>
      <c r="AI1468" s="25"/>
      <c r="AJ1468" s="25"/>
      <c r="AK1468" s="25"/>
      <c r="AL1468" s="25"/>
      <c r="AM1468" s="25"/>
      <c r="AN1468" s="25"/>
      <c r="AO1468" s="25"/>
      <c r="AP1468" s="25"/>
      <c r="AQ1468" s="25"/>
      <c r="AR1468" s="25"/>
      <c r="AS1468" s="25"/>
      <c r="AT1468" s="25"/>
      <c r="AU1468" s="25"/>
      <c r="AV1468" s="25"/>
      <c r="AW1468" s="25"/>
      <c r="AX1468" s="25"/>
    </row>
    <row r="1469" spans="7:50" ht="12.75">
      <c r="G1469" s="49"/>
      <c r="K1469" s="99"/>
      <c r="L1469" s="99"/>
      <c r="M1469" s="99"/>
      <c r="N1469" s="99"/>
      <c r="O1469" s="99"/>
      <c r="P1469" s="99"/>
      <c r="Q1469" s="99"/>
      <c r="R1469" s="99"/>
      <c r="S1469" s="99"/>
      <c r="T1469" s="27"/>
      <c r="U1469" s="27"/>
      <c r="V1469" s="27"/>
      <c r="W1469" s="27"/>
      <c r="X1469" s="27"/>
      <c r="Y1469" s="27"/>
      <c r="Z1469" s="27"/>
      <c r="AA1469" s="27"/>
      <c r="AB1469" s="27"/>
      <c r="AC1469" s="25"/>
      <c r="AD1469" s="25"/>
      <c r="AE1469" s="25"/>
      <c r="AF1469" s="25"/>
      <c r="AG1469" s="25"/>
      <c r="AH1469" s="25"/>
      <c r="AI1469" s="25"/>
      <c r="AJ1469" s="25"/>
      <c r="AK1469" s="25"/>
      <c r="AL1469" s="25"/>
      <c r="AM1469" s="25"/>
      <c r="AN1469" s="25"/>
      <c r="AO1469" s="25"/>
      <c r="AP1469" s="25"/>
      <c r="AQ1469" s="25"/>
      <c r="AR1469" s="25"/>
      <c r="AS1469" s="25"/>
      <c r="AT1469" s="25"/>
      <c r="AU1469" s="25"/>
      <c r="AV1469" s="25"/>
      <c r="AW1469" s="25"/>
      <c r="AX1469" s="25"/>
    </row>
    <row r="1470" spans="7:50" ht="12.75">
      <c r="G1470" s="49"/>
      <c r="K1470" s="99"/>
      <c r="L1470" s="99"/>
      <c r="M1470" s="99"/>
      <c r="N1470" s="99"/>
      <c r="O1470" s="99"/>
      <c r="P1470" s="99"/>
      <c r="Q1470" s="99"/>
      <c r="R1470" s="99"/>
      <c r="S1470" s="99"/>
      <c r="T1470" s="27"/>
      <c r="U1470" s="27"/>
      <c r="V1470" s="27"/>
      <c r="W1470" s="27"/>
      <c r="X1470" s="27"/>
      <c r="Y1470" s="27"/>
      <c r="Z1470" s="27"/>
      <c r="AA1470" s="27"/>
      <c r="AB1470" s="27"/>
      <c r="AC1470" s="25"/>
      <c r="AD1470" s="25"/>
      <c r="AE1470" s="25"/>
      <c r="AF1470" s="25"/>
      <c r="AG1470" s="25"/>
      <c r="AH1470" s="25"/>
      <c r="AI1470" s="25"/>
      <c r="AJ1470" s="25"/>
      <c r="AK1470" s="25"/>
      <c r="AL1470" s="25"/>
      <c r="AM1470" s="25"/>
      <c r="AN1470" s="25"/>
      <c r="AO1470" s="25"/>
      <c r="AP1470" s="25"/>
      <c r="AQ1470" s="25"/>
      <c r="AR1470" s="25"/>
      <c r="AS1470" s="25"/>
      <c r="AT1470" s="25"/>
      <c r="AU1470" s="25"/>
      <c r="AV1470" s="25"/>
      <c r="AW1470" s="25"/>
      <c r="AX1470" s="25"/>
    </row>
    <row r="1471" spans="7:50" ht="12.75">
      <c r="G1471" s="49"/>
      <c r="K1471" s="99"/>
      <c r="L1471" s="99"/>
      <c r="M1471" s="99"/>
      <c r="N1471" s="99"/>
      <c r="O1471" s="99"/>
      <c r="P1471" s="99"/>
      <c r="Q1471" s="99"/>
      <c r="R1471" s="99"/>
      <c r="S1471" s="99"/>
      <c r="T1471" s="27"/>
      <c r="U1471" s="27"/>
      <c r="V1471" s="27"/>
      <c r="W1471" s="27"/>
      <c r="X1471" s="27"/>
      <c r="Y1471" s="27"/>
      <c r="Z1471" s="27"/>
      <c r="AA1471" s="27"/>
      <c r="AB1471" s="27"/>
      <c r="AC1471" s="25"/>
      <c r="AD1471" s="25"/>
      <c r="AE1471" s="25"/>
      <c r="AF1471" s="25"/>
      <c r="AG1471" s="25"/>
      <c r="AH1471" s="25"/>
      <c r="AI1471" s="25"/>
      <c r="AJ1471" s="25"/>
      <c r="AK1471" s="25"/>
      <c r="AL1471" s="25"/>
      <c r="AM1471" s="25"/>
      <c r="AN1471" s="25"/>
      <c r="AO1471" s="25"/>
      <c r="AP1471" s="25"/>
      <c r="AQ1471" s="25"/>
      <c r="AR1471" s="25"/>
      <c r="AS1471" s="25"/>
      <c r="AT1471" s="25"/>
      <c r="AU1471" s="25"/>
      <c r="AV1471" s="25"/>
      <c r="AW1471" s="25"/>
      <c r="AX1471" s="25"/>
    </row>
    <row r="1472" spans="7:50" ht="12.75">
      <c r="G1472" s="49"/>
      <c r="K1472" s="99"/>
      <c r="L1472" s="99"/>
      <c r="M1472" s="99"/>
      <c r="N1472" s="99"/>
      <c r="O1472" s="99"/>
      <c r="P1472" s="99"/>
      <c r="Q1472" s="99"/>
      <c r="R1472" s="99"/>
      <c r="S1472" s="99"/>
      <c r="T1472" s="27"/>
      <c r="U1472" s="27"/>
      <c r="V1472" s="27"/>
      <c r="W1472" s="27"/>
      <c r="X1472" s="27"/>
      <c r="Y1472" s="27"/>
      <c r="Z1472" s="27"/>
      <c r="AA1472" s="27"/>
      <c r="AB1472" s="27"/>
      <c r="AC1472" s="25"/>
      <c r="AD1472" s="25"/>
      <c r="AE1472" s="25"/>
      <c r="AF1472" s="25"/>
      <c r="AG1472" s="25"/>
      <c r="AH1472" s="25"/>
      <c r="AI1472" s="25"/>
      <c r="AJ1472" s="25"/>
      <c r="AK1472" s="25"/>
      <c r="AL1472" s="25"/>
      <c r="AM1472" s="25"/>
      <c r="AN1472" s="25"/>
      <c r="AO1472" s="25"/>
      <c r="AP1472" s="25"/>
      <c r="AQ1472" s="25"/>
      <c r="AR1472" s="25"/>
      <c r="AS1472" s="25"/>
      <c r="AT1472" s="25"/>
      <c r="AU1472" s="25"/>
      <c r="AV1472" s="25"/>
      <c r="AW1472" s="25"/>
      <c r="AX1472" s="25"/>
    </row>
    <row r="1473" spans="7:50" ht="12.75">
      <c r="G1473" s="49"/>
      <c r="K1473" s="99"/>
      <c r="L1473" s="99"/>
      <c r="M1473" s="99"/>
      <c r="N1473" s="99"/>
      <c r="O1473" s="99"/>
      <c r="P1473" s="99"/>
      <c r="Q1473" s="99"/>
      <c r="R1473" s="99"/>
      <c r="S1473" s="99"/>
      <c r="T1473" s="27"/>
      <c r="U1473" s="27"/>
      <c r="V1473" s="27"/>
      <c r="W1473" s="27"/>
      <c r="X1473" s="27"/>
      <c r="Y1473" s="27"/>
      <c r="Z1473" s="27"/>
      <c r="AA1473" s="27"/>
      <c r="AB1473" s="27"/>
      <c r="AC1473" s="25"/>
      <c r="AD1473" s="25"/>
      <c r="AE1473" s="25"/>
      <c r="AF1473" s="25"/>
      <c r="AG1473" s="25"/>
      <c r="AH1473" s="25"/>
      <c r="AI1473" s="25"/>
      <c r="AJ1473" s="25"/>
      <c r="AK1473" s="25"/>
      <c r="AL1473" s="25"/>
      <c r="AM1473" s="25"/>
      <c r="AN1473" s="25"/>
      <c r="AO1473" s="25"/>
      <c r="AP1473" s="25"/>
      <c r="AQ1473" s="25"/>
      <c r="AR1473" s="25"/>
      <c r="AS1473" s="25"/>
      <c r="AT1473" s="25"/>
      <c r="AU1473" s="25"/>
      <c r="AV1473" s="25"/>
      <c r="AW1473" s="25"/>
      <c r="AX1473" s="25"/>
    </row>
    <row r="1474" spans="7:50" ht="12.75">
      <c r="G1474" s="49"/>
      <c r="K1474" s="99"/>
      <c r="L1474" s="99"/>
      <c r="M1474" s="99"/>
      <c r="N1474" s="99"/>
      <c r="O1474" s="99"/>
      <c r="P1474" s="99"/>
      <c r="Q1474" s="99"/>
      <c r="R1474" s="99"/>
      <c r="S1474" s="99"/>
      <c r="T1474" s="27"/>
      <c r="U1474" s="27"/>
      <c r="V1474" s="27"/>
      <c r="W1474" s="27"/>
      <c r="X1474" s="27"/>
      <c r="Y1474" s="27"/>
      <c r="Z1474" s="27"/>
      <c r="AA1474" s="27"/>
      <c r="AB1474" s="27"/>
      <c r="AC1474" s="25"/>
      <c r="AD1474" s="25"/>
      <c r="AE1474" s="25"/>
      <c r="AF1474" s="25"/>
      <c r="AG1474" s="25"/>
      <c r="AH1474" s="25"/>
      <c r="AI1474" s="25"/>
      <c r="AJ1474" s="25"/>
      <c r="AK1474" s="25"/>
      <c r="AL1474" s="25"/>
      <c r="AM1474" s="25"/>
      <c r="AN1474" s="25"/>
      <c r="AO1474" s="25"/>
      <c r="AP1474" s="25"/>
      <c r="AQ1474" s="25"/>
      <c r="AR1474" s="25"/>
      <c r="AS1474" s="25"/>
      <c r="AT1474" s="25"/>
      <c r="AU1474" s="25"/>
      <c r="AV1474" s="25"/>
      <c r="AW1474" s="25"/>
      <c r="AX1474" s="25"/>
    </row>
    <row r="1475" spans="7:50" ht="12.75">
      <c r="G1475" s="49"/>
      <c r="K1475" s="99"/>
      <c r="L1475" s="99"/>
      <c r="M1475" s="99"/>
      <c r="N1475" s="99"/>
      <c r="O1475" s="99"/>
      <c r="P1475" s="99"/>
      <c r="Q1475" s="99"/>
      <c r="R1475" s="99"/>
      <c r="S1475" s="99"/>
      <c r="T1475" s="27"/>
      <c r="U1475" s="27"/>
      <c r="V1475" s="27"/>
      <c r="W1475" s="27"/>
      <c r="X1475" s="27"/>
      <c r="Y1475" s="27"/>
      <c r="Z1475" s="27"/>
      <c r="AA1475" s="27"/>
      <c r="AB1475" s="27"/>
      <c r="AC1475" s="25"/>
      <c r="AD1475" s="25"/>
      <c r="AE1475" s="25"/>
      <c r="AF1475" s="25"/>
      <c r="AG1475" s="25"/>
      <c r="AH1475" s="25"/>
      <c r="AI1475" s="25"/>
      <c r="AJ1475" s="25"/>
      <c r="AK1475" s="25"/>
      <c r="AL1475" s="25"/>
      <c r="AM1475" s="25"/>
      <c r="AN1475" s="25"/>
      <c r="AO1475" s="25"/>
      <c r="AP1475" s="25"/>
      <c r="AQ1475" s="25"/>
      <c r="AR1475" s="25"/>
      <c r="AS1475" s="25"/>
      <c r="AT1475" s="25"/>
      <c r="AU1475" s="25"/>
      <c r="AV1475" s="25"/>
      <c r="AW1475" s="25"/>
      <c r="AX1475" s="25"/>
    </row>
    <row r="1476" spans="7:50" ht="12.75">
      <c r="G1476" s="49"/>
      <c r="K1476" s="99"/>
      <c r="L1476" s="99"/>
      <c r="M1476" s="99"/>
      <c r="N1476" s="99"/>
      <c r="O1476" s="99"/>
      <c r="P1476" s="99"/>
      <c r="Q1476" s="99"/>
      <c r="R1476" s="99"/>
      <c r="S1476" s="99"/>
      <c r="T1476" s="27"/>
      <c r="U1476" s="27"/>
      <c r="V1476" s="27"/>
      <c r="W1476" s="27"/>
      <c r="X1476" s="27"/>
      <c r="Y1476" s="27"/>
      <c r="Z1476" s="27"/>
      <c r="AA1476" s="27"/>
      <c r="AB1476" s="27"/>
      <c r="AC1476" s="25"/>
      <c r="AD1476" s="25"/>
      <c r="AE1476" s="25"/>
      <c r="AF1476" s="25"/>
      <c r="AG1476" s="25"/>
      <c r="AH1476" s="25"/>
      <c r="AI1476" s="25"/>
      <c r="AJ1476" s="25"/>
      <c r="AK1476" s="25"/>
      <c r="AL1476" s="25"/>
      <c r="AM1476" s="25"/>
      <c r="AN1476" s="25"/>
      <c r="AO1476" s="25"/>
      <c r="AP1476" s="25"/>
      <c r="AQ1476" s="25"/>
      <c r="AR1476" s="25"/>
      <c r="AS1476" s="25"/>
      <c r="AT1476" s="25"/>
      <c r="AU1476" s="25"/>
      <c r="AV1476" s="25"/>
      <c r="AW1476" s="25"/>
      <c r="AX1476" s="25"/>
    </row>
    <row r="1477" spans="7:50" ht="12.75">
      <c r="G1477" s="49"/>
      <c r="K1477" s="99"/>
      <c r="L1477" s="99"/>
      <c r="M1477" s="99"/>
      <c r="N1477" s="99"/>
      <c r="O1477" s="99"/>
      <c r="P1477" s="99"/>
      <c r="Q1477" s="99"/>
      <c r="R1477" s="99"/>
      <c r="S1477" s="99"/>
      <c r="T1477" s="27"/>
      <c r="U1477" s="27"/>
      <c r="V1477" s="27"/>
      <c r="W1477" s="27"/>
      <c r="X1477" s="27"/>
      <c r="Y1477" s="27"/>
      <c r="Z1477" s="27"/>
      <c r="AA1477" s="27"/>
      <c r="AB1477" s="27"/>
      <c r="AC1477" s="25"/>
      <c r="AD1477" s="25"/>
      <c r="AE1477" s="25"/>
      <c r="AF1477" s="25"/>
      <c r="AG1477" s="25"/>
      <c r="AH1477" s="25"/>
      <c r="AI1477" s="25"/>
      <c r="AJ1477" s="25"/>
      <c r="AK1477" s="25"/>
      <c r="AL1477" s="25"/>
      <c r="AM1477" s="25"/>
      <c r="AN1477" s="25"/>
      <c r="AO1477" s="25"/>
      <c r="AP1477" s="25"/>
      <c r="AQ1477" s="25"/>
      <c r="AR1477" s="25"/>
      <c r="AS1477" s="25"/>
      <c r="AT1477" s="25"/>
      <c r="AU1477" s="25"/>
      <c r="AV1477" s="25"/>
      <c r="AW1477" s="25"/>
      <c r="AX1477" s="25"/>
    </row>
    <row r="1478" spans="7:50" ht="12.75">
      <c r="G1478" s="49"/>
      <c r="K1478" s="99"/>
      <c r="L1478" s="99"/>
      <c r="M1478" s="99"/>
      <c r="N1478" s="99"/>
      <c r="O1478" s="99"/>
      <c r="P1478" s="99"/>
      <c r="Q1478" s="99"/>
      <c r="R1478" s="99"/>
      <c r="S1478" s="99"/>
      <c r="T1478" s="27"/>
      <c r="U1478" s="27"/>
      <c r="V1478" s="27"/>
      <c r="W1478" s="27"/>
      <c r="X1478" s="27"/>
      <c r="Y1478" s="27"/>
      <c r="Z1478" s="27"/>
      <c r="AA1478" s="27"/>
      <c r="AB1478" s="27"/>
      <c r="AC1478" s="25"/>
      <c r="AD1478" s="25"/>
      <c r="AE1478" s="25"/>
      <c r="AF1478" s="25"/>
      <c r="AG1478" s="25"/>
      <c r="AH1478" s="25"/>
      <c r="AI1478" s="25"/>
      <c r="AJ1478" s="25"/>
      <c r="AK1478" s="25"/>
      <c r="AL1478" s="25"/>
      <c r="AM1478" s="25"/>
      <c r="AN1478" s="25"/>
      <c r="AO1478" s="25"/>
      <c r="AP1478" s="25"/>
      <c r="AQ1478" s="25"/>
      <c r="AR1478" s="25"/>
      <c r="AS1478" s="25"/>
      <c r="AT1478" s="25"/>
      <c r="AU1478" s="25"/>
      <c r="AV1478" s="25"/>
      <c r="AW1478" s="25"/>
      <c r="AX1478" s="25"/>
    </row>
    <row r="1479" spans="7:50" ht="12.75">
      <c r="G1479" s="49"/>
      <c r="K1479" s="99"/>
      <c r="L1479" s="99"/>
      <c r="M1479" s="99"/>
      <c r="N1479" s="99"/>
      <c r="O1479" s="99"/>
      <c r="P1479" s="99"/>
      <c r="Q1479" s="99"/>
      <c r="R1479" s="99"/>
      <c r="S1479" s="99"/>
      <c r="T1479" s="27"/>
      <c r="U1479" s="27"/>
      <c r="V1479" s="27"/>
      <c r="W1479" s="27"/>
      <c r="X1479" s="27"/>
      <c r="Y1479" s="27"/>
      <c r="Z1479" s="27"/>
      <c r="AA1479" s="27"/>
      <c r="AB1479" s="27"/>
      <c r="AC1479" s="25"/>
      <c r="AD1479" s="25"/>
      <c r="AE1479" s="25"/>
      <c r="AF1479" s="25"/>
      <c r="AG1479" s="25"/>
      <c r="AH1479" s="25"/>
      <c r="AI1479" s="25"/>
      <c r="AJ1479" s="25"/>
      <c r="AK1479" s="25"/>
      <c r="AL1479" s="25"/>
      <c r="AM1479" s="25"/>
      <c r="AN1479" s="25"/>
      <c r="AO1479" s="25"/>
      <c r="AP1479" s="25"/>
      <c r="AQ1479" s="25"/>
      <c r="AR1479" s="25"/>
      <c r="AS1479" s="25"/>
      <c r="AT1479" s="25"/>
      <c r="AU1479" s="25"/>
      <c r="AV1479" s="25"/>
      <c r="AW1479" s="25"/>
      <c r="AX1479" s="25"/>
    </row>
    <row r="1480" spans="7:50" ht="12.75">
      <c r="G1480" s="49"/>
      <c r="K1480" s="99"/>
      <c r="L1480" s="99"/>
      <c r="M1480" s="99"/>
      <c r="N1480" s="99"/>
      <c r="O1480" s="99"/>
      <c r="P1480" s="99"/>
      <c r="Q1480" s="99"/>
      <c r="R1480" s="99"/>
      <c r="S1480" s="99"/>
      <c r="T1480" s="27"/>
      <c r="U1480" s="27"/>
      <c r="V1480" s="27"/>
      <c r="W1480" s="27"/>
      <c r="X1480" s="27"/>
      <c r="Y1480" s="27"/>
      <c r="Z1480" s="27"/>
      <c r="AA1480" s="27"/>
      <c r="AB1480" s="27"/>
      <c r="AC1480" s="25"/>
      <c r="AD1480" s="25"/>
      <c r="AE1480" s="25"/>
      <c r="AF1480" s="25"/>
      <c r="AG1480" s="25"/>
      <c r="AH1480" s="25"/>
      <c r="AI1480" s="25"/>
      <c r="AJ1480" s="25"/>
      <c r="AK1480" s="25"/>
      <c r="AL1480" s="25"/>
      <c r="AM1480" s="25"/>
      <c r="AN1480" s="25"/>
      <c r="AO1480" s="25"/>
      <c r="AP1480" s="25"/>
      <c r="AQ1480" s="25"/>
      <c r="AR1480" s="25"/>
      <c r="AS1480" s="25"/>
      <c r="AT1480" s="25"/>
      <c r="AU1480" s="25"/>
      <c r="AV1480" s="25"/>
      <c r="AW1480" s="25"/>
      <c r="AX1480" s="25"/>
    </row>
    <row r="1481" spans="7:50" ht="12.75">
      <c r="G1481" s="49"/>
      <c r="K1481" s="99"/>
      <c r="L1481" s="99"/>
      <c r="M1481" s="99"/>
      <c r="N1481" s="99"/>
      <c r="O1481" s="99"/>
      <c r="P1481" s="99"/>
      <c r="Q1481" s="99"/>
      <c r="R1481" s="99"/>
      <c r="S1481" s="99"/>
      <c r="T1481" s="27"/>
      <c r="U1481" s="27"/>
      <c r="V1481" s="27"/>
      <c r="W1481" s="27"/>
      <c r="X1481" s="27"/>
      <c r="Y1481" s="27"/>
      <c r="Z1481" s="27"/>
      <c r="AA1481" s="27"/>
      <c r="AB1481" s="27"/>
      <c r="AC1481" s="25"/>
      <c r="AD1481" s="25"/>
      <c r="AE1481" s="25"/>
      <c r="AF1481" s="25"/>
      <c r="AG1481" s="25"/>
      <c r="AH1481" s="25"/>
      <c r="AI1481" s="25"/>
      <c r="AJ1481" s="25"/>
      <c r="AK1481" s="25"/>
      <c r="AL1481" s="25"/>
      <c r="AM1481" s="25"/>
      <c r="AN1481" s="25"/>
      <c r="AO1481" s="25"/>
      <c r="AP1481" s="25"/>
      <c r="AQ1481" s="25"/>
      <c r="AR1481" s="25"/>
      <c r="AS1481" s="25"/>
      <c r="AT1481" s="25"/>
      <c r="AU1481" s="25"/>
      <c r="AV1481" s="25"/>
      <c r="AW1481" s="25"/>
      <c r="AX1481" s="25"/>
    </row>
    <row r="1482" spans="7:50" ht="12.75">
      <c r="G1482" s="49"/>
      <c r="K1482" s="99"/>
      <c r="L1482" s="99"/>
      <c r="M1482" s="99"/>
      <c r="N1482" s="99"/>
      <c r="O1482" s="99"/>
      <c r="P1482" s="99"/>
      <c r="Q1482" s="99"/>
      <c r="R1482" s="99"/>
      <c r="S1482" s="99"/>
      <c r="T1482" s="27"/>
      <c r="U1482" s="27"/>
      <c r="V1482" s="27"/>
      <c r="W1482" s="27"/>
      <c r="X1482" s="27"/>
      <c r="Y1482" s="27"/>
      <c r="Z1482" s="27"/>
      <c r="AA1482" s="27"/>
      <c r="AB1482" s="27"/>
      <c r="AC1482" s="25"/>
      <c r="AD1482" s="25"/>
      <c r="AE1482" s="25"/>
      <c r="AF1482" s="25"/>
      <c r="AG1482" s="25"/>
      <c r="AH1482" s="25"/>
      <c r="AI1482" s="25"/>
      <c r="AJ1482" s="25"/>
      <c r="AK1482" s="25"/>
      <c r="AL1482" s="25"/>
      <c r="AM1482" s="25"/>
      <c r="AN1482" s="25"/>
      <c r="AO1482" s="25"/>
      <c r="AP1482" s="25"/>
      <c r="AQ1482" s="25"/>
      <c r="AR1482" s="25"/>
      <c r="AS1482" s="25"/>
      <c r="AT1482" s="25"/>
      <c r="AU1482" s="25"/>
      <c r="AV1482" s="25"/>
      <c r="AW1482" s="25"/>
      <c r="AX1482" s="25"/>
    </row>
    <row r="1483" spans="7:50" ht="12.75">
      <c r="G1483" s="49"/>
      <c r="K1483" s="99"/>
      <c r="L1483" s="99"/>
      <c r="M1483" s="99"/>
      <c r="N1483" s="99"/>
      <c r="O1483" s="99"/>
      <c r="P1483" s="99"/>
      <c r="Q1483" s="99"/>
      <c r="R1483" s="99"/>
      <c r="S1483" s="99"/>
      <c r="T1483" s="27"/>
      <c r="U1483" s="27"/>
      <c r="V1483" s="27"/>
      <c r="W1483" s="27"/>
      <c r="X1483" s="27"/>
      <c r="Y1483" s="27"/>
      <c r="Z1483" s="27"/>
      <c r="AA1483" s="27"/>
      <c r="AB1483" s="27"/>
      <c r="AC1483" s="25"/>
      <c r="AD1483" s="25"/>
      <c r="AE1483" s="25"/>
      <c r="AF1483" s="25"/>
      <c r="AG1483" s="25"/>
      <c r="AH1483" s="25"/>
      <c r="AI1483" s="25"/>
      <c r="AJ1483" s="25"/>
      <c r="AK1483" s="25"/>
      <c r="AL1483" s="25"/>
      <c r="AM1483" s="25"/>
      <c r="AN1483" s="25"/>
      <c r="AO1483" s="25"/>
      <c r="AP1483" s="25"/>
      <c r="AQ1483" s="25"/>
      <c r="AR1483" s="25"/>
      <c r="AS1483" s="25"/>
      <c r="AT1483" s="25"/>
      <c r="AU1483" s="25"/>
      <c r="AV1483" s="25"/>
      <c r="AW1483" s="25"/>
      <c r="AX1483" s="25"/>
    </row>
    <row r="1484" spans="7:50" ht="12.75">
      <c r="G1484" s="49"/>
      <c r="K1484" s="99"/>
      <c r="L1484" s="99"/>
      <c r="M1484" s="99"/>
      <c r="N1484" s="99"/>
      <c r="O1484" s="99"/>
      <c r="P1484" s="99"/>
      <c r="Q1484" s="99"/>
      <c r="R1484" s="99"/>
      <c r="S1484" s="99"/>
      <c r="T1484" s="27"/>
      <c r="U1484" s="27"/>
      <c r="V1484" s="27"/>
      <c r="W1484" s="27"/>
      <c r="X1484" s="27"/>
      <c r="Y1484" s="27"/>
      <c r="Z1484" s="27"/>
      <c r="AA1484" s="27"/>
      <c r="AB1484" s="27"/>
      <c r="AC1484" s="25"/>
      <c r="AD1484" s="25"/>
      <c r="AE1484" s="25"/>
      <c r="AF1484" s="25"/>
      <c r="AG1484" s="25"/>
      <c r="AH1484" s="25"/>
      <c r="AI1484" s="25"/>
      <c r="AJ1484" s="25"/>
      <c r="AK1484" s="25"/>
      <c r="AL1484" s="25"/>
      <c r="AM1484" s="25"/>
      <c r="AN1484" s="25"/>
      <c r="AO1484" s="25"/>
      <c r="AP1484" s="25"/>
      <c r="AQ1484" s="25"/>
      <c r="AR1484" s="25"/>
      <c r="AS1484" s="25"/>
      <c r="AT1484" s="25"/>
      <c r="AU1484" s="25"/>
      <c r="AV1484" s="25"/>
      <c r="AW1484" s="25"/>
      <c r="AX1484" s="25"/>
    </row>
    <row r="1485" spans="7:50" ht="12.75">
      <c r="G1485" s="49"/>
      <c r="K1485" s="99"/>
      <c r="L1485" s="99"/>
      <c r="M1485" s="99"/>
      <c r="N1485" s="99"/>
      <c r="O1485" s="99"/>
      <c r="P1485" s="99"/>
      <c r="Q1485" s="99"/>
      <c r="R1485" s="99"/>
      <c r="S1485" s="99"/>
      <c r="T1485" s="27"/>
      <c r="U1485" s="27"/>
      <c r="V1485" s="27"/>
      <c r="W1485" s="27"/>
      <c r="X1485" s="27"/>
      <c r="Y1485" s="27"/>
      <c r="Z1485" s="27"/>
      <c r="AA1485" s="27"/>
      <c r="AB1485" s="27"/>
      <c r="AC1485" s="25"/>
      <c r="AD1485" s="25"/>
      <c r="AE1485" s="25"/>
      <c r="AF1485" s="25"/>
      <c r="AG1485" s="25"/>
      <c r="AH1485" s="25"/>
      <c r="AI1485" s="25"/>
      <c r="AJ1485" s="25"/>
      <c r="AK1485" s="25"/>
      <c r="AL1485" s="25"/>
      <c r="AM1485" s="25"/>
      <c r="AN1485" s="25"/>
      <c r="AO1485" s="25"/>
      <c r="AP1485" s="25"/>
      <c r="AQ1485" s="25"/>
      <c r="AR1485" s="25"/>
      <c r="AS1485" s="25"/>
      <c r="AT1485" s="25"/>
      <c r="AU1485" s="25"/>
      <c r="AV1485" s="25"/>
      <c r="AW1485" s="25"/>
      <c r="AX1485" s="25"/>
    </row>
    <row r="1486" spans="7:50" ht="12.75">
      <c r="G1486" s="49"/>
      <c r="K1486" s="99"/>
      <c r="L1486" s="99"/>
      <c r="M1486" s="99"/>
      <c r="N1486" s="99"/>
      <c r="O1486" s="99"/>
      <c r="P1486" s="99"/>
      <c r="Q1486" s="99"/>
      <c r="R1486" s="99"/>
      <c r="S1486" s="99"/>
      <c r="T1486" s="27"/>
      <c r="U1486" s="27"/>
      <c r="V1486" s="27"/>
      <c r="W1486" s="27"/>
      <c r="X1486" s="27"/>
      <c r="Y1486" s="27"/>
      <c r="Z1486" s="27"/>
      <c r="AA1486" s="27"/>
      <c r="AB1486" s="27"/>
      <c r="AC1486" s="25"/>
      <c r="AD1486" s="25"/>
      <c r="AE1486" s="25"/>
      <c r="AF1486" s="25"/>
      <c r="AG1486" s="25"/>
      <c r="AH1486" s="25"/>
      <c r="AI1486" s="25"/>
      <c r="AJ1486" s="25"/>
      <c r="AK1486" s="25"/>
      <c r="AL1486" s="25"/>
      <c r="AM1486" s="25"/>
      <c r="AN1486" s="25"/>
      <c r="AO1486" s="25"/>
      <c r="AP1486" s="25"/>
      <c r="AQ1486" s="25"/>
      <c r="AR1486" s="25"/>
      <c r="AS1486" s="25"/>
      <c r="AT1486" s="25"/>
      <c r="AU1486" s="25"/>
      <c r="AV1486" s="25"/>
      <c r="AW1486" s="25"/>
      <c r="AX1486" s="25"/>
    </row>
    <row r="1487" spans="7:50" ht="12.75">
      <c r="G1487" s="49"/>
      <c r="K1487" s="99"/>
      <c r="L1487" s="99"/>
      <c r="M1487" s="99"/>
      <c r="N1487" s="99"/>
      <c r="O1487" s="99"/>
      <c r="P1487" s="99"/>
      <c r="Q1487" s="99"/>
      <c r="R1487" s="99"/>
      <c r="S1487" s="99"/>
      <c r="T1487" s="27"/>
      <c r="U1487" s="27"/>
      <c r="V1487" s="27"/>
      <c r="W1487" s="27"/>
      <c r="X1487" s="27"/>
      <c r="Y1487" s="27"/>
      <c r="Z1487" s="27"/>
      <c r="AA1487" s="27"/>
      <c r="AB1487" s="27"/>
      <c r="AC1487" s="25"/>
      <c r="AD1487" s="25"/>
      <c r="AE1487" s="25"/>
      <c r="AF1487" s="25"/>
      <c r="AG1487" s="25"/>
      <c r="AH1487" s="25"/>
      <c r="AI1487" s="25"/>
      <c r="AJ1487" s="25"/>
      <c r="AK1487" s="25"/>
      <c r="AL1487" s="25"/>
      <c r="AM1487" s="25"/>
      <c r="AN1487" s="25"/>
      <c r="AO1487" s="25"/>
      <c r="AP1487" s="25"/>
      <c r="AQ1487" s="25"/>
      <c r="AR1487" s="25"/>
      <c r="AS1487" s="25"/>
      <c r="AT1487" s="25"/>
      <c r="AU1487" s="25"/>
      <c r="AV1487" s="25"/>
      <c r="AW1487" s="25"/>
      <c r="AX1487" s="25"/>
    </row>
    <row r="1488" spans="7:50" ht="12.75">
      <c r="G1488" s="49"/>
      <c r="K1488" s="99"/>
      <c r="L1488" s="99"/>
      <c r="M1488" s="99"/>
      <c r="N1488" s="99"/>
      <c r="O1488" s="99"/>
      <c r="P1488" s="99"/>
      <c r="Q1488" s="99"/>
      <c r="R1488" s="99"/>
      <c r="S1488" s="99"/>
      <c r="T1488" s="27"/>
      <c r="U1488" s="27"/>
      <c r="V1488" s="27"/>
      <c r="W1488" s="27"/>
      <c r="X1488" s="27"/>
      <c r="Y1488" s="27"/>
      <c r="Z1488" s="27"/>
      <c r="AA1488" s="27"/>
      <c r="AB1488" s="27"/>
      <c r="AC1488" s="25"/>
      <c r="AD1488" s="25"/>
      <c r="AE1488" s="25"/>
      <c r="AF1488" s="25"/>
      <c r="AG1488" s="25"/>
      <c r="AH1488" s="25"/>
      <c r="AI1488" s="25"/>
      <c r="AJ1488" s="25"/>
      <c r="AK1488" s="25"/>
      <c r="AL1488" s="25"/>
      <c r="AM1488" s="25"/>
      <c r="AN1488" s="25"/>
      <c r="AO1488" s="25"/>
      <c r="AP1488" s="25"/>
      <c r="AQ1488" s="25"/>
      <c r="AR1488" s="25"/>
      <c r="AS1488" s="25"/>
      <c r="AT1488" s="25"/>
      <c r="AU1488" s="25"/>
      <c r="AV1488" s="25"/>
      <c r="AW1488" s="25"/>
      <c r="AX1488" s="25"/>
    </row>
    <row r="1489" spans="7:50" ht="12.75">
      <c r="G1489" s="49"/>
      <c r="K1489" s="99"/>
      <c r="L1489" s="99"/>
      <c r="M1489" s="99"/>
      <c r="N1489" s="99"/>
      <c r="O1489" s="99"/>
      <c r="P1489" s="99"/>
      <c r="Q1489" s="99"/>
      <c r="R1489" s="99"/>
      <c r="S1489" s="99"/>
      <c r="T1489" s="27"/>
      <c r="U1489" s="27"/>
      <c r="V1489" s="27"/>
      <c r="W1489" s="27"/>
      <c r="X1489" s="27"/>
      <c r="Y1489" s="27"/>
      <c r="Z1489" s="27"/>
      <c r="AA1489" s="27"/>
      <c r="AB1489" s="27"/>
      <c r="AC1489" s="25"/>
      <c r="AD1489" s="25"/>
      <c r="AE1489" s="25"/>
      <c r="AF1489" s="25"/>
      <c r="AG1489" s="25"/>
      <c r="AH1489" s="25"/>
      <c r="AI1489" s="25"/>
      <c r="AJ1489" s="25"/>
      <c r="AK1489" s="25"/>
      <c r="AL1489" s="25"/>
      <c r="AM1489" s="25"/>
      <c r="AN1489" s="25"/>
      <c r="AO1489" s="25"/>
      <c r="AP1489" s="25"/>
      <c r="AQ1489" s="25"/>
      <c r="AR1489" s="25"/>
      <c r="AS1489" s="25"/>
      <c r="AT1489" s="25"/>
      <c r="AU1489" s="25"/>
      <c r="AV1489" s="25"/>
      <c r="AW1489" s="25"/>
      <c r="AX1489" s="25"/>
    </row>
    <row r="1490" spans="7:50" ht="12.75">
      <c r="G1490" s="49"/>
      <c r="K1490" s="99"/>
      <c r="L1490" s="99"/>
      <c r="M1490" s="99"/>
      <c r="N1490" s="99"/>
      <c r="O1490" s="99"/>
      <c r="P1490" s="99"/>
      <c r="Q1490" s="99"/>
      <c r="R1490" s="99"/>
      <c r="S1490" s="99"/>
      <c r="T1490" s="27"/>
      <c r="U1490" s="27"/>
      <c r="V1490" s="27"/>
      <c r="W1490" s="27"/>
      <c r="X1490" s="27"/>
      <c r="Y1490" s="27"/>
      <c r="Z1490" s="27"/>
      <c r="AA1490" s="27"/>
      <c r="AB1490" s="27"/>
      <c r="AC1490" s="25"/>
      <c r="AD1490" s="25"/>
      <c r="AE1490" s="25"/>
      <c r="AF1490" s="25"/>
      <c r="AG1490" s="25"/>
      <c r="AH1490" s="25"/>
      <c r="AI1490" s="25"/>
      <c r="AJ1490" s="25"/>
      <c r="AK1490" s="25"/>
      <c r="AL1490" s="25"/>
      <c r="AM1490" s="25"/>
      <c r="AN1490" s="25"/>
      <c r="AO1490" s="25"/>
      <c r="AP1490" s="25"/>
      <c r="AQ1490" s="25"/>
      <c r="AR1490" s="25"/>
      <c r="AS1490" s="25"/>
      <c r="AT1490" s="25"/>
      <c r="AU1490" s="25"/>
      <c r="AV1490" s="25"/>
      <c r="AW1490" s="25"/>
      <c r="AX1490" s="25"/>
    </row>
    <row r="1491" spans="7:50" ht="12.75">
      <c r="G1491" s="49"/>
      <c r="K1491" s="99"/>
      <c r="L1491" s="99"/>
      <c r="M1491" s="99"/>
      <c r="N1491" s="99"/>
      <c r="O1491" s="99"/>
      <c r="P1491" s="99"/>
      <c r="Q1491" s="99"/>
      <c r="R1491" s="99"/>
      <c r="S1491" s="99"/>
      <c r="T1491" s="27"/>
      <c r="U1491" s="27"/>
      <c r="V1491" s="27"/>
      <c r="W1491" s="27"/>
      <c r="X1491" s="27"/>
      <c r="Y1491" s="27"/>
      <c r="Z1491" s="27"/>
      <c r="AA1491" s="27"/>
      <c r="AB1491" s="27"/>
      <c r="AC1491" s="25"/>
      <c r="AD1491" s="25"/>
      <c r="AE1491" s="25"/>
      <c r="AF1491" s="25"/>
      <c r="AG1491" s="25"/>
      <c r="AH1491" s="25"/>
      <c r="AI1491" s="25"/>
      <c r="AJ1491" s="25"/>
      <c r="AK1491" s="25"/>
      <c r="AL1491" s="25"/>
      <c r="AM1491" s="25"/>
      <c r="AN1491" s="25"/>
      <c r="AO1491" s="25"/>
      <c r="AP1491" s="25"/>
      <c r="AQ1491" s="25"/>
      <c r="AR1491" s="25"/>
      <c r="AS1491" s="25"/>
      <c r="AT1491" s="25"/>
      <c r="AU1491" s="25"/>
      <c r="AV1491" s="25"/>
      <c r="AW1491" s="25"/>
      <c r="AX1491" s="25"/>
    </row>
    <row r="1492" spans="7:50" ht="12.75">
      <c r="G1492" s="49"/>
      <c r="K1492" s="99"/>
      <c r="L1492" s="99"/>
      <c r="M1492" s="99"/>
      <c r="N1492" s="99"/>
      <c r="O1492" s="99"/>
      <c r="P1492" s="99"/>
      <c r="Q1492" s="99"/>
      <c r="R1492" s="99"/>
      <c r="S1492" s="99"/>
      <c r="T1492" s="27"/>
      <c r="U1492" s="27"/>
      <c r="V1492" s="27"/>
      <c r="W1492" s="27"/>
      <c r="X1492" s="27"/>
      <c r="Y1492" s="27"/>
      <c r="Z1492" s="27"/>
      <c r="AA1492" s="27"/>
      <c r="AB1492" s="27"/>
      <c r="AC1492" s="25"/>
      <c r="AD1492" s="25"/>
      <c r="AE1492" s="25"/>
      <c r="AF1492" s="25"/>
      <c r="AG1492" s="25"/>
      <c r="AH1492" s="25"/>
      <c r="AI1492" s="25"/>
      <c r="AJ1492" s="25"/>
      <c r="AK1492" s="25"/>
      <c r="AL1492" s="25"/>
      <c r="AM1492" s="25"/>
      <c r="AN1492" s="25"/>
      <c r="AO1492" s="25"/>
      <c r="AP1492" s="25"/>
      <c r="AQ1492" s="25"/>
      <c r="AR1492" s="25"/>
      <c r="AS1492" s="25"/>
      <c r="AT1492" s="25"/>
      <c r="AU1492" s="25"/>
      <c r="AV1492" s="25"/>
      <c r="AW1492" s="25"/>
      <c r="AX1492" s="25"/>
    </row>
    <row r="1493" spans="7:50" ht="12.75">
      <c r="G1493" s="49"/>
      <c r="K1493" s="99"/>
      <c r="L1493" s="99"/>
      <c r="M1493" s="99"/>
      <c r="N1493" s="99"/>
      <c r="O1493" s="99"/>
      <c r="P1493" s="99"/>
      <c r="Q1493" s="99"/>
      <c r="R1493" s="99"/>
      <c r="S1493" s="99"/>
      <c r="T1493" s="27"/>
      <c r="U1493" s="27"/>
      <c r="V1493" s="27"/>
      <c r="W1493" s="27"/>
      <c r="X1493" s="27"/>
      <c r="Y1493" s="27"/>
      <c r="Z1493" s="27"/>
      <c r="AA1493" s="27"/>
      <c r="AB1493" s="27"/>
      <c r="AC1493" s="25"/>
      <c r="AD1493" s="25"/>
      <c r="AE1493" s="25"/>
      <c r="AF1493" s="25"/>
      <c r="AG1493" s="25"/>
      <c r="AH1493" s="25"/>
      <c r="AI1493" s="25"/>
      <c r="AJ1493" s="25"/>
      <c r="AK1493" s="25"/>
      <c r="AL1493" s="25"/>
      <c r="AM1493" s="25"/>
      <c r="AN1493" s="25"/>
      <c r="AO1493" s="25"/>
      <c r="AP1493" s="25"/>
      <c r="AQ1493" s="25"/>
      <c r="AR1493" s="25"/>
      <c r="AS1493" s="25"/>
      <c r="AT1493" s="25"/>
      <c r="AU1493" s="25"/>
      <c r="AV1493" s="25"/>
      <c r="AW1493" s="25"/>
      <c r="AX1493" s="25"/>
    </row>
    <row r="1494" spans="7:50" ht="12.75">
      <c r="G1494" s="49"/>
      <c r="K1494" s="99"/>
      <c r="L1494" s="99"/>
      <c r="M1494" s="99"/>
      <c r="N1494" s="99"/>
      <c r="O1494" s="99"/>
      <c r="P1494" s="99"/>
      <c r="Q1494" s="99"/>
      <c r="R1494" s="99"/>
      <c r="S1494" s="99"/>
      <c r="T1494" s="27"/>
      <c r="U1494" s="27"/>
      <c r="V1494" s="27"/>
      <c r="W1494" s="27"/>
      <c r="X1494" s="27"/>
      <c r="Y1494" s="27"/>
      <c r="Z1494" s="27"/>
      <c r="AA1494" s="27"/>
      <c r="AB1494" s="27"/>
      <c r="AC1494" s="25"/>
      <c r="AD1494" s="25"/>
      <c r="AE1494" s="25"/>
      <c r="AF1494" s="25"/>
      <c r="AG1494" s="25"/>
      <c r="AH1494" s="25"/>
      <c r="AI1494" s="25"/>
      <c r="AJ1494" s="25"/>
      <c r="AK1494" s="25"/>
      <c r="AL1494" s="25"/>
      <c r="AM1494" s="25"/>
      <c r="AN1494" s="25"/>
      <c r="AO1494" s="25"/>
      <c r="AP1494" s="25"/>
      <c r="AQ1494" s="25"/>
      <c r="AR1494" s="25"/>
      <c r="AS1494" s="25"/>
      <c r="AT1494" s="25"/>
      <c r="AU1494" s="25"/>
      <c r="AV1494" s="25"/>
      <c r="AW1494" s="25"/>
      <c r="AX1494" s="25"/>
    </row>
    <row r="1495" spans="7:50" ht="12.75">
      <c r="G1495" s="49"/>
      <c r="K1495" s="99"/>
      <c r="L1495" s="99"/>
      <c r="M1495" s="99"/>
      <c r="N1495" s="99"/>
      <c r="O1495" s="99"/>
      <c r="P1495" s="99"/>
      <c r="Q1495" s="99"/>
      <c r="R1495" s="99"/>
      <c r="S1495" s="99"/>
      <c r="T1495" s="27"/>
      <c r="U1495" s="27"/>
      <c r="V1495" s="27"/>
      <c r="W1495" s="27"/>
      <c r="X1495" s="27"/>
      <c r="Y1495" s="27"/>
      <c r="Z1495" s="27"/>
      <c r="AA1495" s="27"/>
      <c r="AB1495" s="27"/>
      <c r="AC1495" s="25"/>
      <c r="AD1495" s="25"/>
      <c r="AE1495" s="25"/>
      <c r="AF1495" s="25"/>
      <c r="AG1495" s="25"/>
      <c r="AH1495" s="25"/>
      <c r="AI1495" s="25"/>
      <c r="AJ1495" s="25"/>
      <c r="AK1495" s="25"/>
      <c r="AL1495" s="25"/>
      <c r="AM1495" s="25"/>
      <c r="AN1495" s="25"/>
      <c r="AO1495" s="25"/>
      <c r="AP1495" s="25"/>
      <c r="AQ1495" s="25"/>
      <c r="AR1495" s="25"/>
      <c r="AS1495" s="25"/>
      <c r="AT1495" s="25"/>
      <c r="AU1495" s="25"/>
      <c r="AV1495" s="25"/>
      <c r="AW1495" s="25"/>
      <c r="AX1495" s="25"/>
    </row>
    <row r="1496" spans="7:50" ht="12.75">
      <c r="G1496" s="49"/>
      <c r="K1496" s="99"/>
      <c r="L1496" s="99"/>
      <c r="M1496" s="99"/>
      <c r="N1496" s="99"/>
      <c r="O1496" s="99"/>
      <c r="P1496" s="99"/>
      <c r="Q1496" s="99"/>
      <c r="R1496" s="99"/>
      <c r="S1496" s="99"/>
      <c r="T1496" s="27"/>
      <c r="U1496" s="27"/>
      <c r="V1496" s="27"/>
      <c r="W1496" s="27"/>
      <c r="X1496" s="27"/>
      <c r="Y1496" s="27"/>
      <c r="Z1496" s="27"/>
      <c r="AA1496" s="27"/>
      <c r="AB1496" s="27"/>
      <c r="AC1496" s="25"/>
      <c r="AD1496" s="25"/>
      <c r="AE1496" s="25"/>
      <c r="AF1496" s="25"/>
      <c r="AG1496" s="25"/>
      <c r="AH1496" s="25"/>
      <c r="AI1496" s="25"/>
      <c r="AJ1496" s="25"/>
      <c r="AK1496" s="25"/>
      <c r="AL1496" s="25"/>
      <c r="AM1496" s="25"/>
      <c r="AN1496" s="25"/>
      <c r="AO1496" s="25"/>
      <c r="AP1496" s="25"/>
      <c r="AQ1496" s="25"/>
      <c r="AR1496" s="25"/>
      <c r="AS1496" s="25"/>
      <c r="AT1496" s="25"/>
      <c r="AU1496" s="25"/>
      <c r="AV1496" s="25"/>
      <c r="AW1496" s="25"/>
      <c r="AX1496" s="25"/>
    </row>
    <row r="1497" spans="7:50" ht="12.75">
      <c r="G1497" s="49"/>
      <c r="K1497" s="99"/>
      <c r="L1497" s="99"/>
      <c r="M1497" s="99"/>
      <c r="N1497" s="99"/>
      <c r="O1497" s="99"/>
      <c r="P1497" s="99"/>
      <c r="Q1497" s="99"/>
      <c r="R1497" s="99"/>
      <c r="S1497" s="99"/>
      <c r="T1497" s="27"/>
      <c r="U1497" s="27"/>
      <c r="V1497" s="27"/>
      <c r="W1497" s="27"/>
      <c r="X1497" s="27"/>
      <c r="Y1497" s="27"/>
      <c r="Z1497" s="27"/>
      <c r="AA1497" s="27"/>
      <c r="AB1497" s="27"/>
      <c r="AC1497" s="25"/>
      <c r="AD1497" s="25"/>
      <c r="AE1497" s="25"/>
      <c r="AF1497" s="25"/>
      <c r="AG1497" s="25"/>
      <c r="AH1497" s="25"/>
      <c r="AI1497" s="25"/>
      <c r="AJ1497" s="25"/>
      <c r="AK1497" s="25"/>
      <c r="AL1497" s="25"/>
      <c r="AM1497" s="25"/>
      <c r="AN1497" s="25"/>
      <c r="AO1497" s="25"/>
      <c r="AP1497" s="25"/>
      <c r="AQ1497" s="25"/>
      <c r="AR1497" s="25"/>
      <c r="AS1497" s="25"/>
      <c r="AT1497" s="25"/>
      <c r="AU1497" s="25"/>
      <c r="AV1497" s="25"/>
      <c r="AW1497" s="25"/>
      <c r="AX1497" s="25"/>
    </row>
    <row r="1498" spans="7:50" ht="12.75">
      <c r="G1498" s="49"/>
      <c r="K1498" s="99"/>
      <c r="L1498" s="99"/>
      <c r="M1498" s="99"/>
      <c r="N1498" s="99"/>
      <c r="O1498" s="99"/>
      <c r="P1498" s="99"/>
      <c r="Q1498" s="99"/>
      <c r="R1498" s="99"/>
      <c r="S1498" s="99"/>
      <c r="T1498" s="27"/>
      <c r="U1498" s="27"/>
      <c r="V1498" s="27"/>
      <c r="W1498" s="27"/>
      <c r="X1498" s="27"/>
      <c r="Y1498" s="27"/>
      <c r="Z1498" s="27"/>
      <c r="AA1498" s="27"/>
      <c r="AB1498" s="27"/>
      <c r="AC1498" s="25"/>
      <c r="AD1498" s="25"/>
      <c r="AE1498" s="25"/>
      <c r="AF1498" s="25"/>
      <c r="AG1498" s="25"/>
      <c r="AH1498" s="25"/>
      <c r="AI1498" s="25"/>
      <c r="AJ1498" s="25"/>
      <c r="AK1498" s="25"/>
      <c r="AL1498" s="25"/>
      <c r="AM1498" s="25"/>
      <c r="AN1498" s="25"/>
      <c r="AO1498" s="25"/>
      <c r="AP1498" s="25"/>
      <c r="AQ1498" s="25"/>
      <c r="AR1498" s="25"/>
      <c r="AS1498" s="25"/>
      <c r="AT1498" s="25"/>
      <c r="AU1498" s="25"/>
      <c r="AV1498" s="25"/>
      <c r="AW1498" s="25"/>
      <c r="AX1498" s="25"/>
    </row>
    <row r="1499" spans="7:50" ht="12.75">
      <c r="G1499" s="49"/>
      <c r="K1499" s="99"/>
      <c r="L1499" s="99"/>
      <c r="M1499" s="99"/>
      <c r="N1499" s="99"/>
      <c r="O1499" s="99"/>
      <c r="P1499" s="99"/>
      <c r="Q1499" s="99"/>
      <c r="R1499" s="99"/>
      <c r="S1499" s="99"/>
      <c r="T1499" s="27"/>
      <c r="U1499" s="27"/>
      <c r="V1499" s="27"/>
      <c r="W1499" s="27"/>
      <c r="X1499" s="27"/>
      <c r="Y1499" s="27"/>
      <c r="Z1499" s="27"/>
      <c r="AA1499" s="27"/>
      <c r="AB1499" s="27"/>
      <c r="AC1499" s="25"/>
      <c r="AD1499" s="25"/>
      <c r="AE1499" s="25"/>
      <c r="AF1499" s="25"/>
      <c r="AG1499" s="25"/>
      <c r="AH1499" s="25"/>
      <c r="AI1499" s="25"/>
      <c r="AJ1499" s="25"/>
      <c r="AK1499" s="25"/>
      <c r="AL1499" s="25"/>
      <c r="AM1499" s="25"/>
      <c r="AN1499" s="25"/>
      <c r="AO1499" s="25"/>
      <c r="AP1499" s="25"/>
      <c r="AQ1499" s="25"/>
      <c r="AR1499" s="25"/>
      <c r="AS1499" s="25"/>
      <c r="AT1499" s="25"/>
      <c r="AU1499" s="25"/>
      <c r="AV1499" s="25"/>
      <c r="AW1499" s="25"/>
      <c r="AX1499" s="25"/>
    </row>
    <row r="1500" spans="7:50" ht="12.75">
      <c r="G1500" s="49"/>
      <c r="K1500" s="99"/>
      <c r="L1500" s="99"/>
      <c r="M1500" s="99"/>
      <c r="N1500" s="99"/>
      <c r="O1500" s="99"/>
      <c r="P1500" s="99"/>
      <c r="Q1500" s="99"/>
      <c r="R1500" s="99"/>
      <c r="S1500" s="99"/>
      <c r="T1500" s="27"/>
      <c r="U1500" s="27"/>
      <c r="V1500" s="27"/>
      <c r="W1500" s="27"/>
      <c r="X1500" s="27"/>
      <c r="Y1500" s="27"/>
      <c r="Z1500" s="27"/>
      <c r="AA1500" s="27"/>
      <c r="AB1500" s="27"/>
      <c r="AC1500" s="25"/>
      <c r="AD1500" s="25"/>
      <c r="AE1500" s="25"/>
      <c r="AF1500" s="25"/>
      <c r="AG1500" s="25"/>
      <c r="AH1500" s="25"/>
      <c r="AI1500" s="25"/>
      <c r="AJ1500" s="25"/>
      <c r="AK1500" s="25"/>
      <c r="AL1500" s="25"/>
      <c r="AM1500" s="25"/>
      <c r="AN1500" s="25"/>
      <c r="AO1500" s="25"/>
      <c r="AP1500" s="25"/>
      <c r="AQ1500" s="25"/>
      <c r="AR1500" s="25"/>
      <c r="AS1500" s="25"/>
      <c r="AT1500" s="25"/>
      <c r="AU1500" s="25"/>
      <c r="AV1500" s="25"/>
      <c r="AW1500" s="25"/>
      <c r="AX1500" s="25"/>
    </row>
    <row r="1501" spans="7:50" ht="12.75">
      <c r="G1501" s="49"/>
      <c r="K1501" s="99"/>
      <c r="L1501" s="99"/>
      <c r="M1501" s="99"/>
      <c r="N1501" s="99"/>
      <c r="O1501" s="99"/>
      <c r="P1501" s="99"/>
      <c r="Q1501" s="99"/>
      <c r="R1501" s="99"/>
      <c r="S1501" s="99"/>
      <c r="T1501" s="27"/>
      <c r="U1501" s="27"/>
      <c r="V1501" s="27"/>
      <c r="W1501" s="27"/>
      <c r="X1501" s="27"/>
      <c r="Y1501" s="27"/>
      <c r="Z1501" s="27"/>
      <c r="AA1501" s="27"/>
      <c r="AB1501" s="27"/>
      <c r="AC1501" s="25"/>
      <c r="AD1501" s="25"/>
      <c r="AE1501" s="25"/>
      <c r="AF1501" s="25"/>
      <c r="AG1501" s="25"/>
      <c r="AH1501" s="25"/>
      <c r="AI1501" s="25"/>
      <c r="AJ1501" s="25"/>
      <c r="AK1501" s="25"/>
      <c r="AL1501" s="25"/>
      <c r="AM1501" s="25"/>
      <c r="AN1501" s="25"/>
      <c r="AO1501" s="25"/>
      <c r="AP1501" s="25"/>
      <c r="AQ1501" s="25"/>
      <c r="AR1501" s="25"/>
      <c r="AS1501" s="25"/>
      <c r="AT1501" s="25"/>
      <c r="AU1501" s="25"/>
      <c r="AV1501" s="25"/>
      <c r="AW1501" s="25"/>
      <c r="AX1501" s="25"/>
    </row>
    <row r="1502" spans="7:50" ht="12.75">
      <c r="G1502" s="49"/>
      <c r="K1502" s="99"/>
      <c r="L1502" s="99"/>
      <c r="M1502" s="99"/>
      <c r="N1502" s="99"/>
      <c r="O1502" s="99"/>
      <c r="P1502" s="99"/>
      <c r="Q1502" s="99"/>
      <c r="R1502" s="99"/>
      <c r="S1502" s="99"/>
      <c r="T1502" s="27"/>
      <c r="U1502" s="27"/>
      <c r="V1502" s="27"/>
      <c r="W1502" s="27"/>
      <c r="X1502" s="27"/>
      <c r="Y1502" s="27"/>
      <c r="Z1502" s="27"/>
      <c r="AA1502" s="27"/>
      <c r="AB1502" s="27"/>
      <c r="AC1502" s="25"/>
      <c r="AD1502" s="25"/>
      <c r="AE1502" s="25"/>
      <c r="AF1502" s="25"/>
      <c r="AG1502" s="25"/>
      <c r="AH1502" s="25"/>
      <c r="AI1502" s="25"/>
      <c r="AJ1502" s="25"/>
      <c r="AK1502" s="25"/>
      <c r="AL1502" s="25"/>
      <c r="AM1502" s="25"/>
      <c r="AN1502" s="25"/>
      <c r="AO1502" s="25"/>
      <c r="AP1502" s="25"/>
      <c r="AQ1502" s="25"/>
      <c r="AR1502" s="25"/>
      <c r="AS1502" s="25"/>
      <c r="AT1502" s="25"/>
      <c r="AU1502" s="25"/>
      <c r="AV1502" s="25"/>
      <c r="AW1502" s="25"/>
      <c r="AX1502" s="25"/>
    </row>
    <row r="1503" spans="7:50" ht="12.75">
      <c r="G1503" s="49"/>
      <c r="K1503" s="99"/>
      <c r="L1503" s="99"/>
      <c r="M1503" s="99"/>
      <c r="N1503" s="99"/>
      <c r="O1503" s="99"/>
      <c r="P1503" s="99"/>
      <c r="Q1503" s="99"/>
      <c r="R1503" s="99"/>
      <c r="S1503" s="99"/>
      <c r="T1503" s="27"/>
      <c r="U1503" s="27"/>
      <c r="V1503" s="27"/>
      <c r="W1503" s="27"/>
      <c r="X1503" s="27"/>
      <c r="Y1503" s="27"/>
      <c r="Z1503" s="27"/>
      <c r="AA1503" s="27"/>
      <c r="AB1503" s="27"/>
      <c r="AC1503" s="25"/>
      <c r="AD1503" s="25"/>
      <c r="AE1503" s="25"/>
      <c r="AF1503" s="25"/>
      <c r="AG1503" s="25"/>
      <c r="AH1503" s="25"/>
      <c r="AI1503" s="25"/>
      <c r="AJ1503" s="25"/>
      <c r="AK1503" s="25"/>
      <c r="AL1503" s="25"/>
      <c r="AM1503" s="25"/>
      <c r="AN1503" s="25"/>
      <c r="AO1503" s="25"/>
      <c r="AP1503" s="25"/>
      <c r="AQ1503" s="25"/>
      <c r="AR1503" s="25"/>
      <c r="AS1503" s="25"/>
      <c r="AT1503" s="25"/>
      <c r="AU1503" s="25"/>
      <c r="AV1503" s="25"/>
      <c r="AW1503" s="25"/>
      <c r="AX1503" s="25"/>
    </row>
    <row r="1504" spans="7:50" ht="12.75">
      <c r="G1504" s="49"/>
      <c r="K1504" s="99"/>
      <c r="L1504" s="99"/>
      <c r="M1504" s="99"/>
      <c r="N1504" s="99"/>
      <c r="O1504" s="99"/>
      <c r="P1504" s="99"/>
      <c r="Q1504" s="99"/>
      <c r="R1504" s="99"/>
      <c r="S1504" s="99"/>
      <c r="T1504" s="27"/>
      <c r="U1504" s="27"/>
      <c r="V1504" s="27"/>
      <c r="W1504" s="27"/>
      <c r="X1504" s="27"/>
      <c r="Y1504" s="27"/>
      <c r="Z1504" s="27"/>
      <c r="AA1504" s="27"/>
      <c r="AB1504" s="27"/>
      <c r="AC1504" s="25"/>
      <c r="AD1504" s="25"/>
      <c r="AE1504" s="25"/>
      <c r="AF1504" s="25"/>
      <c r="AG1504" s="25"/>
      <c r="AH1504" s="25"/>
      <c r="AI1504" s="25"/>
      <c r="AJ1504" s="25"/>
      <c r="AK1504" s="25"/>
      <c r="AL1504" s="25"/>
      <c r="AM1504" s="25"/>
      <c r="AN1504" s="25"/>
      <c r="AO1504" s="25"/>
      <c r="AP1504" s="25"/>
      <c r="AQ1504" s="25"/>
      <c r="AR1504" s="25"/>
      <c r="AS1504" s="25"/>
      <c r="AT1504" s="25"/>
      <c r="AU1504" s="25"/>
      <c r="AV1504" s="25"/>
      <c r="AW1504" s="25"/>
      <c r="AX1504" s="25"/>
    </row>
    <row r="1505" spans="7:50" ht="12.75">
      <c r="G1505" s="49"/>
      <c r="K1505" s="99"/>
      <c r="L1505" s="99"/>
      <c r="M1505" s="99"/>
      <c r="N1505" s="99"/>
      <c r="O1505" s="99"/>
      <c r="P1505" s="99"/>
      <c r="Q1505" s="99"/>
      <c r="R1505" s="99"/>
      <c r="S1505" s="99"/>
      <c r="T1505" s="27"/>
      <c r="U1505" s="27"/>
      <c r="V1505" s="27"/>
      <c r="W1505" s="27"/>
      <c r="X1505" s="27"/>
      <c r="Y1505" s="27"/>
      <c r="Z1505" s="27"/>
      <c r="AA1505" s="27"/>
      <c r="AB1505" s="27"/>
      <c r="AC1505" s="25"/>
      <c r="AD1505" s="25"/>
      <c r="AE1505" s="25"/>
      <c r="AF1505" s="25"/>
      <c r="AG1505" s="25"/>
      <c r="AH1505" s="25"/>
      <c r="AI1505" s="25"/>
      <c r="AJ1505" s="25"/>
      <c r="AK1505" s="25"/>
      <c r="AL1505" s="25"/>
      <c r="AM1505" s="25"/>
      <c r="AN1505" s="25"/>
      <c r="AO1505" s="25"/>
      <c r="AP1505" s="25"/>
      <c r="AQ1505" s="25"/>
      <c r="AR1505" s="25"/>
      <c r="AS1505" s="25"/>
      <c r="AT1505" s="25"/>
      <c r="AU1505" s="25"/>
      <c r="AV1505" s="25"/>
      <c r="AW1505" s="25"/>
      <c r="AX1505" s="25"/>
    </row>
    <row r="1506" spans="7:50" ht="12.75">
      <c r="G1506" s="49"/>
      <c r="K1506" s="99"/>
      <c r="L1506" s="99"/>
      <c r="M1506" s="99"/>
      <c r="N1506" s="99"/>
      <c r="O1506" s="99"/>
      <c r="P1506" s="99"/>
      <c r="Q1506" s="99"/>
      <c r="R1506" s="99"/>
      <c r="S1506" s="99"/>
      <c r="T1506" s="27"/>
      <c r="U1506" s="27"/>
      <c r="V1506" s="27"/>
      <c r="W1506" s="27"/>
      <c r="X1506" s="27"/>
      <c r="Y1506" s="27"/>
      <c r="Z1506" s="27"/>
      <c r="AA1506" s="27"/>
      <c r="AB1506" s="27"/>
      <c r="AC1506" s="25"/>
      <c r="AD1506" s="25"/>
      <c r="AE1506" s="25"/>
      <c r="AF1506" s="25"/>
      <c r="AG1506" s="25"/>
      <c r="AH1506" s="25"/>
      <c r="AI1506" s="25"/>
      <c r="AJ1506" s="25"/>
      <c r="AK1506" s="25"/>
      <c r="AL1506" s="25"/>
      <c r="AM1506" s="25"/>
      <c r="AN1506" s="25"/>
      <c r="AO1506" s="25"/>
      <c r="AP1506" s="25"/>
      <c r="AQ1506" s="25"/>
      <c r="AR1506" s="25"/>
      <c r="AS1506" s="25"/>
      <c r="AT1506" s="25"/>
      <c r="AU1506" s="25"/>
      <c r="AV1506" s="25"/>
      <c r="AW1506" s="25"/>
      <c r="AX1506" s="25"/>
    </row>
    <row r="1507" spans="7:50" ht="12.75">
      <c r="G1507" s="49"/>
      <c r="K1507" s="99"/>
      <c r="L1507" s="99"/>
      <c r="M1507" s="99"/>
      <c r="N1507" s="99"/>
      <c r="O1507" s="99"/>
      <c r="P1507" s="99"/>
      <c r="Q1507" s="99"/>
      <c r="R1507" s="99"/>
      <c r="S1507" s="99"/>
      <c r="T1507" s="27"/>
      <c r="U1507" s="27"/>
      <c r="V1507" s="27"/>
      <c r="W1507" s="27"/>
      <c r="X1507" s="27"/>
      <c r="Y1507" s="27"/>
      <c r="Z1507" s="27"/>
      <c r="AA1507" s="27"/>
      <c r="AB1507" s="27"/>
      <c r="AC1507" s="25"/>
      <c r="AD1507" s="25"/>
      <c r="AE1507" s="25"/>
      <c r="AF1507" s="25"/>
      <c r="AG1507" s="25"/>
      <c r="AH1507" s="25"/>
      <c r="AI1507" s="25"/>
      <c r="AJ1507" s="25"/>
      <c r="AK1507" s="25"/>
      <c r="AL1507" s="25"/>
      <c r="AM1507" s="25"/>
      <c r="AN1507" s="25"/>
      <c r="AO1507" s="25"/>
      <c r="AP1507" s="25"/>
      <c r="AQ1507" s="25"/>
      <c r="AR1507" s="25"/>
      <c r="AS1507" s="25"/>
      <c r="AT1507" s="25"/>
      <c r="AU1507" s="25"/>
      <c r="AV1507" s="25"/>
      <c r="AW1507" s="25"/>
      <c r="AX1507" s="25"/>
    </row>
    <row r="1508" spans="7:50" ht="12.75">
      <c r="G1508" s="49"/>
      <c r="K1508" s="99"/>
      <c r="L1508" s="99"/>
      <c r="M1508" s="99"/>
      <c r="N1508" s="99"/>
      <c r="O1508" s="99"/>
      <c r="P1508" s="99"/>
      <c r="Q1508" s="99"/>
      <c r="R1508" s="99"/>
      <c r="S1508" s="99"/>
      <c r="T1508" s="27"/>
      <c r="U1508" s="27"/>
      <c r="V1508" s="27"/>
      <c r="W1508" s="27"/>
      <c r="X1508" s="27"/>
      <c r="Y1508" s="27"/>
      <c r="Z1508" s="27"/>
      <c r="AA1508" s="27"/>
      <c r="AB1508" s="27"/>
      <c r="AC1508" s="25"/>
      <c r="AD1508" s="25"/>
      <c r="AE1508" s="25"/>
      <c r="AF1508" s="25"/>
      <c r="AG1508" s="25"/>
      <c r="AH1508" s="25"/>
      <c r="AI1508" s="25"/>
      <c r="AJ1508" s="25"/>
      <c r="AK1508" s="25"/>
      <c r="AL1508" s="25"/>
      <c r="AM1508" s="25"/>
      <c r="AN1508" s="25"/>
      <c r="AO1508" s="25"/>
      <c r="AP1508" s="25"/>
      <c r="AQ1508" s="25"/>
      <c r="AR1508" s="25"/>
      <c r="AS1508" s="25"/>
      <c r="AT1508" s="25"/>
      <c r="AU1508" s="25"/>
      <c r="AV1508" s="25"/>
      <c r="AW1508" s="25"/>
      <c r="AX1508" s="25"/>
    </row>
    <row r="1509" spans="7:50" ht="12.75">
      <c r="G1509" s="49"/>
      <c r="K1509" s="99"/>
      <c r="L1509" s="99"/>
      <c r="M1509" s="99"/>
      <c r="N1509" s="99"/>
      <c r="O1509" s="99"/>
      <c r="P1509" s="99"/>
      <c r="Q1509" s="99"/>
      <c r="R1509" s="99"/>
      <c r="S1509" s="99"/>
      <c r="T1509" s="27"/>
      <c r="U1509" s="27"/>
      <c r="V1509" s="27"/>
      <c r="W1509" s="27"/>
      <c r="X1509" s="27"/>
      <c r="Y1509" s="27"/>
      <c r="Z1509" s="27"/>
      <c r="AA1509" s="27"/>
      <c r="AB1509" s="27"/>
      <c r="AC1509" s="25"/>
      <c r="AD1509" s="25"/>
      <c r="AE1509" s="25"/>
      <c r="AF1509" s="25"/>
      <c r="AG1509" s="25"/>
      <c r="AH1509" s="25"/>
      <c r="AI1509" s="25"/>
      <c r="AJ1509" s="25"/>
      <c r="AK1509" s="25"/>
      <c r="AL1509" s="25"/>
      <c r="AM1509" s="25"/>
      <c r="AN1509" s="25"/>
      <c r="AO1509" s="25"/>
      <c r="AP1509" s="25"/>
      <c r="AQ1509" s="25"/>
      <c r="AR1509" s="25"/>
      <c r="AS1509" s="25"/>
      <c r="AT1509" s="25"/>
      <c r="AU1509" s="25"/>
      <c r="AV1509" s="25"/>
      <c r="AW1509" s="25"/>
      <c r="AX1509" s="25"/>
    </row>
    <row r="1510" spans="7:50" ht="12.75">
      <c r="G1510" s="49"/>
      <c r="K1510" s="99"/>
      <c r="L1510" s="99"/>
      <c r="M1510" s="99"/>
      <c r="N1510" s="99"/>
      <c r="O1510" s="99"/>
      <c r="P1510" s="99"/>
      <c r="Q1510" s="99"/>
      <c r="R1510" s="99"/>
      <c r="S1510" s="99"/>
      <c r="T1510" s="27"/>
      <c r="U1510" s="27"/>
      <c r="V1510" s="27"/>
      <c r="W1510" s="27"/>
      <c r="X1510" s="27"/>
      <c r="Y1510" s="27"/>
      <c r="Z1510" s="27"/>
      <c r="AA1510" s="27"/>
      <c r="AB1510" s="27"/>
      <c r="AC1510" s="25"/>
      <c r="AD1510" s="25"/>
      <c r="AE1510" s="25"/>
      <c r="AF1510" s="25"/>
      <c r="AG1510" s="25"/>
      <c r="AH1510" s="25"/>
      <c r="AI1510" s="25"/>
      <c r="AJ1510" s="25"/>
      <c r="AK1510" s="25"/>
      <c r="AL1510" s="25"/>
      <c r="AM1510" s="25"/>
      <c r="AN1510" s="25"/>
      <c r="AO1510" s="25"/>
      <c r="AP1510" s="25"/>
      <c r="AQ1510" s="25"/>
      <c r="AR1510" s="25"/>
      <c r="AS1510" s="25"/>
      <c r="AT1510" s="25"/>
      <c r="AU1510" s="25"/>
      <c r="AV1510" s="25"/>
      <c r="AW1510" s="25"/>
      <c r="AX1510" s="25"/>
    </row>
    <row r="1511" spans="7:50" ht="12.75">
      <c r="G1511" s="49"/>
      <c r="K1511" s="99"/>
      <c r="L1511" s="99"/>
      <c r="M1511" s="99"/>
      <c r="N1511" s="99"/>
      <c r="O1511" s="99"/>
      <c r="P1511" s="99"/>
      <c r="Q1511" s="99"/>
      <c r="R1511" s="99"/>
      <c r="S1511" s="99"/>
      <c r="T1511" s="27"/>
      <c r="U1511" s="27"/>
      <c r="V1511" s="27"/>
      <c r="W1511" s="27"/>
      <c r="X1511" s="27"/>
      <c r="Y1511" s="27"/>
      <c r="Z1511" s="27"/>
      <c r="AA1511" s="27"/>
      <c r="AB1511" s="27"/>
      <c r="AC1511" s="25"/>
      <c r="AD1511" s="25"/>
      <c r="AE1511" s="25"/>
      <c r="AF1511" s="25"/>
      <c r="AG1511" s="25"/>
      <c r="AH1511" s="25"/>
      <c r="AI1511" s="25"/>
      <c r="AJ1511" s="25"/>
      <c r="AK1511" s="25"/>
      <c r="AL1511" s="25"/>
      <c r="AM1511" s="25"/>
      <c r="AN1511" s="25"/>
      <c r="AO1511" s="25"/>
      <c r="AP1511" s="25"/>
      <c r="AQ1511" s="25"/>
      <c r="AR1511" s="25"/>
      <c r="AS1511" s="25"/>
      <c r="AT1511" s="25"/>
      <c r="AU1511" s="25"/>
      <c r="AV1511" s="25"/>
      <c r="AW1511" s="25"/>
      <c r="AX1511" s="25"/>
    </row>
    <row r="1512" spans="7:50" ht="12.75">
      <c r="G1512" s="49"/>
      <c r="K1512" s="99"/>
      <c r="L1512" s="99"/>
      <c r="M1512" s="99"/>
      <c r="N1512" s="99"/>
      <c r="O1512" s="99"/>
      <c r="P1512" s="99"/>
      <c r="Q1512" s="99"/>
      <c r="R1512" s="99"/>
      <c r="S1512" s="99"/>
      <c r="T1512" s="27"/>
      <c r="U1512" s="27"/>
      <c r="V1512" s="27"/>
      <c r="W1512" s="27"/>
      <c r="X1512" s="27"/>
      <c r="Y1512" s="27"/>
      <c r="Z1512" s="27"/>
      <c r="AA1512" s="27"/>
      <c r="AB1512" s="27"/>
      <c r="AC1512" s="25"/>
      <c r="AD1512" s="25"/>
      <c r="AE1512" s="25"/>
      <c r="AF1512" s="25"/>
      <c r="AG1512" s="25"/>
      <c r="AH1512" s="25"/>
      <c r="AI1512" s="25"/>
      <c r="AJ1512" s="25"/>
      <c r="AK1512" s="25"/>
      <c r="AL1512" s="25"/>
      <c r="AM1512" s="25"/>
      <c r="AN1512" s="25"/>
      <c r="AO1512" s="25"/>
      <c r="AP1512" s="25"/>
      <c r="AQ1512" s="25"/>
      <c r="AR1512" s="25"/>
      <c r="AS1512" s="25"/>
      <c r="AT1512" s="25"/>
      <c r="AU1512" s="25"/>
      <c r="AV1512" s="25"/>
      <c r="AW1512" s="25"/>
      <c r="AX1512" s="25"/>
    </row>
    <row r="1513" spans="7:50" ht="12.75">
      <c r="G1513" s="49"/>
      <c r="K1513" s="99"/>
      <c r="L1513" s="99"/>
      <c r="M1513" s="99"/>
      <c r="N1513" s="99"/>
      <c r="O1513" s="99"/>
      <c r="P1513" s="99"/>
      <c r="Q1513" s="99"/>
      <c r="R1513" s="99"/>
      <c r="S1513" s="99"/>
      <c r="T1513" s="27"/>
      <c r="U1513" s="27"/>
      <c r="V1513" s="27"/>
      <c r="W1513" s="27"/>
      <c r="X1513" s="27"/>
      <c r="Y1513" s="27"/>
      <c r="Z1513" s="27"/>
      <c r="AA1513" s="27"/>
      <c r="AB1513" s="27"/>
      <c r="AC1513" s="25"/>
      <c r="AD1513" s="25"/>
      <c r="AE1513" s="25"/>
      <c r="AF1513" s="25"/>
      <c r="AG1513" s="25"/>
      <c r="AH1513" s="25"/>
      <c r="AI1513" s="25"/>
      <c r="AJ1513" s="25"/>
      <c r="AK1513" s="25"/>
      <c r="AL1513" s="25"/>
      <c r="AM1513" s="25"/>
      <c r="AN1513" s="25"/>
      <c r="AO1513" s="25"/>
      <c r="AP1513" s="25"/>
      <c r="AQ1513" s="25"/>
      <c r="AR1513" s="25"/>
      <c r="AS1513" s="25"/>
      <c r="AT1513" s="25"/>
      <c r="AU1513" s="25"/>
      <c r="AV1513" s="25"/>
      <c r="AW1513" s="25"/>
      <c r="AX1513" s="25"/>
    </row>
    <row r="1514" spans="7:50" ht="12.75">
      <c r="G1514" s="49"/>
      <c r="K1514" s="99"/>
      <c r="L1514" s="99"/>
      <c r="M1514" s="99"/>
      <c r="N1514" s="99"/>
      <c r="O1514" s="99"/>
      <c r="P1514" s="99"/>
      <c r="Q1514" s="99"/>
      <c r="R1514" s="99"/>
      <c r="S1514" s="99"/>
      <c r="T1514" s="27"/>
      <c r="U1514" s="27"/>
      <c r="V1514" s="27"/>
      <c r="W1514" s="27"/>
      <c r="X1514" s="27"/>
      <c r="Y1514" s="27"/>
      <c r="Z1514" s="27"/>
      <c r="AA1514" s="27"/>
      <c r="AB1514" s="27"/>
      <c r="AC1514" s="25"/>
      <c r="AD1514" s="25"/>
      <c r="AE1514" s="25"/>
      <c r="AF1514" s="25"/>
      <c r="AG1514" s="25"/>
      <c r="AH1514" s="25"/>
      <c r="AI1514" s="25"/>
      <c r="AJ1514" s="25"/>
      <c r="AK1514" s="25"/>
      <c r="AL1514" s="25"/>
      <c r="AM1514" s="25"/>
      <c r="AN1514" s="25"/>
      <c r="AO1514" s="25"/>
      <c r="AP1514" s="25"/>
      <c r="AQ1514" s="25"/>
      <c r="AR1514" s="25"/>
      <c r="AS1514" s="25"/>
      <c r="AT1514" s="25"/>
      <c r="AU1514" s="25"/>
      <c r="AV1514" s="25"/>
      <c r="AW1514" s="25"/>
      <c r="AX1514" s="25"/>
    </row>
    <row r="1515" spans="7:50" ht="12.75">
      <c r="G1515" s="49"/>
      <c r="K1515" s="99"/>
      <c r="L1515" s="99"/>
      <c r="M1515" s="99"/>
      <c r="N1515" s="99"/>
      <c r="O1515" s="99"/>
      <c r="P1515" s="99"/>
      <c r="Q1515" s="99"/>
      <c r="R1515" s="99"/>
      <c r="S1515" s="99"/>
      <c r="T1515" s="27"/>
      <c r="U1515" s="27"/>
      <c r="V1515" s="27"/>
      <c r="W1515" s="27"/>
      <c r="X1515" s="27"/>
      <c r="Y1515" s="27"/>
      <c r="Z1515" s="27"/>
      <c r="AA1515" s="27"/>
      <c r="AB1515" s="27"/>
      <c r="AC1515" s="25"/>
      <c r="AD1515" s="25"/>
      <c r="AE1515" s="25"/>
      <c r="AF1515" s="25"/>
      <c r="AG1515" s="25"/>
      <c r="AH1515" s="25"/>
      <c r="AI1515" s="25"/>
      <c r="AJ1515" s="25"/>
      <c r="AK1515" s="25"/>
      <c r="AL1515" s="25"/>
      <c r="AM1515" s="25"/>
      <c r="AN1515" s="25"/>
      <c r="AO1515" s="25"/>
      <c r="AP1515" s="25"/>
      <c r="AQ1515" s="25"/>
      <c r="AR1515" s="25"/>
      <c r="AS1515" s="25"/>
      <c r="AT1515" s="25"/>
      <c r="AU1515" s="25"/>
      <c r="AV1515" s="25"/>
      <c r="AW1515" s="25"/>
      <c r="AX1515" s="25"/>
    </row>
    <row r="1516" spans="7:50" ht="12.75">
      <c r="G1516" s="49"/>
      <c r="K1516" s="99"/>
      <c r="L1516" s="99"/>
      <c r="M1516" s="99"/>
      <c r="N1516" s="99"/>
      <c r="O1516" s="99"/>
      <c r="P1516" s="99"/>
      <c r="Q1516" s="99"/>
      <c r="R1516" s="99"/>
      <c r="S1516" s="99"/>
      <c r="T1516" s="27"/>
      <c r="U1516" s="27"/>
      <c r="V1516" s="27"/>
      <c r="W1516" s="27"/>
      <c r="X1516" s="27"/>
      <c r="Y1516" s="27"/>
      <c r="Z1516" s="27"/>
      <c r="AA1516" s="27"/>
      <c r="AB1516" s="27"/>
      <c r="AC1516" s="25"/>
      <c r="AD1516" s="25"/>
      <c r="AE1516" s="25"/>
      <c r="AF1516" s="25"/>
      <c r="AG1516" s="25"/>
      <c r="AH1516" s="25"/>
      <c r="AI1516" s="25"/>
      <c r="AJ1516" s="25"/>
      <c r="AK1516" s="25"/>
      <c r="AL1516" s="25"/>
      <c r="AM1516" s="25"/>
      <c r="AN1516" s="25"/>
      <c r="AO1516" s="25"/>
      <c r="AP1516" s="25"/>
      <c r="AQ1516" s="25"/>
      <c r="AR1516" s="25"/>
      <c r="AS1516" s="25"/>
      <c r="AT1516" s="25"/>
      <c r="AU1516" s="25"/>
      <c r="AV1516" s="25"/>
      <c r="AW1516" s="25"/>
      <c r="AX1516" s="25"/>
    </row>
    <row r="1517" spans="7:50" ht="12.75">
      <c r="G1517" s="49"/>
      <c r="K1517" s="99"/>
      <c r="L1517" s="99"/>
      <c r="M1517" s="99"/>
      <c r="N1517" s="99"/>
      <c r="O1517" s="99"/>
      <c r="P1517" s="99"/>
      <c r="Q1517" s="99"/>
      <c r="R1517" s="99"/>
      <c r="S1517" s="99"/>
      <c r="T1517" s="27"/>
      <c r="U1517" s="27"/>
      <c r="V1517" s="27"/>
      <c r="W1517" s="27"/>
      <c r="X1517" s="27"/>
      <c r="Y1517" s="27"/>
      <c r="Z1517" s="27"/>
      <c r="AA1517" s="27"/>
      <c r="AB1517" s="27"/>
      <c r="AC1517" s="25"/>
      <c r="AD1517" s="25"/>
      <c r="AE1517" s="25"/>
      <c r="AF1517" s="25"/>
      <c r="AG1517" s="25"/>
      <c r="AH1517" s="25"/>
      <c r="AI1517" s="25"/>
      <c r="AJ1517" s="25"/>
      <c r="AK1517" s="25"/>
      <c r="AL1517" s="25"/>
      <c r="AM1517" s="25"/>
      <c r="AN1517" s="25"/>
      <c r="AO1517" s="25"/>
      <c r="AP1517" s="25"/>
      <c r="AQ1517" s="25"/>
      <c r="AR1517" s="25"/>
      <c r="AS1517" s="25"/>
      <c r="AT1517" s="25"/>
      <c r="AU1517" s="25"/>
      <c r="AV1517" s="25"/>
      <c r="AW1517" s="25"/>
      <c r="AX1517" s="25"/>
    </row>
    <row r="1518" spans="7:50" ht="12.75">
      <c r="G1518" s="49"/>
      <c r="K1518" s="99"/>
      <c r="L1518" s="99"/>
      <c r="M1518" s="99"/>
      <c r="N1518" s="99"/>
      <c r="O1518" s="99"/>
      <c r="P1518" s="99"/>
      <c r="Q1518" s="99"/>
      <c r="R1518" s="99"/>
      <c r="S1518" s="99"/>
      <c r="T1518" s="27"/>
      <c r="U1518" s="27"/>
      <c r="V1518" s="27"/>
      <c r="W1518" s="27"/>
      <c r="X1518" s="27"/>
      <c r="Y1518" s="27"/>
      <c r="Z1518" s="27"/>
      <c r="AA1518" s="27"/>
      <c r="AB1518" s="27"/>
      <c r="AC1518" s="25"/>
      <c r="AD1518" s="25"/>
      <c r="AE1518" s="25"/>
      <c r="AF1518" s="25"/>
      <c r="AG1518" s="25"/>
      <c r="AH1518" s="25"/>
      <c r="AI1518" s="25"/>
      <c r="AJ1518" s="25"/>
      <c r="AK1518" s="25"/>
      <c r="AL1518" s="25"/>
      <c r="AM1518" s="25"/>
      <c r="AN1518" s="25"/>
      <c r="AO1518" s="25"/>
      <c r="AP1518" s="25"/>
      <c r="AQ1518" s="25"/>
      <c r="AR1518" s="25"/>
      <c r="AS1518" s="25"/>
      <c r="AT1518" s="25"/>
      <c r="AU1518" s="25"/>
      <c r="AV1518" s="25"/>
      <c r="AW1518" s="25"/>
      <c r="AX1518" s="25"/>
    </row>
    <row r="1519" spans="7:50" ht="12.75">
      <c r="G1519" s="49"/>
      <c r="K1519" s="99"/>
      <c r="L1519" s="99"/>
      <c r="M1519" s="99"/>
      <c r="N1519" s="99"/>
      <c r="O1519" s="99"/>
      <c r="P1519" s="99"/>
      <c r="Q1519" s="99"/>
      <c r="R1519" s="99"/>
      <c r="S1519" s="99"/>
      <c r="T1519" s="27"/>
      <c r="U1519" s="27"/>
      <c r="V1519" s="27"/>
      <c r="W1519" s="27"/>
      <c r="X1519" s="27"/>
      <c r="Y1519" s="27"/>
      <c r="Z1519" s="27"/>
      <c r="AA1519" s="27"/>
      <c r="AB1519" s="27"/>
      <c r="AC1519" s="25"/>
      <c r="AD1519" s="25"/>
      <c r="AE1519" s="25"/>
      <c r="AF1519" s="25"/>
      <c r="AG1519" s="25"/>
      <c r="AH1519" s="25"/>
      <c r="AI1519" s="25"/>
      <c r="AJ1519" s="25"/>
      <c r="AK1519" s="25"/>
      <c r="AL1519" s="25"/>
      <c r="AM1519" s="25"/>
      <c r="AN1519" s="25"/>
      <c r="AO1519" s="25"/>
      <c r="AP1519" s="25"/>
      <c r="AQ1519" s="25"/>
      <c r="AR1519" s="25"/>
      <c r="AS1519" s="25"/>
      <c r="AT1519" s="25"/>
      <c r="AU1519" s="25"/>
      <c r="AV1519" s="25"/>
      <c r="AW1519" s="25"/>
      <c r="AX1519" s="25"/>
    </row>
    <row r="1520" spans="7:50" ht="12.75">
      <c r="G1520" s="49"/>
      <c r="K1520" s="99"/>
      <c r="L1520" s="99"/>
      <c r="M1520" s="99"/>
      <c r="N1520" s="99"/>
      <c r="O1520" s="99"/>
      <c r="P1520" s="99"/>
      <c r="Q1520" s="99"/>
      <c r="R1520" s="99"/>
      <c r="S1520" s="99"/>
      <c r="T1520" s="27"/>
      <c r="U1520" s="27"/>
      <c r="V1520" s="27"/>
      <c r="W1520" s="27"/>
      <c r="X1520" s="27"/>
      <c r="Y1520" s="27"/>
      <c r="Z1520" s="27"/>
      <c r="AA1520" s="27"/>
      <c r="AB1520" s="27"/>
      <c r="AC1520" s="25"/>
      <c r="AD1520" s="25"/>
      <c r="AE1520" s="25"/>
      <c r="AF1520" s="25"/>
      <c r="AG1520" s="25"/>
      <c r="AH1520" s="25"/>
      <c r="AI1520" s="25"/>
      <c r="AJ1520" s="25"/>
      <c r="AK1520" s="25"/>
      <c r="AL1520" s="25"/>
      <c r="AM1520" s="25"/>
      <c r="AN1520" s="25"/>
      <c r="AO1520" s="25"/>
      <c r="AP1520" s="25"/>
      <c r="AQ1520" s="25"/>
      <c r="AR1520" s="25"/>
      <c r="AS1520" s="25"/>
      <c r="AT1520" s="25"/>
      <c r="AU1520" s="25"/>
      <c r="AV1520" s="25"/>
      <c r="AW1520" s="25"/>
      <c r="AX1520" s="25"/>
    </row>
    <row r="1521" spans="7:50" ht="12.75">
      <c r="G1521" s="49"/>
      <c r="K1521" s="99"/>
      <c r="L1521" s="99"/>
      <c r="M1521" s="99"/>
      <c r="N1521" s="99"/>
      <c r="O1521" s="99"/>
      <c r="P1521" s="99"/>
      <c r="Q1521" s="99"/>
      <c r="R1521" s="99"/>
      <c r="S1521" s="99"/>
      <c r="T1521" s="27"/>
      <c r="U1521" s="27"/>
      <c r="V1521" s="27"/>
      <c r="W1521" s="27"/>
      <c r="X1521" s="27"/>
      <c r="Y1521" s="27"/>
      <c r="Z1521" s="27"/>
      <c r="AA1521" s="27"/>
      <c r="AB1521" s="27"/>
      <c r="AC1521" s="25"/>
      <c r="AD1521" s="25"/>
      <c r="AE1521" s="25"/>
      <c r="AF1521" s="25"/>
      <c r="AG1521" s="25"/>
      <c r="AH1521" s="25"/>
      <c r="AI1521" s="25"/>
      <c r="AJ1521" s="25"/>
      <c r="AK1521" s="25"/>
      <c r="AL1521" s="25"/>
      <c r="AM1521" s="25"/>
      <c r="AN1521" s="25"/>
      <c r="AO1521" s="25"/>
      <c r="AP1521" s="25"/>
      <c r="AQ1521" s="25"/>
      <c r="AR1521" s="25"/>
      <c r="AS1521" s="25"/>
      <c r="AT1521" s="25"/>
      <c r="AU1521" s="25"/>
      <c r="AV1521" s="25"/>
      <c r="AW1521" s="25"/>
      <c r="AX1521" s="25"/>
    </row>
    <row r="1522" spans="7:50" ht="12.75">
      <c r="G1522" s="49"/>
      <c r="K1522" s="99"/>
      <c r="L1522" s="99"/>
      <c r="M1522" s="99"/>
      <c r="N1522" s="99"/>
      <c r="O1522" s="99"/>
      <c r="P1522" s="99"/>
      <c r="Q1522" s="99"/>
      <c r="R1522" s="99"/>
      <c r="S1522" s="99"/>
      <c r="T1522" s="27"/>
      <c r="U1522" s="27"/>
      <c r="V1522" s="27"/>
      <c r="W1522" s="27"/>
      <c r="X1522" s="27"/>
      <c r="Y1522" s="27"/>
      <c r="Z1522" s="27"/>
      <c r="AA1522" s="27"/>
      <c r="AB1522" s="27"/>
      <c r="AC1522" s="25"/>
      <c r="AD1522" s="25"/>
      <c r="AE1522" s="25"/>
      <c r="AF1522" s="25"/>
      <c r="AG1522" s="25"/>
      <c r="AH1522" s="25"/>
      <c r="AI1522" s="25"/>
      <c r="AJ1522" s="25"/>
      <c r="AK1522" s="25"/>
      <c r="AL1522" s="25"/>
      <c r="AM1522" s="25"/>
      <c r="AN1522" s="25"/>
      <c r="AO1522" s="25"/>
      <c r="AP1522" s="25"/>
      <c r="AQ1522" s="25"/>
      <c r="AR1522" s="25"/>
      <c r="AS1522" s="25"/>
      <c r="AT1522" s="25"/>
      <c r="AU1522" s="25"/>
      <c r="AV1522" s="25"/>
      <c r="AW1522" s="25"/>
      <c r="AX1522" s="25"/>
    </row>
    <row r="1523" spans="7:50" ht="12.75">
      <c r="G1523" s="49"/>
      <c r="K1523" s="99"/>
      <c r="L1523" s="99"/>
      <c r="M1523" s="99"/>
      <c r="N1523" s="99"/>
      <c r="O1523" s="99"/>
      <c r="P1523" s="99"/>
      <c r="Q1523" s="99"/>
      <c r="R1523" s="99"/>
      <c r="S1523" s="99"/>
      <c r="T1523" s="27"/>
      <c r="U1523" s="27"/>
      <c r="V1523" s="27"/>
      <c r="W1523" s="27"/>
      <c r="X1523" s="27"/>
      <c r="Y1523" s="27"/>
      <c r="Z1523" s="27"/>
      <c r="AA1523" s="27"/>
      <c r="AB1523" s="27"/>
      <c r="AC1523" s="25"/>
      <c r="AD1523" s="25"/>
      <c r="AE1523" s="25"/>
      <c r="AF1523" s="25"/>
      <c r="AG1523" s="25"/>
      <c r="AH1523" s="25"/>
      <c r="AI1523" s="25"/>
      <c r="AJ1523" s="25"/>
      <c r="AK1523" s="25"/>
      <c r="AL1523" s="25"/>
      <c r="AM1523" s="25"/>
      <c r="AN1523" s="25"/>
      <c r="AO1523" s="25"/>
      <c r="AP1523" s="25"/>
      <c r="AQ1523" s="25"/>
      <c r="AR1523" s="25"/>
      <c r="AS1523" s="25"/>
      <c r="AT1523" s="25"/>
      <c r="AU1523" s="25"/>
      <c r="AV1523" s="25"/>
      <c r="AW1523" s="25"/>
      <c r="AX1523" s="25"/>
    </row>
    <row r="1524" spans="7:50" ht="12.75">
      <c r="G1524" s="49"/>
      <c r="K1524" s="99"/>
      <c r="L1524" s="99"/>
      <c r="M1524" s="99"/>
      <c r="N1524" s="99"/>
      <c r="O1524" s="99"/>
      <c r="P1524" s="99"/>
      <c r="Q1524" s="99"/>
      <c r="R1524" s="99"/>
      <c r="S1524" s="99"/>
      <c r="T1524" s="27"/>
      <c r="U1524" s="27"/>
      <c r="V1524" s="27"/>
      <c r="W1524" s="27"/>
      <c r="X1524" s="27"/>
      <c r="Y1524" s="27"/>
      <c r="Z1524" s="27"/>
      <c r="AA1524" s="27"/>
      <c r="AB1524" s="27"/>
      <c r="AC1524" s="25"/>
      <c r="AD1524" s="25"/>
      <c r="AE1524" s="25"/>
      <c r="AF1524" s="25"/>
      <c r="AG1524" s="25"/>
      <c r="AH1524" s="25"/>
      <c r="AI1524" s="25"/>
      <c r="AJ1524" s="25"/>
      <c r="AK1524" s="25"/>
      <c r="AL1524" s="25"/>
      <c r="AM1524" s="25"/>
      <c r="AN1524" s="25"/>
      <c r="AO1524" s="25"/>
      <c r="AP1524" s="25"/>
      <c r="AQ1524" s="25"/>
      <c r="AR1524" s="25"/>
      <c r="AS1524" s="25"/>
      <c r="AT1524" s="25"/>
      <c r="AU1524" s="25"/>
      <c r="AV1524" s="25"/>
      <c r="AW1524" s="25"/>
      <c r="AX1524" s="25"/>
    </row>
    <row r="1525" spans="7:50" ht="12.75">
      <c r="G1525" s="49"/>
      <c r="K1525" s="99"/>
      <c r="L1525" s="99"/>
      <c r="M1525" s="99"/>
      <c r="N1525" s="99"/>
      <c r="O1525" s="99"/>
      <c r="P1525" s="99"/>
      <c r="Q1525" s="99"/>
      <c r="R1525" s="99"/>
      <c r="S1525" s="99"/>
      <c r="T1525" s="27"/>
      <c r="U1525" s="27"/>
      <c r="V1525" s="27"/>
      <c r="W1525" s="27"/>
      <c r="X1525" s="27"/>
      <c r="Y1525" s="27"/>
      <c r="Z1525" s="27"/>
      <c r="AA1525" s="27"/>
      <c r="AB1525" s="27"/>
      <c r="AC1525" s="25"/>
      <c r="AD1525" s="25"/>
      <c r="AE1525" s="25"/>
      <c r="AF1525" s="25"/>
      <c r="AG1525" s="25"/>
      <c r="AH1525" s="25"/>
      <c r="AI1525" s="25"/>
      <c r="AJ1525" s="25"/>
      <c r="AK1525" s="25"/>
      <c r="AL1525" s="25"/>
      <c r="AM1525" s="25"/>
      <c r="AN1525" s="25"/>
      <c r="AO1525" s="25"/>
      <c r="AP1525" s="25"/>
      <c r="AQ1525" s="25"/>
      <c r="AR1525" s="25"/>
      <c r="AS1525" s="25"/>
      <c r="AT1525" s="25"/>
      <c r="AU1525" s="25"/>
      <c r="AV1525" s="25"/>
      <c r="AW1525" s="25"/>
      <c r="AX1525" s="25"/>
    </row>
    <row r="1526" spans="7:50" ht="12.75">
      <c r="G1526" s="49"/>
      <c r="K1526" s="99"/>
      <c r="L1526" s="99"/>
      <c r="M1526" s="99"/>
      <c r="N1526" s="99"/>
      <c r="O1526" s="99"/>
      <c r="P1526" s="99"/>
      <c r="Q1526" s="99"/>
      <c r="R1526" s="99"/>
      <c r="S1526" s="99"/>
      <c r="T1526" s="27"/>
      <c r="U1526" s="27"/>
      <c r="V1526" s="27"/>
      <c r="W1526" s="27"/>
      <c r="X1526" s="27"/>
      <c r="Y1526" s="27"/>
      <c r="Z1526" s="27"/>
      <c r="AA1526" s="27"/>
      <c r="AB1526" s="27"/>
      <c r="AC1526" s="25"/>
      <c r="AD1526" s="25"/>
      <c r="AE1526" s="25"/>
      <c r="AF1526" s="25"/>
      <c r="AG1526" s="25"/>
      <c r="AH1526" s="25"/>
      <c r="AI1526" s="25"/>
      <c r="AJ1526" s="25"/>
      <c r="AK1526" s="25"/>
      <c r="AL1526" s="25"/>
      <c r="AM1526" s="25"/>
      <c r="AN1526" s="25"/>
      <c r="AO1526" s="25"/>
      <c r="AP1526" s="25"/>
      <c r="AQ1526" s="25"/>
      <c r="AR1526" s="25"/>
      <c r="AS1526" s="25"/>
      <c r="AT1526" s="25"/>
      <c r="AU1526" s="25"/>
      <c r="AV1526" s="25"/>
      <c r="AW1526" s="25"/>
      <c r="AX1526" s="25"/>
    </row>
    <row r="1527" spans="7:50" ht="12.75">
      <c r="G1527" s="49"/>
      <c r="K1527" s="99"/>
      <c r="L1527" s="99"/>
      <c r="M1527" s="99"/>
      <c r="N1527" s="99"/>
      <c r="O1527" s="99"/>
      <c r="P1527" s="99"/>
      <c r="Q1527" s="99"/>
      <c r="R1527" s="99"/>
      <c r="S1527" s="99"/>
      <c r="T1527" s="27"/>
      <c r="U1527" s="27"/>
      <c r="V1527" s="27"/>
      <c r="W1527" s="27"/>
      <c r="X1527" s="27"/>
      <c r="Y1527" s="27"/>
      <c r="Z1527" s="27"/>
      <c r="AA1527" s="27"/>
      <c r="AB1527" s="27"/>
      <c r="AC1527" s="25"/>
      <c r="AD1527" s="25"/>
      <c r="AE1527" s="25"/>
      <c r="AF1527" s="25"/>
      <c r="AG1527" s="25"/>
      <c r="AH1527" s="25"/>
      <c r="AI1527" s="25"/>
      <c r="AJ1527" s="25"/>
      <c r="AK1527" s="25"/>
      <c r="AL1527" s="25"/>
      <c r="AM1527" s="25"/>
      <c r="AN1527" s="25"/>
      <c r="AO1527" s="25"/>
      <c r="AP1527" s="25"/>
      <c r="AQ1527" s="25"/>
      <c r="AR1527" s="25"/>
      <c r="AS1527" s="25"/>
      <c r="AT1527" s="25"/>
      <c r="AU1527" s="25"/>
      <c r="AV1527" s="25"/>
      <c r="AW1527" s="25"/>
      <c r="AX1527" s="25"/>
    </row>
    <row r="1528" spans="7:50" ht="12.75">
      <c r="G1528" s="49"/>
      <c r="K1528" s="99"/>
      <c r="L1528" s="99"/>
      <c r="M1528" s="99"/>
      <c r="N1528" s="99"/>
      <c r="O1528" s="99"/>
      <c r="P1528" s="99"/>
      <c r="Q1528" s="99"/>
      <c r="R1528" s="99"/>
      <c r="S1528" s="99"/>
      <c r="T1528" s="27"/>
      <c r="U1528" s="27"/>
      <c r="V1528" s="27"/>
      <c r="W1528" s="27"/>
      <c r="X1528" s="27"/>
      <c r="Y1528" s="27"/>
      <c r="Z1528" s="27"/>
      <c r="AA1528" s="27"/>
      <c r="AB1528" s="27"/>
      <c r="AC1528" s="25"/>
      <c r="AD1528" s="25"/>
      <c r="AE1528" s="25"/>
      <c r="AF1528" s="25"/>
      <c r="AG1528" s="25"/>
      <c r="AH1528" s="25"/>
      <c r="AI1528" s="25"/>
      <c r="AJ1528" s="25"/>
      <c r="AK1528" s="25"/>
      <c r="AL1528" s="25"/>
      <c r="AM1528" s="25"/>
      <c r="AN1528" s="25"/>
      <c r="AO1528" s="25"/>
      <c r="AP1528" s="25"/>
      <c r="AQ1528" s="25"/>
      <c r="AR1528" s="25"/>
      <c r="AS1528" s="25"/>
      <c r="AT1528" s="25"/>
      <c r="AU1528" s="25"/>
      <c r="AV1528" s="25"/>
      <c r="AW1528" s="25"/>
      <c r="AX1528" s="25"/>
    </row>
    <row r="1529" spans="7:50" ht="12.75">
      <c r="G1529" s="49"/>
      <c r="K1529" s="99"/>
      <c r="L1529" s="99"/>
      <c r="M1529" s="99"/>
      <c r="N1529" s="99"/>
      <c r="O1529" s="99"/>
      <c r="P1529" s="99"/>
      <c r="Q1529" s="99"/>
      <c r="R1529" s="99"/>
      <c r="S1529" s="99"/>
      <c r="T1529" s="27"/>
      <c r="U1529" s="27"/>
      <c r="V1529" s="27"/>
      <c r="W1529" s="27"/>
      <c r="X1529" s="27"/>
      <c r="Y1529" s="27"/>
      <c r="Z1529" s="27"/>
      <c r="AA1529" s="27"/>
      <c r="AB1529" s="27"/>
      <c r="AC1529" s="25"/>
      <c r="AD1529" s="25"/>
      <c r="AE1529" s="25"/>
      <c r="AF1529" s="25"/>
      <c r="AG1529" s="25"/>
      <c r="AH1529" s="25"/>
      <c r="AI1529" s="25"/>
      <c r="AJ1529" s="25"/>
      <c r="AK1529" s="25"/>
      <c r="AL1529" s="25"/>
      <c r="AM1529" s="25"/>
      <c r="AN1529" s="25"/>
      <c r="AO1529" s="25"/>
      <c r="AP1529" s="25"/>
      <c r="AQ1529" s="25"/>
      <c r="AR1529" s="25"/>
      <c r="AS1529" s="25"/>
      <c r="AT1529" s="25"/>
      <c r="AU1529" s="25"/>
      <c r="AV1529" s="25"/>
      <c r="AW1529" s="25"/>
      <c r="AX1529" s="25"/>
    </row>
    <row r="1530" spans="7:50" ht="12.75">
      <c r="G1530" s="49"/>
      <c r="K1530" s="99"/>
      <c r="L1530" s="99"/>
      <c r="M1530" s="99"/>
      <c r="N1530" s="99"/>
      <c r="O1530" s="99"/>
      <c r="P1530" s="99"/>
      <c r="Q1530" s="99"/>
      <c r="R1530" s="99"/>
      <c r="S1530" s="99"/>
      <c r="T1530" s="27"/>
      <c r="U1530" s="27"/>
      <c r="V1530" s="27"/>
      <c r="W1530" s="27"/>
      <c r="X1530" s="27"/>
      <c r="Y1530" s="27"/>
      <c r="Z1530" s="27"/>
      <c r="AA1530" s="27"/>
      <c r="AB1530" s="27"/>
      <c r="AC1530" s="25"/>
      <c r="AD1530" s="25"/>
      <c r="AE1530" s="25"/>
      <c r="AF1530" s="25"/>
      <c r="AG1530" s="25"/>
      <c r="AH1530" s="25"/>
      <c r="AI1530" s="25"/>
      <c r="AJ1530" s="25"/>
      <c r="AK1530" s="25"/>
      <c r="AL1530" s="25"/>
      <c r="AM1530" s="25"/>
      <c r="AN1530" s="25"/>
      <c r="AO1530" s="25"/>
      <c r="AP1530" s="25"/>
      <c r="AQ1530" s="25"/>
      <c r="AR1530" s="25"/>
      <c r="AS1530" s="25"/>
      <c r="AT1530" s="25"/>
      <c r="AU1530" s="25"/>
      <c r="AV1530" s="25"/>
      <c r="AW1530" s="25"/>
      <c r="AX1530" s="25"/>
    </row>
    <row r="1531" spans="7:50" ht="12.75">
      <c r="G1531" s="49"/>
      <c r="K1531" s="99"/>
      <c r="L1531" s="99"/>
      <c r="M1531" s="99"/>
      <c r="N1531" s="99"/>
      <c r="O1531" s="99"/>
      <c r="P1531" s="99"/>
      <c r="Q1531" s="99"/>
      <c r="R1531" s="99"/>
      <c r="S1531" s="99"/>
      <c r="T1531" s="27"/>
      <c r="U1531" s="27"/>
      <c r="V1531" s="27"/>
      <c r="W1531" s="27"/>
      <c r="X1531" s="27"/>
      <c r="Y1531" s="27"/>
      <c r="Z1531" s="27"/>
      <c r="AA1531" s="27"/>
      <c r="AB1531" s="27"/>
      <c r="AC1531" s="25"/>
      <c r="AD1531" s="25"/>
      <c r="AE1531" s="25"/>
      <c r="AF1531" s="25"/>
      <c r="AG1531" s="25"/>
      <c r="AH1531" s="25"/>
      <c r="AI1531" s="25"/>
      <c r="AJ1531" s="25"/>
      <c r="AK1531" s="25"/>
      <c r="AL1531" s="25"/>
      <c r="AM1531" s="25"/>
      <c r="AN1531" s="25"/>
      <c r="AO1531" s="25"/>
      <c r="AP1531" s="25"/>
      <c r="AQ1531" s="25"/>
      <c r="AR1531" s="25"/>
      <c r="AS1531" s="25"/>
      <c r="AT1531" s="25"/>
      <c r="AU1531" s="25"/>
      <c r="AV1531" s="25"/>
      <c r="AW1531" s="25"/>
      <c r="AX1531" s="25"/>
    </row>
    <row r="1532" spans="7:50" ht="12.75">
      <c r="G1532" s="49"/>
      <c r="K1532" s="99"/>
      <c r="L1532" s="99"/>
      <c r="M1532" s="99"/>
      <c r="N1532" s="99"/>
      <c r="O1532" s="99"/>
      <c r="P1532" s="99"/>
      <c r="Q1532" s="99"/>
      <c r="R1532" s="99"/>
      <c r="S1532" s="99"/>
      <c r="T1532" s="27"/>
      <c r="U1532" s="27"/>
      <c r="V1532" s="27"/>
      <c r="W1532" s="27"/>
      <c r="X1532" s="27"/>
      <c r="Y1532" s="27"/>
      <c r="Z1532" s="27"/>
      <c r="AA1532" s="27"/>
      <c r="AB1532" s="27"/>
      <c r="AC1532" s="25"/>
      <c r="AD1532" s="25"/>
      <c r="AE1532" s="25"/>
      <c r="AF1532" s="25"/>
      <c r="AG1532" s="25"/>
      <c r="AH1532" s="25"/>
      <c r="AI1532" s="25"/>
      <c r="AJ1532" s="25"/>
      <c r="AK1532" s="25"/>
      <c r="AL1532" s="25"/>
      <c r="AM1532" s="25"/>
      <c r="AN1532" s="25"/>
      <c r="AO1532" s="25"/>
      <c r="AP1532" s="25"/>
      <c r="AQ1532" s="25"/>
      <c r="AR1532" s="25"/>
      <c r="AS1532" s="25"/>
      <c r="AT1532" s="25"/>
      <c r="AU1532" s="25"/>
      <c r="AV1532" s="25"/>
      <c r="AW1532" s="25"/>
      <c r="AX1532" s="25"/>
    </row>
    <row r="1533" spans="7:50" ht="12.75">
      <c r="G1533" s="49"/>
      <c r="K1533" s="99"/>
      <c r="L1533" s="99"/>
      <c r="M1533" s="99"/>
      <c r="N1533" s="99"/>
      <c r="O1533" s="99"/>
      <c r="P1533" s="99"/>
      <c r="Q1533" s="99"/>
      <c r="R1533" s="99"/>
      <c r="S1533" s="99"/>
      <c r="T1533" s="27"/>
      <c r="U1533" s="27"/>
      <c r="V1533" s="27"/>
      <c r="W1533" s="27"/>
      <c r="X1533" s="27"/>
      <c r="Y1533" s="27"/>
      <c r="Z1533" s="27"/>
      <c r="AA1533" s="27"/>
      <c r="AB1533" s="27"/>
      <c r="AC1533" s="25"/>
      <c r="AD1533" s="25"/>
      <c r="AE1533" s="25"/>
      <c r="AF1533" s="25"/>
      <c r="AG1533" s="25"/>
      <c r="AH1533" s="25"/>
      <c r="AI1533" s="25"/>
      <c r="AJ1533" s="25"/>
      <c r="AK1533" s="25"/>
      <c r="AL1533" s="25"/>
      <c r="AM1533" s="25"/>
      <c r="AN1533" s="25"/>
      <c r="AO1533" s="25"/>
      <c r="AP1533" s="25"/>
      <c r="AQ1533" s="25"/>
      <c r="AR1533" s="25"/>
      <c r="AS1533" s="25"/>
      <c r="AT1533" s="25"/>
      <c r="AU1533" s="25"/>
      <c r="AV1533" s="25"/>
      <c r="AW1533" s="25"/>
      <c r="AX1533" s="25"/>
    </row>
    <row r="1534" spans="7:50" ht="12.75">
      <c r="G1534" s="49"/>
      <c r="K1534" s="99"/>
      <c r="L1534" s="99"/>
      <c r="M1534" s="99"/>
      <c r="N1534" s="99"/>
      <c r="O1534" s="99"/>
      <c r="P1534" s="99"/>
      <c r="Q1534" s="99"/>
      <c r="R1534" s="99"/>
      <c r="S1534" s="99"/>
      <c r="T1534" s="27"/>
      <c r="U1534" s="27"/>
      <c r="V1534" s="27"/>
      <c r="W1534" s="27"/>
      <c r="X1534" s="27"/>
      <c r="Y1534" s="27"/>
      <c r="Z1534" s="27"/>
      <c r="AA1534" s="27"/>
      <c r="AB1534" s="27"/>
      <c r="AC1534" s="25"/>
      <c r="AD1534" s="25"/>
      <c r="AE1534" s="25"/>
      <c r="AF1534" s="25"/>
      <c r="AG1534" s="25"/>
      <c r="AH1534" s="25"/>
      <c r="AI1534" s="25"/>
      <c r="AJ1534" s="25"/>
      <c r="AK1534" s="25"/>
      <c r="AL1534" s="25"/>
      <c r="AM1534" s="25"/>
      <c r="AN1534" s="25"/>
      <c r="AO1534" s="25"/>
      <c r="AP1534" s="25"/>
      <c r="AQ1534" s="25"/>
      <c r="AR1534" s="25"/>
      <c r="AS1534" s="25"/>
      <c r="AT1534" s="25"/>
      <c r="AU1534" s="25"/>
      <c r="AV1534" s="25"/>
      <c r="AW1534" s="25"/>
      <c r="AX1534" s="25"/>
    </row>
    <row r="1535" spans="7:50" ht="12.75">
      <c r="G1535" s="49"/>
      <c r="K1535" s="99"/>
      <c r="L1535" s="99"/>
      <c r="M1535" s="99"/>
      <c r="N1535" s="99"/>
      <c r="O1535" s="99"/>
      <c r="P1535" s="99"/>
      <c r="Q1535" s="99"/>
      <c r="R1535" s="99"/>
      <c r="S1535" s="99"/>
      <c r="T1535" s="27"/>
      <c r="U1535" s="27"/>
      <c r="V1535" s="27"/>
      <c r="W1535" s="27"/>
      <c r="X1535" s="27"/>
      <c r="Y1535" s="27"/>
      <c r="Z1535" s="27"/>
      <c r="AA1535" s="27"/>
      <c r="AB1535" s="27"/>
      <c r="AC1535" s="25"/>
      <c r="AD1535" s="25"/>
      <c r="AE1535" s="25"/>
      <c r="AF1535" s="25"/>
      <c r="AG1535" s="25"/>
      <c r="AH1535" s="25"/>
      <c r="AI1535" s="25"/>
      <c r="AJ1535" s="25"/>
      <c r="AK1535" s="25"/>
      <c r="AL1535" s="25"/>
      <c r="AM1535" s="25"/>
      <c r="AN1535" s="25"/>
      <c r="AO1535" s="25"/>
      <c r="AP1535" s="25"/>
      <c r="AQ1535" s="25"/>
      <c r="AR1535" s="25"/>
      <c r="AS1535" s="25"/>
      <c r="AT1535" s="25"/>
      <c r="AU1535" s="25"/>
      <c r="AV1535" s="25"/>
      <c r="AW1535" s="25"/>
      <c r="AX1535" s="25"/>
    </row>
    <row r="1536" spans="7:50" ht="12.75">
      <c r="G1536" s="49"/>
      <c r="K1536" s="99"/>
      <c r="L1536" s="99"/>
      <c r="M1536" s="99"/>
      <c r="N1536" s="99"/>
      <c r="O1536" s="99"/>
      <c r="P1536" s="99"/>
      <c r="Q1536" s="99"/>
      <c r="R1536" s="99"/>
      <c r="S1536" s="99"/>
      <c r="T1536" s="27"/>
      <c r="U1536" s="27"/>
      <c r="V1536" s="27"/>
      <c r="W1536" s="27"/>
      <c r="X1536" s="27"/>
      <c r="Y1536" s="27"/>
      <c r="Z1536" s="27"/>
      <c r="AA1536" s="27"/>
      <c r="AB1536" s="27"/>
      <c r="AC1536" s="25"/>
      <c r="AD1536" s="25"/>
      <c r="AE1536" s="25"/>
      <c r="AF1536" s="25"/>
      <c r="AG1536" s="25"/>
      <c r="AH1536" s="25"/>
      <c r="AI1536" s="25"/>
      <c r="AJ1536" s="25"/>
      <c r="AK1536" s="25"/>
      <c r="AL1536" s="25"/>
      <c r="AM1536" s="25"/>
      <c r="AN1536" s="25"/>
      <c r="AO1536" s="25"/>
      <c r="AP1536" s="25"/>
      <c r="AQ1536" s="25"/>
      <c r="AR1536" s="25"/>
      <c r="AS1536" s="25"/>
      <c r="AT1536" s="25"/>
      <c r="AU1536" s="25"/>
      <c r="AV1536" s="25"/>
      <c r="AW1536" s="25"/>
      <c r="AX1536" s="25"/>
    </row>
    <row r="1537" spans="7:50" ht="12.75">
      <c r="G1537" s="49"/>
      <c r="K1537" s="99"/>
      <c r="L1537" s="99"/>
      <c r="M1537" s="99"/>
      <c r="N1537" s="99"/>
      <c r="O1537" s="99"/>
      <c r="P1537" s="99"/>
      <c r="Q1537" s="99"/>
      <c r="R1537" s="99"/>
      <c r="S1537" s="99"/>
      <c r="T1537" s="27"/>
      <c r="U1537" s="27"/>
      <c r="V1537" s="27"/>
      <c r="W1537" s="27"/>
      <c r="X1537" s="27"/>
      <c r="Y1537" s="27"/>
      <c r="Z1537" s="27"/>
      <c r="AA1537" s="27"/>
      <c r="AB1537" s="27"/>
      <c r="AC1537" s="25"/>
      <c r="AD1537" s="25"/>
      <c r="AE1537" s="25"/>
      <c r="AF1537" s="25"/>
      <c r="AG1537" s="25"/>
      <c r="AH1537" s="25"/>
      <c r="AI1537" s="25"/>
      <c r="AJ1537" s="25"/>
      <c r="AK1537" s="25"/>
      <c r="AL1537" s="25"/>
      <c r="AM1537" s="25"/>
      <c r="AN1537" s="25"/>
      <c r="AO1537" s="25"/>
      <c r="AP1537" s="25"/>
      <c r="AQ1537" s="25"/>
      <c r="AR1537" s="25"/>
      <c r="AS1537" s="25"/>
      <c r="AT1537" s="25"/>
      <c r="AU1537" s="25"/>
      <c r="AV1537" s="25"/>
      <c r="AW1537" s="25"/>
      <c r="AX1537" s="25"/>
    </row>
    <row r="1538" spans="7:50" ht="12.75">
      <c r="G1538" s="49"/>
      <c r="K1538" s="99"/>
      <c r="L1538" s="99"/>
      <c r="M1538" s="99"/>
      <c r="N1538" s="99"/>
      <c r="O1538" s="99"/>
      <c r="P1538" s="99"/>
      <c r="Q1538" s="99"/>
      <c r="R1538" s="99"/>
      <c r="S1538" s="99"/>
      <c r="T1538" s="27"/>
      <c r="U1538" s="27"/>
      <c r="V1538" s="27"/>
      <c r="W1538" s="27"/>
      <c r="X1538" s="27"/>
      <c r="Y1538" s="27"/>
      <c r="Z1538" s="27"/>
      <c r="AA1538" s="27"/>
      <c r="AB1538" s="27"/>
      <c r="AC1538" s="25"/>
      <c r="AD1538" s="25"/>
      <c r="AE1538" s="25"/>
      <c r="AF1538" s="25"/>
      <c r="AG1538" s="25"/>
      <c r="AH1538" s="25"/>
      <c r="AI1538" s="25"/>
      <c r="AJ1538" s="25"/>
      <c r="AK1538" s="25"/>
      <c r="AL1538" s="25"/>
      <c r="AM1538" s="25"/>
      <c r="AN1538" s="25"/>
      <c r="AO1538" s="25"/>
      <c r="AP1538" s="25"/>
      <c r="AQ1538" s="25"/>
      <c r="AR1538" s="25"/>
      <c r="AS1538" s="25"/>
      <c r="AT1538" s="25"/>
      <c r="AU1538" s="25"/>
      <c r="AV1538" s="25"/>
      <c r="AW1538" s="25"/>
      <c r="AX1538" s="25"/>
    </row>
    <row r="1539" spans="7:50" ht="12.75">
      <c r="G1539" s="49"/>
      <c r="K1539" s="99"/>
      <c r="L1539" s="99"/>
      <c r="M1539" s="99"/>
      <c r="N1539" s="99"/>
      <c r="O1539" s="99"/>
      <c r="P1539" s="99"/>
      <c r="Q1539" s="99"/>
      <c r="R1539" s="99"/>
      <c r="S1539" s="99"/>
      <c r="T1539" s="27"/>
      <c r="U1539" s="27"/>
      <c r="V1539" s="27"/>
      <c r="W1539" s="27"/>
      <c r="X1539" s="27"/>
      <c r="Y1539" s="27"/>
      <c r="Z1539" s="27"/>
      <c r="AA1539" s="27"/>
      <c r="AB1539" s="27"/>
      <c r="AC1539" s="25"/>
      <c r="AD1539" s="25"/>
      <c r="AE1539" s="25"/>
      <c r="AF1539" s="25"/>
      <c r="AG1539" s="25"/>
      <c r="AH1539" s="25"/>
      <c r="AI1539" s="25"/>
      <c r="AJ1539" s="25"/>
      <c r="AK1539" s="25"/>
      <c r="AL1539" s="25"/>
      <c r="AM1539" s="25"/>
      <c r="AN1539" s="25"/>
      <c r="AO1539" s="25"/>
      <c r="AP1539" s="25"/>
      <c r="AQ1539" s="25"/>
      <c r="AR1539" s="25"/>
      <c r="AS1539" s="25"/>
      <c r="AT1539" s="25"/>
      <c r="AU1539" s="25"/>
      <c r="AV1539" s="25"/>
      <c r="AW1539" s="25"/>
      <c r="AX1539" s="25"/>
    </row>
    <row r="1540" spans="7:50" ht="12.75">
      <c r="G1540" s="49"/>
      <c r="K1540" s="99"/>
      <c r="L1540" s="99"/>
      <c r="M1540" s="99"/>
      <c r="N1540" s="99"/>
      <c r="O1540" s="99"/>
      <c r="P1540" s="99"/>
      <c r="Q1540" s="99"/>
      <c r="R1540" s="99"/>
      <c r="S1540" s="99"/>
      <c r="T1540" s="27"/>
      <c r="U1540" s="27"/>
      <c r="V1540" s="27"/>
      <c r="W1540" s="27"/>
      <c r="X1540" s="27"/>
      <c r="Y1540" s="27"/>
      <c r="Z1540" s="27"/>
      <c r="AA1540" s="27"/>
      <c r="AB1540" s="27"/>
      <c r="AC1540" s="25"/>
      <c r="AD1540" s="25"/>
      <c r="AE1540" s="25"/>
      <c r="AF1540" s="25"/>
      <c r="AG1540" s="25"/>
      <c r="AH1540" s="25"/>
      <c r="AI1540" s="25"/>
      <c r="AJ1540" s="25"/>
      <c r="AK1540" s="25"/>
      <c r="AL1540" s="25"/>
      <c r="AM1540" s="25"/>
      <c r="AN1540" s="25"/>
      <c r="AO1540" s="25"/>
      <c r="AP1540" s="25"/>
      <c r="AQ1540" s="25"/>
      <c r="AR1540" s="25"/>
      <c r="AS1540" s="25"/>
      <c r="AT1540" s="25"/>
      <c r="AU1540" s="25"/>
      <c r="AV1540" s="25"/>
      <c r="AW1540" s="25"/>
      <c r="AX1540" s="25"/>
    </row>
    <row r="1541" spans="7:50" ht="12.75">
      <c r="G1541" s="49"/>
      <c r="K1541" s="99"/>
      <c r="L1541" s="99"/>
      <c r="M1541" s="99"/>
      <c r="N1541" s="99"/>
      <c r="O1541" s="99"/>
      <c r="P1541" s="99"/>
      <c r="Q1541" s="99"/>
      <c r="R1541" s="99"/>
      <c r="S1541" s="99"/>
      <c r="T1541" s="27"/>
      <c r="U1541" s="27"/>
      <c r="V1541" s="27"/>
      <c r="W1541" s="27"/>
      <c r="X1541" s="27"/>
      <c r="Y1541" s="27"/>
      <c r="Z1541" s="27"/>
      <c r="AA1541" s="27"/>
      <c r="AB1541" s="27"/>
      <c r="AC1541" s="25"/>
      <c r="AD1541" s="25"/>
      <c r="AE1541" s="25"/>
      <c r="AF1541" s="25"/>
      <c r="AG1541" s="25"/>
      <c r="AH1541" s="25"/>
      <c r="AI1541" s="25"/>
      <c r="AJ1541" s="25"/>
      <c r="AK1541" s="25"/>
      <c r="AL1541" s="25"/>
      <c r="AM1541" s="25"/>
      <c r="AN1541" s="25"/>
      <c r="AO1541" s="25"/>
      <c r="AP1541" s="25"/>
      <c r="AQ1541" s="25"/>
      <c r="AR1541" s="25"/>
      <c r="AS1541" s="25"/>
      <c r="AT1541" s="25"/>
      <c r="AU1541" s="25"/>
      <c r="AV1541" s="25"/>
      <c r="AW1541" s="25"/>
      <c r="AX1541" s="25"/>
    </row>
    <row r="1542" spans="7:50" ht="12.75">
      <c r="G1542" s="49"/>
      <c r="K1542" s="99"/>
      <c r="L1542" s="99"/>
      <c r="M1542" s="99"/>
      <c r="N1542" s="99"/>
      <c r="O1542" s="99"/>
      <c r="P1542" s="99"/>
      <c r="Q1542" s="99"/>
      <c r="R1542" s="99"/>
      <c r="S1542" s="99"/>
      <c r="T1542" s="27"/>
      <c r="U1542" s="27"/>
      <c r="V1542" s="27"/>
      <c r="W1542" s="27"/>
      <c r="X1542" s="27"/>
      <c r="Y1542" s="27"/>
      <c r="Z1542" s="27"/>
      <c r="AA1542" s="27"/>
      <c r="AB1542" s="27"/>
      <c r="AC1542" s="25"/>
      <c r="AD1542" s="25"/>
      <c r="AE1542" s="25"/>
      <c r="AF1542" s="25"/>
      <c r="AG1542" s="25"/>
      <c r="AH1542" s="25"/>
      <c r="AI1542" s="25"/>
      <c r="AJ1542" s="25"/>
      <c r="AK1542" s="25"/>
      <c r="AL1542" s="25"/>
      <c r="AM1542" s="25"/>
      <c r="AN1542" s="25"/>
      <c r="AO1542" s="25"/>
      <c r="AP1542" s="25"/>
      <c r="AQ1542" s="25"/>
      <c r="AR1542" s="25"/>
      <c r="AS1542" s="25"/>
      <c r="AT1542" s="25"/>
      <c r="AU1542" s="25"/>
      <c r="AV1542" s="25"/>
      <c r="AW1542" s="25"/>
      <c r="AX1542" s="25"/>
    </row>
    <row r="1543" spans="7:50" ht="12.75">
      <c r="G1543" s="49"/>
      <c r="K1543" s="99"/>
      <c r="L1543" s="99"/>
      <c r="M1543" s="99"/>
      <c r="N1543" s="99"/>
      <c r="O1543" s="99"/>
      <c r="P1543" s="99"/>
      <c r="Q1543" s="99"/>
      <c r="R1543" s="99"/>
      <c r="S1543" s="99"/>
      <c r="T1543" s="27"/>
      <c r="U1543" s="27"/>
      <c r="V1543" s="27"/>
      <c r="W1543" s="27"/>
      <c r="X1543" s="27"/>
      <c r="Y1543" s="27"/>
      <c r="Z1543" s="27"/>
      <c r="AA1543" s="27"/>
      <c r="AB1543" s="27"/>
      <c r="AC1543" s="25"/>
      <c r="AD1543" s="25"/>
      <c r="AE1543" s="25"/>
      <c r="AF1543" s="25"/>
      <c r="AG1543" s="25"/>
      <c r="AH1543" s="25"/>
      <c r="AI1543" s="25"/>
      <c r="AJ1543" s="25"/>
      <c r="AK1543" s="25"/>
      <c r="AL1543" s="25"/>
      <c r="AM1543" s="25"/>
      <c r="AN1543" s="25"/>
      <c r="AO1543" s="25"/>
      <c r="AP1543" s="25"/>
      <c r="AQ1543" s="25"/>
      <c r="AR1543" s="25"/>
      <c r="AS1543" s="25"/>
      <c r="AT1543" s="25"/>
      <c r="AU1543" s="25"/>
      <c r="AV1543" s="25"/>
      <c r="AW1543" s="25"/>
      <c r="AX1543" s="25"/>
    </row>
    <row r="1544" spans="7:50" ht="12.75">
      <c r="G1544" s="49"/>
      <c r="K1544" s="99"/>
      <c r="L1544" s="99"/>
      <c r="M1544" s="99"/>
      <c r="N1544" s="99"/>
      <c r="O1544" s="99"/>
      <c r="P1544" s="99"/>
      <c r="Q1544" s="99"/>
      <c r="R1544" s="99"/>
      <c r="S1544" s="99"/>
      <c r="T1544" s="27"/>
      <c r="U1544" s="27"/>
      <c r="V1544" s="27"/>
      <c r="W1544" s="27"/>
      <c r="X1544" s="27"/>
      <c r="Y1544" s="27"/>
      <c r="Z1544" s="27"/>
      <c r="AA1544" s="27"/>
      <c r="AB1544" s="27"/>
      <c r="AC1544" s="25"/>
      <c r="AD1544" s="25"/>
      <c r="AE1544" s="25"/>
      <c r="AF1544" s="25"/>
      <c r="AG1544" s="25"/>
      <c r="AH1544" s="25"/>
      <c r="AI1544" s="25"/>
      <c r="AJ1544" s="25"/>
      <c r="AK1544" s="25"/>
      <c r="AL1544" s="25"/>
      <c r="AM1544" s="25"/>
      <c r="AN1544" s="25"/>
      <c r="AO1544" s="25"/>
      <c r="AP1544" s="25"/>
      <c r="AQ1544" s="25"/>
      <c r="AR1544" s="25"/>
      <c r="AS1544" s="25"/>
      <c r="AT1544" s="25"/>
      <c r="AU1544" s="25"/>
      <c r="AV1544" s="25"/>
      <c r="AW1544" s="25"/>
      <c r="AX1544" s="25"/>
    </row>
    <row r="1545" spans="7:50" ht="12.75">
      <c r="G1545" s="49"/>
      <c r="K1545" s="99"/>
      <c r="L1545" s="99"/>
      <c r="M1545" s="99"/>
      <c r="N1545" s="99"/>
      <c r="O1545" s="99"/>
      <c r="P1545" s="99"/>
      <c r="Q1545" s="99"/>
      <c r="R1545" s="99"/>
      <c r="S1545" s="99"/>
      <c r="T1545" s="27"/>
      <c r="U1545" s="27"/>
      <c r="V1545" s="27"/>
      <c r="W1545" s="27"/>
      <c r="X1545" s="27"/>
      <c r="Y1545" s="27"/>
      <c r="Z1545" s="27"/>
      <c r="AA1545" s="27"/>
      <c r="AB1545" s="27"/>
      <c r="AC1545" s="25"/>
      <c r="AD1545" s="25"/>
      <c r="AE1545" s="25"/>
      <c r="AF1545" s="25"/>
      <c r="AG1545" s="25"/>
      <c r="AH1545" s="25"/>
      <c r="AI1545" s="25"/>
      <c r="AJ1545" s="25"/>
      <c r="AK1545" s="25"/>
      <c r="AL1545" s="25"/>
      <c r="AM1545" s="25"/>
      <c r="AN1545" s="25"/>
      <c r="AO1545" s="25"/>
      <c r="AP1545" s="25"/>
      <c r="AQ1545" s="25"/>
      <c r="AR1545" s="25"/>
      <c r="AS1545" s="25"/>
      <c r="AT1545" s="25"/>
      <c r="AU1545" s="25"/>
      <c r="AV1545" s="25"/>
      <c r="AW1545" s="25"/>
      <c r="AX1545" s="25"/>
    </row>
    <row r="1546" spans="7:50" ht="12.75">
      <c r="G1546" s="49"/>
      <c r="K1546" s="99"/>
      <c r="L1546" s="99"/>
      <c r="M1546" s="99"/>
      <c r="N1546" s="99"/>
      <c r="O1546" s="99"/>
      <c r="P1546" s="99"/>
      <c r="Q1546" s="99"/>
      <c r="R1546" s="99"/>
      <c r="S1546" s="99"/>
      <c r="T1546" s="27"/>
      <c r="U1546" s="27"/>
      <c r="V1546" s="27"/>
      <c r="W1546" s="27"/>
      <c r="X1546" s="27"/>
      <c r="Y1546" s="27"/>
      <c r="Z1546" s="27"/>
      <c r="AA1546" s="27"/>
      <c r="AB1546" s="27"/>
      <c r="AC1546" s="25"/>
      <c r="AD1546" s="25"/>
      <c r="AE1546" s="25"/>
      <c r="AF1546" s="25"/>
      <c r="AG1546" s="25"/>
      <c r="AH1546" s="25"/>
      <c r="AI1546" s="25"/>
      <c r="AJ1546" s="25"/>
      <c r="AK1546" s="25"/>
      <c r="AL1546" s="25"/>
      <c r="AM1546" s="25"/>
      <c r="AN1546" s="25"/>
      <c r="AO1546" s="25"/>
      <c r="AP1546" s="25"/>
      <c r="AQ1546" s="25"/>
      <c r="AR1546" s="25"/>
      <c r="AS1546" s="25"/>
      <c r="AT1546" s="25"/>
      <c r="AU1546" s="25"/>
      <c r="AV1546" s="25"/>
      <c r="AW1546" s="25"/>
      <c r="AX1546" s="25"/>
    </row>
    <row r="1547" spans="7:50" ht="12.75">
      <c r="G1547" s="49"/>
      <c r="K1547" s="99"/>
      <c r="L1547" s="99"/>
      <c r="M1547" s="99"/>
      <c r="N1547" s="99"/>
      <c r="O1547" s="99"/>
      <c r="P1547" s="99"/>
      <c r="Q1547" s="99"/>
      <c r="R1547" s="99"/>
      <c r="S1547" s="99"/>
      <c r="T1547" s="27"/>
      <c r="U1547" s="27"/>
      <c r="V1547" s="27"/>
      <c r="W1547" s="27"/>
      <c r="X1547" s="27"/>
      <c r="Y1547" s="27"/>
      <c r="Z1547" s="27"/>
      <c r="AA1547" s="27"/>
      <c r="AB1547" s="27"/>
      <c r="AC1547" s="25"/>
      <c r="AD1547" s="25"/>
      <c r="AE1547" s="25"/>
      <c r="AF1547" s="25"/>
      <c r="AG1547" s="25"/>
      <c r="AH1547" s="25"/>
      <c r="AI1547" s="25"/>
      <c r="AJ1547" s="25"/>
      <c r="AK1547" s="25"/>
      <c r="AL1547" s="25"/>
      <c r="AM1547" s="25"/>
      <c r="AN1547" s="25"/>
      <c r="AO1547" s="25"/>
      <c r="AP1547" s="25"/>
      <c r="AQ1547" s="25"/>
      <c r="AR1547" s="25"/>
      <c r="AS1547" s="25"/>
      <c r="AT1547" s="25"/>
      <c r="AU1547" s="25"/>
      <c r="AV1547" s="25"/>
      <c r="AW1547" s="25"/>
      <c r="AX1547" s="25"/>
    </row>
    <row r="1548" spans="7:50" ht="12.75">
      <c r="G1548" s="49"/>
      <c r="K1548" s="99"/>
      <c r="L1548" s="99"/>
      <c r="M1548" s="99"/>
      <c r="N1548" s="99"/>
      <c r="O1548" s="99"/>
      <c r="P1548" s="99"/>
      <c r="Q1548" s="99"/>
      <c r="R1548" s="99"/>
      <c r="S1548" s="99"/>
      <c r="T1548" s="27"/>
      <c r="U1548" s="27"/>
      <c r="V1548" s="27"/>
      <c r="W1548" s="27"/>
      <c r="X1548" s="27"/>
      <c r="Y1548" s="27"/>
      <c r="Z1548" s="27"/>
      <c r="AA1548" s="27"/>
      <c r="AB1548" s="27"/>
      <c r="AC1548" s="25"/>
      <c r="AD1548" s="25"/>
      <c r="AE1548" s="25"/>
      <c r="AF1548" s="25"/>
      <c r="AG1548" s="25"/>
      <c r="AH1548" s="25"/>
      <c r="AI1548" s="25"/>
      <c r="AJ1548" s="25"/>
      <c r="AK1548" s="25"/>
      <c r="AL1548" s="25"/>
      <c r="AM1548" s="25"/>
      <c r="AN1548" s="25"/>
      <c r="AO1548" s="25"/>
      <c r="AP1548" s="25"/>
      <c r="AQ1548" s="25"/>
      <c r="AR1548" s="25"/>
      <c r="AS1548" s="25"/>
      <c r="AT1548" s="25"/>
      <c r="AU1548" s="25"/>
      <c r="AV1548" s="25"/>
      <c r="AW1548" s="25"/>
      <c r="AX1548" s="25"/>
    </row>
    <row r="1549" spans="7:50" ht="12.75">
      <c r="G1549" s="49"/>
      <c r="K1549" s="99"/>
      <c r="L1549" s="99"/>
      <c r="M1549" s="99"/>
      <c r="N1549" s="99"/>
      <c r="O1549" s="99"/>
      <c r="P1549" s="99"/>
      <c r="Q1549" s="99"/>
      <c r="R1549" s="99"/>
      <c r="S1549" s="99"/>
      <c r="T1549" s="27"/>
      <c r="U1549" s="27"/>
      <c r="V1549" s="27"/>
      <c r="W1549" s="27"/>
      <c r="X1549" s="27"/>
      <c r="Y1549" s="27"/>
      <c r="Z1549" s="27"/>
      <c r="AA1549" s="27"/>
      <c r="AB1549" s="27"/>
      <c r="AC1549" s="25"/>
      <c r="AD1549" s="25"/>
      <c r="AE1549" s="25"/>
      <c r="AF1549" s="25"/>
      <c r="AG1549" s="25"/>
      <c r="AH1549" s="25"/>
      <c r="AI1549" s="25"/>
      <c r="AJ1549" s="25"/>
      <c r="AK1549" s="25"/>
      <c r="AL1549" s="25"/>
      <c r="AM1549" s="25"/>
      <c r="AN1549" s="25"/>
      <c r="AO1549" s="25"/>
      <c r="AP1549" s="25"/>
      <c r="AQ1549" s="25"/>
      <c r="AR1549" s="25"/>
      <c r="AS1549" s="25"/>
      <c r="AT1549" s="25"/>
      <c r="AU1549" s="25"/>
      <c r="AV1549" s="25"/>
      <c r="AW1549" s="25"/>
      <c r="AX1549" s="25"/>
    </row>
    <row r="1550" spans="7:50" ht="12.75">
      <c r="G1550" s="49"/>
      <c r="K1550" s="99"/>
      <c r="L1550" s="99"/>
      <c r="M1550" s="99"/>
      <c r="N1550" s="99"/>
      <c r="O1550" s="99"/>
      <c r="P1550" s="99"/>
      <c r="Q1550" s="99"/>
      <c r="R1550" s="99"/>
      <c r="S1550" s="99"/>
      <c r="T1550" s="27"/>
      <c r="U1550" s="27"/>
      <c r="V1550" s="27"/>
      <c r="W1550" s="27"/>
      <c r="X1550" s="27"/>
      <c r="Y1550" s="27"/>
      <c r="Z1550" s="27"/>
      <c r="AA1550" s="27"/>
      <c r="AB1550" s="27"/>
      <c r="AC1550" s="25"/>
      <c r="AD1550" s="25"/>
      <c r="AE1550" s="25"/>
      <c r="AF1550" s="25"/>
      <c r="AG1550" s="25"/>
      <c r="AH1550" s="25"/>
      <c r="AI1550" s="25"/>
      <c r="AJ1550" s="25"/>
      <c r="AK1550" s="25"/>
      <c r="AL1550" s="25"/>
      <c r="AM1550" s="25"/>
      <c r="AN1550" s="25"/>
      <c r="AO1550" s="25"/>
      <c r="AP1550" s="25"/>
      <c r="AQ1550" s="25"/>
      <c r="AR1550" s="25"/>
      <c r="AS1550" s="25"/>
      <c r="AT1550" s="25"/>
      <c r="AU1550" s="25"/>
      <c r="AV1550" s="25"/>
      <c r="AW1550" s="25"/>
      <c r="AX1550" s="25"/>
    </row>
    <row r="1551" spans="7:50" ht="12.75">
      <c r="G1551" s="49"/>
      <c r="K1551" s="99"/>
      <c r="L1551" s="99"/>
      <c r="M1551" s="99"/>
      <c r="N1551" s="99"/>
      <c r="O1551" s="99"/>
      <c r="P1551" s="99"/>
      <c r="Q1551" s="99"/>
      <c r="R1551" s="99"/>
      <c r="S1551" s="99"/>
      <c r="T1551" s="27"/>
      <c r="U1551" s="27"/>
      <c r="V1551" s="27"/>
      <c r="W1551" s="27"/>
      <c r="X1551" s="27"/>
      <c r="Y1551" s="27"/>
      <c r="Z1551" s="27"/>
      <c r="AA1551" s="27"/>
      <c r="AB1551" s="27"/>
      <c r="AC1551" s="25"/>
      <c r="AD1551" s="25"/>
      <c r="AE1551" s="25"/>
      <c r="AF1551" s="25"/>
      <c r="AG1551" s="25"/>
      <c r="AH1551" s="25"/>
      <c r="AI1551" s="25"/>
      <c r="AJ1551" s="25"/>
      <c r="AK1551" s="25"/>
      <c r="AL1551" s="25"/>
      <c r="AM1551" s="25"/>
      <c r="AN1551" s="25"/>
      <c r="AO1551" s="25"/>
      <c r="AP1551" s="25"/>
      <c r="AQ1551" s="25"/>
      <c r="AR1551" s="25"/>
      <c r="AS1551" s="25"/>
      <c r="AT1551" s="25"/>
      <c r="AU1551" s="25"/>
      <c r="AV1551" s="25"/>
      <c r="AW1551" s="25"/>
      <c r="AX1551" s="25"/>
    </row>
    <row r="1552" spans="7:50" ht="12.75">
      <c r="G1552" s="49"/>
      <c r="K1552" s="99"/>
      <c r="L1552" s="99"/>
      <c r="M1552" s="99"/>
      <c r="N1552" s="99"/>
      <c r="O1552" s="99"/>
      <c r="P1552" s="99"/>
      <c r="Q1552" s="99"/>
      <c r="R1552" s="99"/>
      <c r="S1552" s="99"/>
      <c r="T1552" s="27"/>
      <c r="U1552" s="27"/>
      <c r="V1552" s="27"/>
      <c r="W1552" s="27"/>
      <c r="X1552" s="27"/>
      <c r="Y1552" s="27"/>
      <c r="Z1552" s="27"/>
      <c r="AA1552" s="27"/>
      <c r="AB1552" s="27"/>
      <c r="AC1552" s="25"/>
      <c r="AD1552" s="25"/>
      <c r="AE1552" s="25"/>
      <c r="AF1552" s="25"/>
      <c r="AG1552" s="25"/>
      <c r="AH1552" s="25"/>
      <c r="AI1552" s="25"/>
      <c r="AJ1552" s="25"/>
      <c r="AK1552" s="25"/>
      <c r="AL1552" s="25"/>
      <c r="AM1552" s="25"/>
      <c r="AN1552" s="25"/>
      <c r="AO1552" s="25"/>
      <c r="AP1552" s="25"/>
      <c r="AQ1552" s="25"/>
      <c r="AR1552" s="25"/>
      <c r="AS1552" s="25"/>
      <c r="AT1552" s="25"/>
      <c r="AU1552" s="25"/>
      <c r="AV1552" s="25"/>
      <c r="AW1552" s="25"/>
      <c r="AX1552" s="25"/>
    </row>
    <row r="1553" spans="7:50" ht="12.75">
      <c r="G1553" s="49"/>
      <c r="K1553" s="99"/>
      <c r="L1553" s="99"/>
      <c r="M1553" s="99"/>
      <c r="N1553" s="99"/>
      <c r="O1553" s="99"/>
      <c r="P1553" s="99"/>
      <c r="Q1553" s="99"/>
      <c r="R1553" s="99"/>
      <c r="S1553" s="99"/>
      <c r="T1553" s="27"/>
      <c r="U1553" s="27"/>
      <c r="V1553" s="27"/>
      <c r="W1553" s="27"/>
      <c r="X1553" s="27"/>
      <c r="Y1553" s="27"/>
      <c r="Z1553" s="27"/>
      <c r="AA1553" s="27"/>
      <c r="AB1553" s="27"/>
      <c r="AC1553" s="25"/>
      <c r="AD1553" s="25"/>
      <c r="AE1553" s="25"/>
      <c r="AF1553" s="25"/>
      <c r="AG1553" s="25"/>
      <c r="AH1553" s="25"/>
      <c r="AI1553" s="25"/>
      <c r="AJ1553" s="25"/>
      <c r="AK1553" s="25"/>
      <c r="AL1553" s="25"/>
      <c r="AM1553" s="25"/>
      <c r="AN1553" s="25"/>
      <c r="AO1553" s="25"/>
      <c r="AP1553" s="25"/>
      <c r="AQ1553" s="25"/>
      <c r="AR1553" s="25"/>
      <c r="AS1553" s="25"/>
      <c r="AT1553" s="25"/>
      <c r="AU1553" s="25"/>
      <c r="AV1553" s="25"/>
      <c r="AW1553" s="25"/>
      <c r="AX1553" s="25"/>
    </row>
    <row r="1554" spans="7:50" ht="12.75">
      <c r="G1554" s="49"/>
      <c r="K1554" s="99"/>
      <c r="L1554" s="99"/>
      <c r="M1554" s="99"/>
      <c r="N1554" s="99"/>
      <c r="O1554" s="99"/>
      <c r="P1554" s="99"/>
      <c r="Q1554" s="99"/>
      <c r="R1554" s="99"/>
      <c r="S1554" s="99"/>
      <c r="T1554" s="27"/>
      <c r="U1554" s="27"/>
      <c r="V1554" s="27"/>
      <c r="W1554" s="27"/>
      <c r="X1554" s="27"/>
      <c r="Y1554" s="27"/>
      <c r="Z1554" s="27"/>
      <c r="AA1554" s="27"/>
      <c r="AB1554" s="27"/>
      <c r="AC1554" s="25"/>
      <c r="AD1554" s="25"/>
      <c r="AE1554" s="25"/>
      <c r="AF1554" s="25"/>
      <c r="AG1554" s="25"/>
      <c r="AH1554" s="25"/>
      <c r="AI1554" s="25"/>
      <c r="AJ1554" s="25"/>
      <c r="AK1554" s="25"/>
      <c r="AL1554" s="25"/>
      <c r="AM1554" s="25"/>
      <c r="AN1554" s="25"/>
      <c r="AO1554" s="25"/>
      <c r="AP1554" s="25"/>
      <c r="AQ1554" s="25"/>
      <c r="AR1554" s="25"/>
      <c r="AS1554" s="25"/>
      <c r="AT1554" s="25"/>
      <c r="AU1554" s="25"/>
      <c r="AV1554" s="25"/>
      <c r="AW1554" s="25"/>
      <c r="AX1554" s="25"/>
    </row>
    <row r="1555" spans="7:50" ht="12.75">
      <c r="G1555" s="49"/>
      <c r="K1555" s="99"/>
      <c r="L1555" s="99"/>
      <c r="M1555" s="99"/>
      <c r="N1555" s="99"/>
      <c r="O1555" s="99"/>
      <c r="P1555" s="99"/>
      <c r="Q1555" s="99"/>
      <c r="R1555" s="99"/>
      <c r="S1555" s="99"/>
      <c r="T1555" s="27"/>
      <c r="U1555" s="27"/>
      <c r="V1555" s="27"/>
      <c r="W1555" s="27"/>
      <c r="X1555" s="27"/>
      <c r="Y1555" s="27"/>
      <c r="Z1555" s="27"/>
      <c r="AA1555" s="27"/>
      <c r="AB1555" s="27"/>
      <c r="AC1555" s="25"/>
      <c r="AD1555" s="25"/>
      <c r="AE1555" s="25"/>
      <c r="AF1555" s="25"/>
      <c r="AG1555" s="25"/>
      <c r="AH1555" s="25"/>
      <c r="AI1555" s="25"/>
      <c r="AJ1555" s="25"/>
      <c r="AK1555" s="25"/>
      <c r="AL1555" s="25"/>
      <c r="AM1555" s="25"/>
      <c r="AN1555" s="25"/>
      <c r="AO1555" s="25"/>
      <c r="AP1555" s="25"/>
      <c r="AQ1555" s="25"/>
      <c r="AR1555" s="25"/>
      <c r="AS1555" s="25"/>
      <c r="AT1555" s="25"/>
      <c r="AU1555" s="25"/>
      <c r="AV1555" s="25"/>
      <c r="AW1555" s="25"/>
      <c r="AX1555" s="25"/>
    </row>
    <row r="1556" spans="7:50" ht="12.75">
      <c r="G1556" s="49"/>
      <c r="K1556" s="99"/>
      <c r="L1556" s="99"/>
      <c r="M1556" s="99"/>
      <c r="N1556" s="99"/>
      <c r="O1556" s="99"/>
      <c r="P1556" s="99"/>
      <c r="Q1556" s="99"/>
      <c r="R1556" s="99"/>
      <c r="S1556" s="99"/>
      <c r="T1556" s="27"/>
      <c r="U1556" s="27"/>
      <c r="V1556" s="27"/>
      <c r="W1556" s="27"/>
      <c r="X1556" s="27"/>
      <c r="Y1556" s="27"/>
      <c r="Z1556" s="27"/>
      <c r="AA1556" s="27"/>
      <c r="AB1556" s="27"/>
      <c r="AC1556" s="25"/>
      <c r="AD1556" s="25"/>
      <c r="AE1556" s="25"/>
      <c r="AF1556" s="25"/>
      <c r="AG1556" s="25"/>
      <c r="AH1556" s="25"/>
      <c r="AI1556" s="25"/>
      <c r="AJ1556" s="25"/>
      <c r="AK1556" s="25"/>
      <c r="AL1556" s="25"/>
      <c r="AM1556" s="25"/>
      <c r="AN1556" s="25"/>
      <c r="AO1556" s="25"/>
      <c r="AP1556" s="25"/>
      <c r="AQ1556" s="25"/>
      <c r="AR1556" s="25"/>
      <c r="AS1556" s="25"/>
      <c r="AT1556" s="25"/>
      <c r="AU1556" s="25"/>
      <c r="AV1556" s="25"/>
      <c r="AW1556" s="25"/>
      <c r="AX1556" s="25"/>
    </row>
    <row r="1557" spans="7:50" ht="12.75">
      <c r="G1557" s="49"/>
      <c r="K1557" s="99"/>
      <c r="L1557" s="99"/>
      <c r="M1557" s="99"/>
      <c r="N1557" s="99"/>
      <c r="O1557" s="99"/>
      <c r="P1557" s="99"/>
      <c r="Q1557" s="99"/>
      <c r="R1557" s="99"/>
      <c r="S1557" s="99"/>
      <c r="T1557" s="27"/>
      <c r="U1557" s="27"/>
      <c r="V1557" s="27"/>
      <c r="W1557" s="27"/>
      <c r="X1557" s="27"/>
      <c r="Y1557" s="27"/>
      <c r="Z1557" s="27"/>
      <c r="AA1557" s="27"/>
      <c r="AB1557" s="27"/>
      <c r="AC1557" s="25"/>
      <c r="AD1557" s="25"/>
      <c r="AE1557" s="25"/>
      <c r="AF1557" s="25"/>
      <c r="AG1557" s="25"/>
      <c r="AH1557" s="25"/>
      <c r="AI1557" s="25"/>
      <c r="AJ1557" s="25"/>
      <c r="AK1557" s="25"/>
      <c r="AL1557" s="25"/>
      <c r="AM1557" s="25"/>
      <c r="AN1557" s="25"/>
      <c r="AO1557" s="25"/>
      <c r="AP1557" s="25"/>
      <c r="AQ1557" s="25"/>
      <c r="AR1557" s="25"/>
      <c r="AS1557" s="25"/>
      <c r="AT1557" s="25"/>
      <c r="AU1557" s="25"/>
      <c r="AV1557" s="25"/>
      <c r="AW1557" s="25"/>
      <c r="AX1557" s="25"/>
    </row>
    <row r="1558" spans="7:50" ht="12.75">
      <c r="G1558" s="49"/>
      <c r="K1558" s="99"/>
      <c r="L1558" s="99"/>
      <c r="M1558" s="99"/>
      <c r="N1558" s="99"/>
      <c r="O1558" s="99"/>
      <c r="P1558" s="99"/>
      <c r="Q1558" s="99"/>
      <c r="R1558" s="99"/>
      <c r="S1558" s="99"/>
      <c r="T1558" s="27"/>
      <c r="U1558" s="27"/>
      <c r="V1558" s="27"/>
      <c r="W1558" s="27"/>
      <c r="X1558" s="27"/>
      <c r="Y1558" s="27"/>
      <c r="Z1558" s="27"/>
      <c r="AA1558" s="27"/>
      <c r="AB1558" s="27"/>
      <c r="AC1558" s="25"/>
      <c r="AD1558" s="25"/>
      <c r="AE1558" s="25"/>
      <c r="AF1558" s="25"/>
      <c r="AG1558" s="25"/>
      <c r="AH1558" s="25"/>
      <c r="AI1558" s="25"/>
      <c r="AJ1558" s="25"/>
      <c r="AK1558" s="25"/>
      <c r="AL1558" s="25"/>
      <c r="AM1558" s="25"/>
      <c r="AN1558" s="25"/>
      <c r="AO1558" s="25"/>
      <c r="AP1558" s="25"/>
      <c r="AQ1558" s="25"/>
      <c r="AR1558" s="25"/>
      <c r="AS1558" s="25"/>
      <c r="AT1558" s="25"/>
      <c r="AU1558" s="25"/>
      <c r="AV1558" s="25"/>
      <c r="AW1558" s="25"/>
      <c r="AX1558" s="25"/>
    </row>
    <row r="1559" spans="7:50" ht="12.75">
      <c r="G1559" s="49"/>
      <c r="K1559" s="99"/>
      <c r="L1559" s="99"/>
      <c r="M1559" s="99"/>
      <c r="N1559" s="99"/>
      <c r="O1559" s="99"/>
      <c r="P1559" s="99"/>
      <c r="Q1559" s="99"/>
      <c r="R1559" s="99"/>
      <c r="S1559" s="99"/>
      <c r="T1559" s="27"/>
      <c r="U1559" s="27"/>
      <c r="V1559" s="27"/>
      <c r="W1559" s="27"/>
      <c r="X1559" s="27"/>
      <c r="Y1559" s="27"/>
      <c r="Z1559" s="27"/>
      <c r="AA1559" s="27"/>
      <c r="AB1559" s="27"/>
      <c r="AC1559" s="25"/>
      <c r="AD1559" s="25"/>
      <c r="AE1559" s="25"/>
      <c r="AF1559" s="25"/>
      <c r="AG1559" s="25"/>
      <c r="AH1559" s="25"/>
      <c r="AI1559" s="25"/>
      <c r="AJ1559" s="25"/>
      <c r="AK1559" s="25"/>
      <c r="AL1559" s="25"/>
      <c r="AM1559" s="25"/>
      <c r="AN1559" s="25"/>
      <c r="AO1559" s="25"/>
      <c r="AP1559" s="25"/>
      <c r="AQ1559" s="25"/>
      <c r="AR1559" s="25"/>
      <c r="AS1559" s="25"/>
      <c r="AT1559" s="25"/>
      <c r="AU1559" s="25"/>
      <c r="AV1559" s="25"/>
      <c r="AW1559" s="25"/>
      <c r="AX1559" s="25"/>
    </row>
    <row r="1560" spans="7:50" ht="12.75">
      <c r="G1560" s="49"/>
      <c r="K1560" s="99"/>
      <c r="L1560" s="99"/>
      <c r="M1560" s="99"/>
      <c r="N1560" s="99"/>
      <c r="O1560" s="99"/>
      <c r="P1560" s="99"/>
      <c r="Q1560" s="99"/>
      <c r="R1560" s="99"/>
      <c r="S1560" s="99"/>
      <c r="T1560" s="27"/>
      <c r="U1560" s="27"/>
      <c r="V1560" s="27"/>
      <c r="W1560" s="27"/>
      <c r="X1560" s="27"/>
      <c r="Y1560" s="27"/>
      <c r="Z1560" s="27"/>
      <c r="AA1560" s="27"/>
      <c r="AB1560" s="27"/>
      <c r="AC1560" s="25"/>
      <c r="AD1560" s="25"/>
      <c r="AE1560" s="25"/>
      <c r="AF1560" s="25"/>
      <c r="AG1560" s="25"/>
      <c r="AH1560" s="25"/>
      <c r="AI1560" s="25"/>
      <c r="AJ1560" s="25"/>
      <c r="AK1560" s="25"/>
      <c r="AL1560" s="25"/>
      <c r="AM1560" s="25"/>
      <c r="AN1560" s="25"/>
      <c r="AO1560" s="25"/>
      <c r="AP1560" s="25"/>
      <c r="AQ1560" s="25"/>
      <c r="AR1560" s="25"/>
      <c r="AS1560" s="25"/>
      <c r="AT1560" s="25"/>
      <c r="AU1560" s="25"/>
      <c r="AV1560" s="25"/>
      <c r="AW1560" s="25"/>
      <c r="AX1560" s="25"/>
    </row>
    <row r="1561" spans="7:50" ht="12.75">
      <c r="G1561" s="49"/>
      <c r="K1561" s="99"/>
      <c r="L1561" s="99"/>
      <c r="M1561" s="99"/>
      <c r="N1561" s="99"/>
      <c r="O1561" s="99"/>
      <c r="P1561" s="99"/>
      <c r="Q1561" s="99"/>
      <c r="R1561" s="99"/>
      <c r="S1561" s="99"/>
      <c r="T1561" s="27"/>
      <c r="U1561" s="27"/>
      <c r="V1561" s="27"/>
      <c r="W1561" s="27"/>
      <c r="X1561" s="27"/>
      <c r="Y1561" s="27"/>
      <c r="Z1561" s="27"/>
      <c r="AA1561" s="27"/>
      <c r="AB1561" s="27"/>
      <c r="AC1561" s="25"/>
      <c r="AD1561" s="25"/>
      <c r="AE1561" s="25"/>
      <c r="AF1561" s="25"/>
      <c r="AG1561" s="25"/>
      <c r="AH1561" s="25"/>
      <c r="AI1561" s="25"/>
      <c r="AJ1561" s="25"/>
      <c r="AK1561" s="25"/>
      <c r="AL1561" s="25"/>
      <c r="AM1561" s="25"/>
      <c r="AN1561" s="25"/>
      <c r="AO1561" s="25"/>
      <c r="AP1561" s="25"/>
      <c r="AQ1561" s="25"/>
      <c r="AR1561" s="25"/>
      <c r="AS1561" s="25"/>
      <c r="AT1561" s="25"/>
      <c r="AU1561" s="25"/>
      <c r="AV1561" s="25"/>
      <c r="AW1561" s="25"/>
      <c r="AX1561" s="25"/>
    </row>
    <row r="1562" spans="7:50" ht="12.75">
      <c r="G1562" s="49"/>
      <c r="K1562" s="99"/>
      <c r="L1562" s="99"/>
      <c r="M1562" s="99"/>
      <c r="N1562" s="99"/>
      <c r="O1562" s="99"/>
      <c r="P1562" s="99"/>
      <c r="Q1562" s="99"/>
      <c r="R1562" s="99"/>
      <c r="S1562" s="99"/>
      <c r="T1562" s="27"/>
      <c r="U1562" s="27"/>
      <c r="V1562" s="27"/>
      <c r="W1562" s="27"/>
      <c r="X1562" s="27"/>
      <c r="Y1562" s="27"/>
      <c r="Z1562" s="27"/>
      <c r="AA1562" s="27"/>
      <c r="AB1562" s="27"/>
      <c r="AC1562" s="25"/>
      <c r="AD1562" s="25"/>
      <c r="AE1562" s="25"/>
      <c r="AF1562" s="25"/>
      <c r="AG1562" s="25"/>
      <c r="AH1562" s="25"/>
      <c r="AI1562" s="25"/>
      <c r="AJ1562" s="25"/>
      <c r="AK1562" s="25"/>
      <c r="AL1562" s="25"/>
      <c r="AM1562" s="25"/>
      <c r="AN1562" s="25"/>
      <c r="AO1562" s="25"/>
      <c r="AP1562" s="25"/>
      <c r="AQ1562" s="25"/>
      <c r="AR1562" s="25"/>
      <c r="AS1562" s="25"/>
      <c r="AT1562" s="25"/>
      <c r="AU1562" s="25"/>
      <c r="AV1562" s="25"/>
      <c r="AW1562" s="25"/>
      <c r="AX1562" s="25"/>
    </row>
    <row r="1563" spans="7:50" ht="12.75">
      <c r="G1563" s="49"/>
      <c r="K1563" s="99"/>
      <c r="L1563" s="99"/>
      <c r="M1563" s="99"/>
      <c r="N1563" s="99"/>
      <c r="O1563" s="99"/>
      <c r="P1563" s="99"/>
      <c r="Q1563" s="99"/>
      <c r="R1563" s="99"/>
      <c r="S1563" s="99"/>
      <c r="T1563" s="27"/>
      <c r="U1563" s="27"/>
      <c r="V1563" s="27"/>
      <c r="W1563" s="27"/>
      <c r="X1563" s="27"/>
      <c r="Y1563" s="27"/>
      <c r="Z1563" s="27"/>
      <c r="AA1563" s="27"/>
      <c r="AB1563" s="27"/>
      <c r="AC1563" s="25"/>
      <c r="AD1563" s="25"/>
      <c r="AE1563" s="25"/>
      <c r="AF1563" s="25"/>
      <c r="AG1563" s="25"/>
      <c r="AH1563" s="25"/>
      <c r="AI1563" s="25"/>
      <c r="AJ1563" s="25"/>
      <c r="AK1563" s="25"/>
      <c r="AL1563" s="25"/>
      <c r="AM1563" s="25"/>
      <c r="AN1563" s="25"/>
      <c r="AO1563" s="25"/>
      <c r="AP1563" s="25"/>
      <c r="AQ1563" s="25"/>
      <c r="AR1563" s="25"/>
      <c r="AS1563" s="25"/>
      <c r="AT1563" s="25"/>
      <c r="AU1563" s="25"/>
      <c r="AV1563" s="25"/>
      <c r="AW1563" s="25"/>
      <c r="AX1563" s="25"/>
    </row>
    <row r="1564" spans="7:50" ht="12.75">
      <c r="G1564" s="49"/>
      <c r="K1564" s="99"/>
      <c r="L1564" s="99"/>
      <c r="M1564" s="99"/>
      <c r="N1564" s="99"/>
      <c r="O1564" s="99"/>
      <c r="P1564" s="99"/>
      <c r="Q1564" s="99"/>
      <c r="R1564" s="99"/>
      <c r="S1564" s="99"/>
      <c r="T1564" s="27"/>
      <c r="U1564" s="27"/>
      <c r="V1564" s="27"/>
      <c r="W1564" s="27"/>
      <c r="X1564" s="27"/>
      <c r="Y1564" s="27"/>
      <c r="Z1564" s="27"/>
      <c r="AA1564" s="27"/>
      <c r="AB1564" s="27"/>
      <c r="AC1564" s="25"/>
      <c r="AD1564" s="25"/>
      <c r="AE1564" s="25"/>
      <c r="AF1564" s="25"/>
      <c r="AG1564" s="25"/>
      <c r="AH1564" s="25"/>
      <c r="AI1564" s="25"/>
      <c r="AJ1564" s="25"/>
      <c r="AK1564" s="25"/>
      <c r="AL1564" s="25"/>
      <c r="AM1564" s="25"/>
      <c r="AN1564" s="25"/>
      <c r="AO1564" s="25"/>
      <c r="AP1564" s="25"/>
      <c r="AQ1564" s="25"/>
      <c r="AR1564" s="25"/>
      <c r="AS1564" s="25"/>
      <c r="AT1564" s="25"/>
      <c r="AU1564" s="25"/>
      <c r="AV1564" s="25"/>
      <c r="AW1564" s="25"/>
      <c r="AX1564" s="25"/>
    </row>
    <row r="1565" spans="7:50" ht="12.75">
      <c r="G1565" s="49"/>
      <c r="K1565" s="99"/>
      <c r="L1565" s="99"/>
      <c r="M1565" s="99"/>
      <c r="N1565" s="99"/>
      <c r="O1565" s="99"/>
      <c r="P1565" s="99"/>
      <c r="Q1565" s="99"/>
      <c r="R1565" s="99"/>
      <c r="S1565" s="99"/>
      <c r="T1565" s="27"/>
      <c r="U1565" s="27"/>
      <c r="V1565" s="27"/>
      <c r="W1565" s="27"/>
      <c r="X1565" s="27"/>
      <c r="Y1565" s="27"/>
      <c r="Z1565" s="27"/>
      <c r="AA1565" s="27"/>
      <c r="AB1565" s="27"/>
      <c r="AC1565" s="25"/>
      <c r="AD1565" s="25"/>
      <c r="AE1565" s="25"/>
      <c r="AF1565" s="25"/>
      <c r="AG1565" s="25"/>
      <c r="AH1565" s="25"/>
      <c r="AI1565" s="25"/>
      <c r="AJ1565" s="25"/>
      <c r="AK1565" s="25"/>
      <c r="AL1565" s="25"/>
      <c r="AM1565" s="25"/>
      <c r="AN1565" s="25"/>
      <c r="AO1565" s="25"/>
      <c r="AP1565" s="25"/>
      <c r="AQ1565" s="25"/>
      <c r="AR1565" s="25"/>
      <c r="AS1565" s="25"/>
      <c r="AT1565" s="25"/>
      <c r="AU1565" s="25"/>
      <c r="AV1565" s="25"/>
      <c r="AW1565" s="25"/>
      <c r="AX1565" s="25"/>
    </row>
    <row r="1566" spans="7:50" ht="12.75">
      <c r="G1566" s="49"/>
      <c r="K1566" s="99"/>
      <c r="L1566" s="99"/>
      <c r="M1566" s="99"/>
      <c r="N1566" s="99"/>
      <c r="O1566" s="99"/>
      <c r="P1566" s="99"/>
      <c r="Q1566" s="99"/>
      <c r="R1566" s="99"/>
      <c r="S1566" s="99"/>
      <c r="T1566" s="27"/>
      <c r="U1566" s="27"/>
      <c r="V1566" s="27"/>
      <c r="W1566" s="27"/>
      <c r="X1566" s="27"/>
      <c r="Y1566" s="27"/>
      <c r="Z1566" s="27"/>
      <c r="AA1566" s="27"/>
      <c r="AB1566" s="27"/>
      <c r="AC1566" s="25"/>
      <c r="AD1566" s="25"/>
      <c r="AE1566" s="25"/>
      <c r="AF1566" s="25"/>
      <c r="AG1566" s="25"/>
      <c r="AH1566" s="25"/>
      <c r="AI1566" s="25"/>
      <c r="AJ1566" s="25"/>
      <c r="AK1566" s="25"/>
      <c r="AL1566" s="25"/>
      <c r="AM1566" s="25"/>
      <c r="AN1566" s="25"/>
      <c r="AO1566" s="25"/>
      <c r="AP1566" s="25"/>
      <c r="AQ1566" s="25"/>
      <c r="AR1566" s="25"/>
      <c r="AS1566" s="25"/>
      <c r="AT1566" s="25"/>
      <c r="AU1566" s="25"/>
      <c r="AV1566" s="25"/>
      <c r="AW1566" s="25"/>
      <c r="AX1566" s="25"/>
    </row>
    <row r="1567" spans="7:50" ht="12.75">
      <c r="G1567" s="49"/>
      <c r="K1567" s="99"/>
      <c r="L1567" s="99"/>
      <c r="M1567" s="99"/>
      <c r="N1567" s="99"/>
      <c r="O1567" s="99"/>
      <c r="P1567" s="99"/>
      <c r="Q1567" s="99"/>
      <c r="R1567" s="99"/>
      <c r="S1567" s="99"/>
      <c r="T1567" s="27"/>
      <c r="U1567" s="27"/>
      <c r="V1567" s="27"/>
      <c r="W1567" s="27"/>
      <c r="X1567" s="27"/>
      <c r="Y1567" s="27"/>
      <c r="Z1567" s="27"/>
      <c r="AA1567" s="27"/>
      <c r="AB1567" s="27"/>
      <c r="AC1567" s="25"/>
      <c r="AD1567" s="25"/>
      <c r="AE1567" s="25"/>
      <c r="AF1567" s="25"/>
      <c r="AG1567" s="25"/>
      <c r="AH1567" s="25"/>
      <c r="AI1567" s="25"/>
      <c r="AJ1567" s="25"/>
      <c r="AK1567" s="25"/>
      <c r="AL1567" s="25"/>
      <c r="AM1567" s="25"/>
      <c r="AN1567" s="25"/>
      <c r="AO1567" s="25"/>
      <c r="AP1567" s="25"/>
      <c r="AQ1567" s="25"/>
      <c r="AR1567" s="25"/>
      <c r="AS1567" s="25"/>
      <c r="AT1567" s="25"/>
      <c r="AU1567" s="25"/>
      <c r="AV1567" s="25"/>
      <c r="AW1567" s="25"/>
      <c r="AX1567" s="25"/>
    </row>
    <row r="1568" spans="7:50" ht="12.75">
      <c r="G1568" s="49"/>
      <c r="K1568" s="99"/>
      <c r="L1568" s="99"/>
      <c r="M1568" s="99"/>
      <c r="N1568" s="99"/>
      <c r="O1568" s="99"/>
      <c r="P1568" s="99"/>
      <c r="Q1568" s="99"/>
      <c r="R1568" s="99"/>
      <c r="S1568" s="99"/>
      <c r="T1568" s="27"/>
      <c r="U1568" s="27"/>
      <c r="V1568" s="27"/>
      <c r="W1568" s="27"/>
      <c r="X1568" s="27"/>
      <c r="Y1568" s="27"/>
      <c r="Z1568" s="27"/>
      <c r="AA1568" s="27"/>
      <c r="AB1568" s="27"/>
      <c r="AC1568" s="25"/>
      <c r="AD1568" s="25"/>
      <c r="AE1568" s="25"/>
      <c r="AF1568" s="25"/>
      <c r="AG1568" s="25"/>
      <c r="AH1568" s="25"/>
      <c r="AI1568" s="25"/>
      <c r="AJ1568" s="25"/>
      <c r="AK1568" s="25"/>
      <c r="AL1568" s="25"/>
      <c r="AM1568" s="25"/>
      <c r="AN1568" s="25"/>
      <c r="AO1568" s="25"/>
      <c r="AP1568" s="25"/>
      <c r="AQ1568" s="25"/>
      <c r="AR1568" s="25"/>
      <c r="AS1568" s="25"/>
      <c r="AT1568" s="25"/>
      <c r="AU1568" s="25"/>
      <c r="AV1568" s="25"/>
      <c r="AW1568" s="25"/>
      <c r="AX1568" s="25"/>
    </row>
    <row r="1569" spans="7:50" ht="12.75">
      <c r="G1569" s="49"/>
      <c r="K1569" s="99"/>
      <c r="L1569" s="99"/>
      <c r="M1569" s="99"/>
      <c r="N1569" s="99"/>
      <c r="O1569" s="99"/>
      <c r="P1569" s="99"/>
      <c r="Q1569" s="99"/>
      <c r="R1569" s="99"/>
      <c r="S1569" s="99"/>
      <c r="T1569" s="27"/>
      <c r="U1569" s="27"/>
      <c r="V1569" s="27"/>
      <c r="W1569" s="27"/>
      <c r="X1569" s="27"/>
      <c r="Y1569" s="27"/>
      <c r="Z1569" s="27"/>
      <c r="AA1569" s="27"/>
      <c r="AB1569" s="27"/>
      <c r="AC1569" s="25"/>
      <c r="AD1569" s="25"/>
      <c r="AE1569" s="25"/>
      <c r="AF1569" s="25"/>
      <c r="AG1569" s="25"/>
      <c r="AH1569" s="25"/>
      <c r="AI1569" s="25"/>
      <c r="AJ1569" s="25"/>
      <c r="AK1569" s="25"/>
      <c r="AL1569" s="25"/>
      <c r="AM1569" s="25"/>
      <c r="AN1569" s="25"/>
      <c r="AO1569" s="25"/>
      <c r="AP1569" s="25"/>
      <c r="AQ1569" s="25"/>
      <c r="AR1569" s="25"/>
      <c r="AS1569" s="25"/>
      <c r="AT1569" s="25"/>
      <c r="AU1569" s="25"/>
      <c r="AV1569" s="25"/>
      <c r="AW1569" s="25"/>
      <c r="AX1569" s="25"/>
    </row>
    <row r="1570" spans="7:50" ht="12.75">
      <c r="G1570" s="49"/>
      <c r="K1570" s="99"/>
      <c r="L1570" s="99"/>
      <c r="M1570" s="99"/>
      <c r="N1570" s="99"/>
      <c r="O1570" s="99"/>
      <c r="P1570" s="99"/>
      <c r="Q1570" s="99"/>
      <c r="R1570" s="99"/>
      <c r="S1570" s="99"/>
      <c r="T1570" s="27"/>
      <c r="U1570" s="27"/>
      <c r="V1570" s="27"/>
      <c r="W1570" s="27"/>
      <c r="X1570" s="27"/>
      <c r="Y1570" s="27"/>
      <c r="Z1570" s="27"/>
      <c r="AA1570" s="27"/>
      <c r="AB1570" s="27"/>
      <c r="AC1570" s="25"/>
      <c r="AD1570" s="25"/>
      <c r="AE1570" s="25"/>
      <c r="AF1570" s="25"/>
      <c r="AG1570" s="25"/>
      <c r="AH1570" s="25"/>
      <c r="AI1570" s="25"/>
      <c r="AJ1570" s="25"/>
      <c r="AK1570" s="25"/>
      <c r="AL1570" s="25"/>
      <c r="AM1570" s="25"/>
      <c r="AN1570" s="25"/>
      <c r="AO1570" s="25"/>
      <c r="AP1570" s="25"/>
      <c r="AQ1570" s="25"/>
      <c r="AR1570" s="25"/>
      <c r="AS1570" s="25"/>
      <c r="AT1570" s="25"/>
      <c r="AU1570" s="25"/>
      <c r="AV1570" s="25"/>
      <c r="AW1570" s="25"/>
      <c r="AX1570" s="25"/>
    </row>
    <row r="1571" spans="7:50" ht="12.75">
      <c r="G1571" s="49"/>
      <c r="K1571" s="99"/>
      <c r="L1571" s="99"/>
      <c r="M1571" s="99"/>
      <c r="N1571" s="99"/>
      <c r="O1571" s="99"/>
      <c r="P1571" s="99"/>
      <c r="Q1571" s="99"/>
      <c r="R1571" s="99"/>
      <c r="S1571" s="99"/>
      <c r="T1571" s="27"/>
      <c r="U1571" s="27"/>
      <c r="V1571" s="27"/>
      <c r="W1571" s="27"/>
      <c r="X1571" s="27"/>
      <c r="Y1571" s="27"/>
      <c r="Z1571" s="27"/>
      <c r="AA1571" s="27"/>
      <c r="AB1571" s="27"/>
      <c r="AC1571" s="25"/>
      <c r="AD1571" s="25"/>
      <c r="AE1571" s="25"/>
      <c r="AF1571" s="25"/>
      <c r="AG1571" s="25"/>
      <c r="AH1571" s="25"/>
      <c r="AI1571" s="25"/>
      <c r="AJ1571" s="25"/>
      <c r="AK1571" s="25"/>
      <c r="AL1571" s="25"/>
      <c r="AM1571" s="25"/>
      <c r="AN1571" s="25"/>
      <c r="AO1571" s="25"/>
      <c r="AP1571" s="25"/>
      <c r="AQ1571" s="25"/>
      <c r="AR1571" s="25"/>
      <c r="AS1571" s="25"/>
      <c r="AT1571" s="25"/>
      <c r="AU1571" s="25"/>
      <c r="AV1571" s="25"/>
      <c r="AW1571" s="25"/>
      <c r="AX1571" s="25"/>
    </row>
    <row r="1572" spans="7:50" ht="12.75">
      <c r="G1572" s="49"/>
      <c r="K1572" s="99"/>
      <c r="L1572" s="99"/>
      <c r="M1572" s="99"/>
      <c r="N1572" s="99"/>
      <c r="O1572" s="99"/>
      <c r="P1572" s="99"/>
      <c r="Q1572" s="99"/>
      <c r="R1572" s="99"/>
      <c r="S1572" s="99"/>
      <c r="T1572" s="27"/>
      <c r="U1572" s="27"/>
      <c r="V1572" s="27"/>
      <c r="W1572" s="27"/>
      <c r="X1572" s="27"/>
      <c r="Y1572" s="27"/>
      <c r="Z1572" s="27"/>
      <c r="AA1572" s="27"/>
      <c r="AB1572" s="27"/>
      <c r="AC1572" s="25"/>
      <c r="AD1572" s="25"/>
      <c r="AE1572" s="25"/>
      <c r="AF1572" s="25"/>
      <c r="AG1572" s="25"/>
      <c r="AH1572" s="25"/>
      <c r="AI1572" s="25"/>
      <c r="AJ1572" s="25"/>
      <c r="AK1572" s="25"/>
      <c r="AL1572" s="25"/>
      <c r="AM1572" s="25"/>
      <c r="AN1572" s="25"/>
      <c r="AO1572" s="25"/>
      <c r="AP1572" s="25"/>
      <c r="AQ1572" s="25"/>
      <c r="AR1572" s="25"/>
      <c r="AS1572" s="25"/>
      <c r="AT1572" s="25"/>
      <c r="AU1572" s="25"/>
      <c r="AV1572" s="25"/>
      <c r="AW1572" s="25"/>
      <c r="AX1572" s="25"/>
    </row>
    <row r="1573" spans="7:50" ht="12.75">
      <c r="G1573" s="49"/>
      <c r="K1573" s="99"/>
      <c r="L1573" s="99"/>
      <c r="M1573" s="99"/>
      <c r="N1573" s="99"/>
      <c r="O1573" s="99"/>
      <c r="P1573" s="99"/>
      <c r="Q1573" s="99"/>
      <c r="R1573" s="99"/>
      <c r="S1573" s="99"/>
      <c r="T1573" s="27"/>
      <c r="U1573" s="27"/>
      <c r="V1573" s="27"/>
      <c r="W1573" s="27"/>
      <c r="X1573" s="27"/>
      <c r="Y1573" s="27"/>
      <c r="Z1573" s="27"/>
      <c r="AA1573" s="27"/>
      <c r="AB1573" s="27"/>
      <c r="AC1573" s="25"/>
      <c r="AD1573" s="25"/>
      <c r="AE1573" s="25"/>
      <c r="AF1573" s="25"/>
      <c r="AG1573" s="25"/>
      <c r="AH1573" s="25"/>
      <c r="AI1573" s="25"/>
      <c r="AJ1573" s="25"/>
      <c r="AK1573" s="25"/>
      <c r="AL1573" s="25"/>
      <c r="AM1573" s="25"/>
      <c r="AN1573" s="25"/>
      <c r="AO1573" s="25"/>
      <c r="AP1573" s="25"/>
      <c r="AQ1573" s="25"/>
      <c r="AR1573" s="25"/>
      <c r="AS1573" s="25"/>
      <c r="AT1573" s="25"/>
      <c r="AU1573" s="25"/>
      <c r="AV1573" s="25"/>
      <c r="AW1573" s="25"/>
      <c r="AX1573" s="25"/>
    </row>
    <row r="1574" spans="7:50" ht="12.75">
      <c r="G1574" s="49"/>
      <c r="K1574" s="99"/>
      <c r="L1574" s="99"/>
      <c r="M1574" s="99"/>
      <c r="N1574" s="99"/>
      <c r="O1574" s="99"/>
      <c r="P1574" s="99"/>
      <c r="Q1574" s="99"/>
      <c r="R1574" s="99"/>
      <c r="S1574" s="99"/>
      <c r="T1574" s="27"/>
      <c r="U1574" s="27"/>
      <c r="V1574" s="27"/>
      <c r="W1574" s="27"/>
      <c r="X1574" s="27"/>
      <c r="Y1574" s="27"/>
      <c r="Z1574" s="27"/>
      <c r="AA1574" s="27"/>
      <c r="AB1574" s="27"/>
      <c r="AC1574" s="25"/>
      <c r="AD1574" s="25"/>
      <c r="AE1574" s="25"/>
      <c r="AF1574" s="25"/>
      <c r="AG1574" s="25"/>
      <c r="AH1574" s="25"/>
      <c r="AI1574" s="25"/>
      <c r="AJ1574" s="25"/>
      <c r="AK1574" s="25"/>
      <c r="AL1574" s="25"/>
      <c r="AM1574" s="25"/>
      <c r="AN1574" s="25"/>
      <c r="AO1574" s="25"/>
      <c r="AP1574" s="25"/>
      <c r="AQ1574" s="25"/>
      <c r="AR1574" s="25"/>
      <c r="AS1574" s="25"/>
      <c r="AT1574" s="25"/>
      <c r="AU1574" s="25"/>
      <c r="AV1574" s="25"/>
      <c r="AW1574" s="25"/>
      <c r="AX1574" s="25"/>
    </row>
    <row r="1575" spans="7:50" ht="12.75">
      <c r="G1575" s="49"/>
      <c r="K1575" s="99"/>
      <c r="L1575" s="99"/>
      <c r="M1575" s="99"/>
      <c r="N1575" s="99"/>
      <c r="O1575" s="99"/>
      <c r="P1575" s="99"/>
      <c r="Q1575" s="99"/>
      <c r="R1575" s="99"/>
      <c r="S1575" s="99"/>
      <c r="T1575" s="27"/>
      <c r="U1575" s="27"/>
      <c r="V1575" s="27"/>
      <c r="W1575" s="27"/>
      <c r="X1575" s="27"/>
      <c r="Y1575" s="27"/>
      <c r="Z1575" s="27"/>
      <c r="AA1575" s="27"/>
      <c r="AB1575" s="27"/>
      <c r="AC1575" s="25"/>
      <c r="AD1575" s="25"/>
      <c r="AE1575" s="25"/>
      <c r="AF1575" s="25"/>
      <c r="AG1575" s="25"/>
      <c r="AH1575" s="25"/>
      <c r="AI1575" s="25"/>
      <c r="AJ1575" s="25"/>
      <c r="AK1575" s="25"/>
      <c r="AL1575" s="25"/>
      <c r="AM1575" s="25"/>
      <c r="AN1575" s="25"/>
      <c r="AO1575" s="25"/>
      <c r="AP1575" s="25"/>
      <c r="AQ1575" s="25"/>
      <c r="AR1575" s="25"/>
      <c r="AS1575" s="25"/>
      <c r="AT1575" s="25"/>
      <c r="AU1575" s="25"/>
      <c r="AV1575" s="25"/>
      <c r="AW1575" s="25"/>
      <c r="AX1575" s="25"/>
    </row>
    <row r="1576" spans="7:50" ht="12.75">
      <c r="G1576" s="49"/>
      <c r="K1576" s="99"/>
      <c r="L1576" s="99"/>
      <c r="M1576" s="99"/>
      <c r="N1576" s="99"/>
      <c r="O1576" s="99"/>
      <c r="P1576" s="99"/>
      <c r="Q1576" s="99"/>
      <c r="R1576" s="99"/>
      <c r="S1576" s="99"/>
      <c r="T1576" s="27"/>
      <c r="U1576" s="27"/>
      <c r="V1576" s="27"/>
      <c r="W1576" s="27"/>
      <c r="X1576" s="27"/>
      <c r="Y1576" s="27"/>
      <c r="Z1576" s="27"/>
      <c r="AA1576" s="27"/>
      <c r="AB1576" s="27"/>
      <c r="AC1576" s="25"/>
      <c r="AD1576" s="25"/>
      <c r="AE1576" s="25"/>
      <c r="AF1576" s="25"/>
      <c r="AG1576" s="25"/>
      <c r="AH1576" s="25"/>
      <c r="AI1576" s="25"/>
      <c r="AJ1576" s="25"/>
      <c r="AK1576" s="25"/>
      <c r="AL1576" s="25"/>
      <c r="AM1576" s="25"/>
      <c r="AN1576" s="25"/>
      <c r="AO1576" s="25"/>
      <c r="AP1576" s="25"/>
      <c r="AQ1576" s="25"/>
      <c r="AR1576" s="25"/>
      <c r="AS1576" s="25"/>
      <c r="AT1576" s="25"/>
      <c r="AU1576" s="25"/>
      <c r="AV1576" s="25"/>
      <c r="AW1576" s="25"/>
      <c r="AX1576" s="25"/>
    </row>
    <row r="1577" spans="7:50" ht="12.75">
      <c r="G1577" s="49"/>
      <c r="K1577" s="99"/>
      <c r="L1577" s="99"/>
      <c r="M1577" s="99"/>
      <c r="N1577" s="99"/>
      <c r="O1577" s="99"/>
      <c r="P1577" s="99"/>
      <c r="Q1577" s="99"/>
      <c r="R1577" s="99"/>
      <c r="S1577" s="99"/>
      <c r="T1577" s="27"/>
      <c r="U1577" s="27"/>
      <c r="V1577" s="27"/>
      <c r="W1577" s="27"/>
      <c r="X1577" s="27"/>
      <c r="Y1577" s="27"/>
      <c r="Z1577" s="27"/>
      <c r="AA1577" s="27"/>
      <c r="AB1577" s="27"/>
      <c r="AC1577" s="25"/>
      <c r="AD1577" s="25"/>
      <c r="AE1577" s="25"/>
      <c r="AF1577" s="25"/>
      <c r="AG1577" s="25"/>
      <c r="AH1577" s="25"/>
      <c r="AI1577" s="25"/>
      <c r="AJ1577" s="25"/>
      <c r="AK1577" s="25"/>
      <c r="AL1577" s="25"/>
      <c r="AM1577" s="25"/>
      <c r="AN1577" s="25"/>
      <c r="AO1577" s="25"/>
      <c r="AP1577" s="25"/>
      <c r="AQ1577" s="25"/>
      <c r="AR1577" s="25"/>
      <c r="AS1577" s="25"/>
      <c r="AT1577" s="25"/>
      <c r="AU1577" s="25"/>
      <c r="AV1577" s="25"/>
      <c r="AW1577" s="25"/>
      <c r="AX1577" s="25"/>
    </row>
    <row r="1578" spans="7:50" ht="12.75">
      <c r="G1578" s="49"/>
      <c r="K1578" s="99"/>
      <c r="L1578" s="99"/>
      <c r="M1578" s="99"/>
      <c r="N1578" s="99"/>
      <c r="O1578" s="99"/>
      <c r="P1578" s="99"/>
      <c r="Q1578" s="99"/>
      <c r="R1578" s="99"/>
      <c r="S1578" s="99"/>
      <c r="T1578" s="27"/>
      <c r="U1578" s="27"/>
      <c r="V1578" s="27"/>
      <c r="W1578" s="27"/>
      <c r="X1578" s="27"/>
      <c r="Y1578" s="27"/>
      <c r="Z1578" s="27"/>
      <c r="AA1578" s="27"/>
      <c r="AB1578" s="27"/>
      <c r="AC1578" s="25"/>
      <c r="AD1578" s="25"/>
      <c r="AE1578" s="25"/>
      <c r="AF1578" s="25"/>
      <c r="AG1578" s="25"/>
      <c r="AH1578" s="25"/>
      <c r="AI1578" s="25"/>
      <c r="AJ1578" s="25"/>
      <c r="AK1578" s="25"/>
      <c r="AL1578" s="25"/>
      <c r="AM1578" s="25"/>
      <c r="AN1578" s="25"/>
      <c r="AO1578" s="25"/>
      <c r="AP1578" s="25"/>
      <c r="AQ1578" s="25"/>
      <c r="AR1578" s="25"/>
      <c r="AS1578" s="25"/>
      <c r="AT1578" s="25"/>
      <c r="AU1578" s="25"/>
      <c r="AV1578" s="25"/>
      <c r="AW1578" s="25"/>
      <c r="AX1578" s="25"/>
    </row>
    <row r="1579" spans="7:50" ht="12.75">
      <c r="G1579" s="49"/>
      <c r="K1579" s="99"/>
      <c r="L1579" s="99"/>
      <c r="M1579" s="99"/>
      <c r="N1579" s="99"/>
      <c r="O1579" s="99"/>
      <c r="P1579" s="99"/>
      <c r="Q1579" s="99"/>
      <c r="R1579" s="99"/>
      <c r="S1579" s="99"/>
      <c r="T1579" s="27"/>
      <c r="U1579" s="27"/>
      <c r="V1579" s="27"/>
      <c r="W1579" s="27"/>
      <c r="X1579" s="27"/>
      <c r="Y1579" s="27"/>
      <c r="Z1579" s="27"/>
      <c r="AA1579" s="27"/>
      <c r="AB1579" s="27"/>
      <c r="AC1579" s="25"/>
      <c r="AD1579" s="25"/>
      <c r="AE1579" s="25"/>
      <c r="AF1579" s="25"/>
      <c r="AG1579" s="25"/>
      <c r="AH1579" s="25"/>
      <c r="AI1579" s="25"/>
      <c r="AJ1579" s="25"/>
      <c r="AK1579" s="25"/>
      <c r="AL1579" s="25"/>
      <c r="AM1579" s="25"/>
      <c r="AN1579" s="25"/>
      <c r="AO1579" s="25"/>
      <c r="AP1579" s="25"/>
      <c r="AQ1579" s="25"/>
      <c r="AR1579" s="25"/>
      <c r="AS1579" s="25"/>
      <c r="AT1579" s="25"/>
      <c r="AU1579" s="25"/>
      <c r="AV1579" s="25"/>
      <c r="AW1579" s="25"/>
      <c r="AX1579" s="25"/>
    </row>
    <row r="1580" spans="7:50" ht="12.75">
      <c r="G1580" s="49"/>
      <c r="K1580" s="99"/>
      <c r="L1580" s="99"/>
      <c r="M1580" s="99"/>
      <c r="N1580" s="99"/>
      <c r="O1580" s="99"/>
      <c r="P1580" s="99"/>
      <c r="Q1580" s="99"/>
      <c r="R1580" s="99"/>
      <c r="S1580" s="99"/>
      <c r="T1580" s="27"/>
      <c r="U1580" s="27"/>
      <c r="V1580" s="27"/>
      <c r="W1580" s="27"/>
      <c r="X1580" s="27"/>
      <c r="Y1580" s="27"/>
      <c r="Z1580" s="27"/>
      <c r="AA1580" s="27"/>
      <c r="AB1580" s="27"/>
      <c r="AC1580" s="25"/>
      <c r="AD1580" s="25"/>
      <c r="AE1580" s="25"/>
      <c r="AF1580" s="25"/>
      <c r="AG1580" s="25"/>
      <c r="AH1580" s="25"/>
      <c r="AI1580" s="25"/>
      <c r="AJ1580" s="25"/>
      <c r="AK1580" s="25"/>
      <c r="AL1580" s="25"/>
      <c r="AM1580" s="25"/>
      <c r="AN1580" s="25"/>
      <c r="AO1580" s="25"/>
      <c r="AP1580" s="25"/>
      <c r="AQ1580" s="25"/>
      <c r="AR1580" s="25"/>
      <c r="AS1580" s="25"/>
      <c r="AT1580" s="25"/>
      <c r="AU1580" s="25"/>
      <c r="AV1580" s="25"/>
      <c r="AW1580" s="25"/>
      <c r="AX1580" s="25"/>
    </row>
    <row r="1581" spans="7:50" ht="12.75">
      <c r="G1581" s="49"/>
      <c r="K1581" s="99"/>
      <c r="L1581" s="99"/>
      <c r="M1581" s="99"/>
      <c r="N1581" s="99"/>
      <c r="O1581" s="99"/>
      <c r="P1581" s="99"/>
      <c r="Q1581" s="99"/>
      <c r="R1581" s="99"/>
      <c r="S1581" s="99"/>
      <c r="T1581" s="27"/>
      <c r="U1581" s="27"/>
      <c r="V1581" s="27"/>
      <c r="W1581" s="27"/>
      <c r="X1581" s="27"/>
      <c r="Y1581" s="27"/>
      <c r="Z1581" s="27"/>
      <c r="AA1581" s="27"/>
      <c r="AB1581" s="27"/>
      <c r="AC1581" s="25"/>
      <c r="AD1581" s="25"/>
      <c r="AE1581" s="25"/>
      <c r="AF1581" s="25"/>
      <c r="AG1581" s="25"/>
      <c r="AH1581" s="25"/>
      <c r="AI1581" s="25"/>
      <c r="AJ1581" s="25"/>
      <c r="AK1581" s="25"/>
      <c r="AL1581" s="25"/>
      <c r="AM1581" s="25"/>
      <c r="AN1581" s="25"/>
      <c r="AO1581" s="25"/>
      <c r="AP1581" s="25"/>
      <c r="AQ1581" s="25"/>
      <c r="AR1581" s="25"/>
      <c r="AS1581" s="25"/>
      <c r="AT1581" s="25"/>
      <c r="AU1581" s="25"/>
      <c r="AV1581" s="25"/>
      <c r="AW1581" s="25"/>
      <c r="AX1581" s="25"/>
    </row>
    <row r="1582" spans="7:50" ht="12.75">
      <c r="G1582" s="49"/>
      <c r="K1582" s="99"/>
      <c r="L1582" s="99"/>
      <c r="M1582" s="99"/>
      <c r="N1582" s="99"/>
      <c r="O1582" s="99"/>
      <c r="P1582" s="99"/>
      <c r="Q1582" s="99"/>
      <c r="R1582" s="99"/>
      <c r="S1582" s="99"/>
      <c r="T1582" s="27"/>
      <c r="U1582" s="27"/>
      <c r="V1582" s="27"/>
      <c r="W1582" s="27"/>
      <c r="X1582" s="27"/>
      <c r="Y1582" s="27"/>
      <c r="Z1582" s="27"/>
      <c r="AA1582" s="27"/>
      <c r="AB1582" s="27"/>
      <c r="AC1582" s="25"/>
      <c r="AD1582" s="25"/>
      <c r="AE1582" s="25"/>
      <c r="AF1582" s="25"/>
      <c r="AG1582" s="25"/>
      <c r="AH1582" s="25"/>
      <c r="AI1582" s="25"/>
      <c r="AJ1582" s="25"/>
      <c r="AK1582" s="25"/>
      <c r="AL1582" s="25"/>
      <c r="AM1582" s="25"/>
      <c r="AN1582" s="25"/>
      <c r="AO1582" s="25"/>
      <c r="AP1582" s="25"/>
      <c r="AQ1582" s="25"/>
      <c r="AR1582" s="25"/>
      <c r="AS1582" s="25"/>
      <c r="AT1582" s="25"/>
      <c r="AU1582" s="25"/>
      <c r="AV1582" s="25"/>
      <c r="AW1582" s="25"/>
      <c r="AX1582" s="25"/>
    </row>
    <row r="1583" spans="7:50" ht="12.75">
      <c r="G1583" s="49"/>
      <c r="K1583" s="99"/>
      <c r="L1583" s="99"/>
      <c r="M1583" s="99"/>
      <c r="N1583" s="99"/>
      <c r="O1583" s="99"/>
      <c r="P1583" s="99"/>
      <c r="Q1583" s="99"/>
      <c r="R1583" s="99"/>
      <c r="S1583" s="99"/>
      <c r="T1583" s="27"/>
      <c r="U1583" s="27"/>
      <c r="V1583" s="27"/>
      <c r="W1583" s="27"/>
      <c r="X1583" s="27"/>
      <c r="Y1583" s="27"/>
      <c r="Z1583" s="27"/>
      <c r="AA1583" s="27"/>
      <c r="AB1583" s="27"/>
      <c r="AC1583" s="25"/>
      <c r="AD1583" s="25"/>
      <c r="AE1583" s="25"/>
      <c r="AF1583" s="25"/>
      <c r="AG1583" s="25"/>
      <c r="AH1583" s="25"/>
      <c r="AI1583" s="25"/>
      <c r="AJ1583" s="25"/>
      <c r="AK1583" s="25"/>
      <c r="AL1583" s="25"/>
      <c r="AM1583" s="25"/>
      <c r="AN1583" s="25"/>
      <c r="AO1583" s="25"/>
      <c r="AP1583" s="25"/>
      <c r="AQ1583" s="25"/>
      <c r="AR1583" s="25"/>
      <c r="AS1583" s="25"/>
      <c r="AT1583" s="25"/>
      <c r="AU1583" s="25"/>
      <c r="AV1583" s="25"/>
      <c r="AW1583" s="25"/>
      <c r="AX1583" s="25"/>
    </row>
    <row r="1584" spans="7:50" ht="12.75">
      <c r="G1584" s="49"/>
      <c r="K1584" s="99"/>
      <c r="L1584" s="99"/>
      <c r="M1584" s="99"/>
      <c r="N1584" s="99"/>
      <c r="O1584" s="99"/>
      <c r="P1584" s="99"/>
      <c r="Q1584" s="99"/>
      <c r="R1584" s="99"/>
      <c r="S1584" s="99"/>
      <c r="T1584" s="27"/>
      <c r="U1584" s="27"/>
      <c r="V1584" s="27"/>
      <c r="W1584" s="27"/>
      <c r="X1584" s="27"/>
      <c r="Y1584" s="27"/>
      <c r="Z1584" s="27"/>
      <c r="AA1584" s="27"/>
      <c r="AB1584" s="27"/>
      <c r="AC1584" s="25"/>
      <c r="AD1584" s="25"/>
      <c r="AE1584" s="25"/>
      <c r="AF1584" s="25"/>
      <c r="AG1584" s="25"/>
      <c r="AH1584" s="25"/>
      <c r="AI1584" s="25"/>
      <c r="AJ1584" s="25"/>
      <c r="AK1584" s="25"/>
      <c r="AL1584" s="25"/>
      <c r="AM1584" s="25"/>
      <c r="AN1584" s="25"/>
      <c r="AO1584" s="25"/>
      <c r="AP1584" s="25"/>
      <c r="AQ1584" s="25"/>
      <c r="AR1584" s="25"/>
      <c r="AS1584" s="25"/>
      <c r="AT1584" s="25"/>
      <c r="AU1584" s="25"/>
      <c r="AV1584" s="25"/>
      <c r="AW1584" s="25"/>
      <c r="AX1584" s="25"/>
    </row>
    <row r="1585" spans="7:50" ht="12.75">
      <c r="G1585" s="49"/>
      <c r="K1585" s="99"/>
      <c r="L1585" s="99"/>
      <c r="M1585" s="99"/>
      <c r="N1585" s="99"/>
      <c r="O1585" s="99"/>
      <c r="P1585" s="99"/>
      <c r="Q1585" s="99"/>
      <c r="R1585" s="99"/>
      <c r="S1585" s="99"/>
      <c r="T1585" s="27"/>
      <c r="U1585" s="27"/>
      <c r="V1585" s="27"/>
      <c r="W1585" s="27"/>
      <c r="X1585" s="27"/>
      <c r="Y1585" s="27"/>
      <c r="Z1585" s="27"/>
      <c r="AA1585" s="27"/>
      <c r="AB1585" s="27"/>
      <c r="AC1585" s="25"/>
      <c r="AD1585" s="25"/>
      <c r="AE1585" s="25"/>
      <c r="AF1585" s="25"/>
      <c r="AG1585" s="25"/>
      <c r="AH1585" s="25"/>
      <c r="AI1585" s="25"/>
      <c r="AJ1585" s="25"/>
      <c r="AK1585" s="25"/>
      <c r="AL1585" s="25"/>
      <c r="AM1585" s="25"/>
      <c r="AN1585" s="25"/>
      <c r="AO1585" s="25"/>
      <c r="AP1585" s="25"/>
      <c r="AQ1585" s="25"/>
      <c r="AR1585" s="25"/>
      <c r="AS1585" s="25"/>
      <c r="AT1585" s="25"/>
      <c r="AU1585" s="25"/>
      <c r="AV1585" s="25"/>
      <c r="AW1585" s="25"/>
      <c r="AX1585" s="25"/>
    </row>
    <row r="1586" spans="7:50" ht="12.75">
      <c r="G1586" s="49"/>
      <c r="K1586" s="99"/>
      <c r="L1586" s="99"/>
      <c r="M1586" s="99"/>
      <c r="N1586" s="99"/>
      <c r="O1586" s="99"/>
      <c r="P1586" s="99"/>
      <c r="Q1586" s="99"/>
      <c r="R1586" s="99"/>
      <c r="S1586" s="99"/>
      <c r="T1586" s="27"/>
      <c r="U1586" s="27"/>
      <c r="V1586" s="27"/>
      <c r="W1586" s="27"/>
      <c r="X1586" s="27"/>
      <c r="Y1586" s="27"/>
      <c r="Z1586" s="27"/>
      <c r="AA1586" s="27"/>
      <c r="AB1586" s="27"/>
      <c r="AC1586" s="25"/>
      <c r="AD1586" s="25"/>
      <c r="AE1586" s="25"/>
      <c r="AF1586" s="25"/>
      <c r="AG1586" s="25"/>
      <c r="AH1586" s="25"/>
      <c r="AI1586" s="25"/>
      <c r="AJ1586" s="25"/>
      <c r="AK1586" s="25"/>
      <c r="AL1586" s="25"/>
      <c r="AM1586" s="25"/>
      <c r="AN1586" s="25"/>
      <c r="AO1586" s="25"/>
      <c r="AP1586" s="25"/>
      <c r="AQ1586" s="25"/>
      <c r="AR1586" s="25"/>
      <c r="AS1586" s="25"/>
      <c r="AT1586" s="25"/>
      <c r="AU1586" s="25"/>
      <c r="AV1586" s="25"/>
      <c r="AW1586" s="25"/>
      <c r="AX1586" s="25"/>
    </row>
    <row r="1587" spans="7:50" ht="12.75">
      <c r="G1587" s="49"/>
      <c r="K1587" s="99"/>
      <c r="L1587" s="99"/>
      <c r="M1587" s="99"/>
      <c r="N1587" s="99"/>
      <c r="O1587" s="99"/>
      <c r="P1587" s="99"/>
      <c r="Q1587" s="99"/>
      <c r="R1587" s="99"/>
      <c r="S1587" s="99"/>
      <c r="T1587" s="27"/>
      <c r="U1587" s="27"/>
      <c r="V1587" s="27"/>
      <c r="W1587" s="27"/>
      <c r="X1587" s="27"/>
      <c r="Y1587" s="27"/>
      <c r="Z1587" s="27"/>
      <c r="AA1587" s="27"/>
      <c r="AB1587" s="27"/>
      <c r="AC1587" s="25"/>
      <c r="AD1587" s="25"/>
      <c r="AE1587" s="25"/>
      <c r="AF1587" s="25"/>
      <c r="AG1587" s="25"/>
      <c r="AH1587" s="25"/>
      <c r="AI1587" s="25"/>
      <c r="AJ1587" s="25"/>
      <c r="AK1587" s="25"/>
      <c r="AL1587" s="25"/>
      <c r="AM1587" s="25"/>
      <c r="AN1587" s="25"/>
      <c r="AO1587" s="25"/>
      <c r="AP1587" s="25"/>
      <c r="AQ1587" s="25"/>
      <c r="AR1587" s="25"/>
      <c r="AS1587" s="25"/>
      <c r="AT1587" s="25"/>
      <c r="AU1587" s="25"/>
      <c r="AV1587" s="25"/>
      <c r="AW1587" s="25"/>
      <c r="AX1587" s="25"/>
    </row>
    <row r="1588" spans="7:50" ht="12.75">
      <c r="G1588" s="49"/>
      <c r="K1588" s="99"/>
      <c r="L1588" s="99"/>
      <c r="M1588" s="99"/>
      <c r="N1588" s="99"/>
      <c r="O1588" s="99"/>
      <c r="P1588" s="99"/>
      <c r="Q1588" s="99"/>
      <c r="R1588" s="99"/>
      <c r="S1588" s="99"/>
      <c r="T1588" s="27"/>
      <c r="U1588" s="27"/>
      <c r="V1588" s="27"/>
      <c r="W1588" s="27"/>
      <c r="X1588" s="27"/>
      <c r="Y1588" s="27"/>
      <c r="Z1588" s="27"/>
      <c r="AA1588" s="27"/>
      <c r="AB1588" s="27"/>
      <c r="AC1588" s="25"/>
      <c r="AD1588" s="25"/>
      <c r="AE1588" s="25"/>
      <c r="AF1588" s="25"/>
      <c r="AG1588" s="25"/>
      <c r="AH1588" s="25"/>
      <c r="AI1588" s="25"/>
      <c r="AJ1588" s="25"/>
      <c r="AK1588" s="25"/>
      <c r="AL1588" s="25"/>
      <c r="AM1588" s="25"/>
      <c r="AN1588" s="25"/>
      <c r="AO1588" s="25"/>
      <c r="AP1588" s="25"/>
      <c r="AQ1588" s="25"/>
      <c r="AR1588" s="25"/>
      <c r="AS1588" s="25"/>
      <c r="AT1588" s="25"/>
      <c r="AU1588" s="25"/>
      <c r="AV1588" s="25"/>
      <c r="AW1588" s="25"/>
      <c r="AX1588" s="25"/>
    </row>
    <row r="1589" spans="7:50" ht="12.75">
      <c r="G1589" s="49"/>
      <c r="K1589" s="99"/>
      <c r="L1589" s="99"/>
      <c r="M1589" s="99"/>
      <c r="N1589" s="99"/>
      <c r="O1589" s="99"/>
      <c r="P1589" s="99"/>
      <c r="Q1589" s="99"/>
      <c r="R1589" s="99"/>
      <c r="S1589" s="99"/>
      <c r="T1589" s="27"/>
      <c r="U1589" s="27"/>
      <c r="V1589" s="27"/>
      <c r="W1589" s="27"/>
      <c r="X1589" s="27"/>
      <c r="Y1589" s="27"/>
      <c r="Z1589" s="27"/>
      <c r="AA1589" s="27"/>
      <c r="AB1589" s="27"/>
      <c r="AC1589" s="25"/>
      <c r="AD1589" s="25"/>
      <c r="AE1589" s="25"/>
      <c r="AF1589" s="25"/>
      <c r="AG1589" s="25"/>
      <c r="AH1589" s="25"/>
      <c r="AI1589" s="25"/>
      <c r="AJ1589" s="25"/>
      <c r="AK1589" s="25"/>
      <c r="AL1589" s="25"/>
      <c r="AM1589" s="25"/>
      <c r="AN1589" s="25"/>
      <c r="AO1589" s="25"/>
      <c r="AP1589" s="25"/>
      <c r="AQ1589" s="25"/>
      <c r="AR1589" s="25"/>
      <c r="AS1589" s="25"/>
      <c r="AT1589" s="25"/>
      <c r="AU1589" s="25"/>
      <c r="AV1589" s="25"/>
      <c r="AW1589" s="25"/>
      <c r="AX1589" s="25"/>
    </row>
    <row r="1590" spans="7:50" ht="12.75">
      <c r="G1590" s="49"/>
      <c r="K1590" s="99"/>
      <c r="L1590" s="99"/>
      <c r="M1590" s="99"/>
      <c r="N1590" s="99"/>
      <c r="O1590" s="99"/>
      <c r="P1590" s="99"/>
      <c r="Q1590" s="99"/>
      <c r="R1590" s="99"/>
      <c r="S1590" s="99"/>
      <c r="T1590" s="27"/>
      <c r="U1590" s="27"/>
      <c r="V1590" s="27"/>
      <c r="W1590" s="27"/>
      <c r="X1590" s="27"/>
      <c r="Y1590" s="27"/>
      <c r="Z1590" s="27"/>
      <c r="AA1590" s="27"/>
      <c r="AB1590" s="27"/>
      <c r="AC1590" s="25"/>
      <c r="AD1590" s="25"/>
      <c r="AE1590" s="25"/>
      <c r="AF1590" s="25"/>
      <c r="AG1590" s="25"/>
      <c r="AH1590" s="25"/>
      <c r="AI1590" s="25"/>
      <c r="AJ1590" s="25"/>
      <c r="AK1590" s="25"/>
      <c r="AL1590" s="25"/>
      <c r="AM1590" s="25"/>
      <c r="AN1590" s="25"/>
      <c r="AO1590" s="25"/>
      <c r="AP1590" s="25"/>
      <c r="AQ1590" s="25"/>
      <c r="AR1590" s="25"/>
      <c r="AS1590" s="25"/>
      <c r="AT1590" s="25"/>
      <c r="AU1590" s="25"/>
      <c r="AV1590" s="25"/>
      <c r="AW1590" s="25"/>
      <c r="AX1590" s="25"/>
    </row>
    <row r="1591" spans="7:50" ht="12.75">
      <c r="G1591" s="49"/>
      <c r="K1591" s="99"/>
      <c r="L1591" s="99"/>
      <c r="M1591" s="99"/>
      <c r="N1591" s="99"/>
      <c r="O1591" s="99"/>
      <c r="P1591" s="99"/>
      <c r="Q1591" s="99"/>
      <c r="R1591" s="99"/>
      <c r="S1591" s="99"/>
      <c r="T1591" s="27"/>
      <c r="U1591" s="27"/>
      <c r="V1591" s="27"/>
      <c r="W1591" s="27"/>
      <c r="X1591" s="27"/>
      <c r="Y1591" s="27"/>
      <c r="Z1591" s="27"/>
      <c r="AA1591" s="27"/>
      <c r="AB1591" s="27"/>
      <c r="AC1591" s="25"/>
      <c r="AD1591" s="25"/>
      <c r="AE1591" s="25"/>
      <c r="AF1591" s="25"/>
      <c r="AG1591" s="25"/>
      <c r="AH1591" s="25"/>
      <c r="AI1591" s="25"/>
      <c r="AJ1591" s="25"/>
      <c r="AK1591" s="25"/>
      <c r="AL1591" s="25"/>
      <c r="AM1591" s="25"/>
      <c r="AN1591" s="25"/>
      <c r="AO1591" s="25"/>
      <c r="AP1591" s="25"/>
      <c r="AQ1591" s="25"/>
      <c r="AR1591" s="25"/>
      <c r="AS1591" s="25"/>
      <c r="AT1591" s="25"/>
      <c r="AU1591" s="25"/>
      <c r="AV1591" s="25"/>
      <c r="AW1591" s="25"/>
      <c r="AX1591" s="25"/>
    </row>
    <row r="1592" spans="7:50" ht="12.75">
      <c r="G1592" s="49"/>
      <c r="K1592" s="99"/>
      <c r="L1592" s="99"/>
      <c r="M1592" s="99"/>
      <c r="N1592" s="99"/>
      <c r="O1592" s="99"/>
      <c r="P1592" s="99"/>
      <c r="Q1592" s="99"/>
      <c r="R1592" s="99"/>
      <c r="S1592" s="99"/>
      <c r="T1592" s="27"/>
      <c r="U1592" s="27"/>
      <c r="V1592" s="27"/>
      <c r="W1592" s="27"/>
      <c r="X1592" s="27"/>
      <c r="Y1592" s="27"/>
      <c r="Z1592" s="27"/>
      <c r="AA1592" s="27"/>
      <c r="AB1592" s="27"/>
      <c r="AC1592" s="25"/>
      <c r="AD1592" s="25"/>
      <c r="AE1592" s="25"/>
      <c r="AF1592" s="25"/>
      <c r="AG1592" s="25"/>
      <c r="AH1592" s="25"/>
      <c r="AI1592" s="25"/>
      <c r="AJ1592" s="25"/>
      <c r="AK1592" s="25"/>
      <c r="AL1592" s="25"/>
      <c r="AM1592" s="25"/>
      <c r="AN1592" s="25"/>
      <c r="AO1592" s="25"/>
      <c r="AP1592" s="25"/>
      <c r="AQ1592" s="25"/>
      <c r="AR1592" s="25"/>
      <c r="AS1592" s="25"/>
      <c r="AT1592" s="25"/>
      <c r="AU1592" s="25"/>
      <c r="AV1592" s="25"/>
      <c r="AW1592" s="25"/>
      <c r="AX1592" s="25"/>
    </row>
    <row r="1593" spans="7:50" ht="12.75">
      <c r="G1593" s="49"/>
      <c r="K1593" s="99"/>
      <c r="L1593" s="99"/>
      <c r="M1593" s="99"/>
      <c r="N1593" s="99"/>
      <c r="O1593" s="99"/>
      <c r="P1593" s="99"/>
      <c r="Q1593" s="99"/>
      <c r="R1593" s="99"/>
      <c r="S1593" s="99"/>
      <c r="T1593" s="27"/>
      <c r="U1593" s="27"/>
      <c r="V1593" s="27"/>
      <c r="W1593" s="27"/>
      <c r="X1593" s="27"/>
      <c r="Y1593" s="27"/>
      <c r="Z1593" s="27"/>
      <c r="AA1593" s="27"/>
      <c r="AB1593" s="27"/>
      <c r="AC1593" s="25"/>
      <c r="AD1593" s="25"/>
      <c r="AE1593" s="25"/>
      <c r="AF1593" s="25"/>
      <c r="AG1593" s="25"/>
      <c r="AH1593" s="25"/>
      <c r="AI1593" s="25"/>
      <c r="AJ1593" s="25"/>
      <c r="AK1593" s="25"/>
      <c r="AL1593" s="25"/>
      <c r="AM1593" s="25"/>
      <c r="AN1593" s="25"/>
      <c r="AO1593" s="25"/>
      <c r="AP1593" s="25"/>
      <c r="AQ1593" s="25"/>
      <c r="AR1593" s="25"/>
      <c r="AS1593" s="25"/>
      <c r="AT1593" s="25"/>
      <c r="AU1593" s="25"/>
      <c r="AV1593" s="25"/>
      <c r="AW1593" s="25"/>
      <c r="AX1593" s="25"/>
    </row>
    <row r="1594" spans="7:50" ht="12.75">
      <c r="G1594" s="49"/>
      <c r="K1594" s="99"/>
      <c r="L1594" s="99"/>
      <c r="M1594" s="99"/>
      <c r="N1594" s="99"/>
      <c r="O1594" s="99"/>
      <c r="P1594" s="99"/>
      <c r="Q1594" s="99"/>
      <c r="R1594" s="99"/>
      <c r="S1594" s="99"/>
      <c r="T1594" s="27"/>
      <c r="U1594" s="27"/>
      <c r="V1594" s="27"/>
      <c r="W1594" s="27"/>
      <c r="X1594" s="27"/>
      <c r="Y1594" s="27"/>
      <c r="Z1594" s="27"/>
      <c r="AA1594" s="27"/>
      <c r="AB1594" s="27"/>
      <c r="AC1594" s="25"/>
      <c r="AD1594" s="25"/>
      <c r="AE1594" s="25"/>
      <c r="AF1594" s="25"/>
      <c r="AG1594" s="25"/>
      <c r="AH1594" s="25"/>
      <c r="AI1594" s="25"/>
      <c r="AJ1594" s="25"/>
      <c r="AK1594" s="25"/>
      <c r="AL1594" s="25"/>
      <c r="AM1594" s="25"/>
      <c r="AN1594" s="25"/>
      <c r="AO1594" s="25"/>
      <c r="AP1594" s="25"/>
      <c r="AQ1594" s="25"/>
      <c r="AR1594" s="25"/>
      <c r="AS1594" s="25"/>
      <c r="AT1594" s="25"/>
      <c r="AU1594" s="25"/>
      <c r="AV1594" s="25"/>
      <c r="AW1594" s="25"/>
      <c r="AX1594" s="25"/>
    </row>
    <row r="1595" spans="7:50" ht="12.75">
      <c r="G1595" s="49"/>
      <c r="K1595" s="99"/>
      <c r="L1595" s="99"/>
      <c r="M1595" s="99"/>
      <c r="N1595" s="99"/>
      <c r="O1595" s="99"/>
      <c r="P1595" s="99"/>
      <c r="Q1595" s="99"/>
      <c r="R1595" s="99"/>
      <c r="S1595" s="99"/>
      <c r="T1595" s="27"/>
      <c r="U1595" s="27"/>
      <c r="V1595" s="27"/>
      <c r="W1595" s="27"/>
      <c r="X1595" s="27"/>
      <c r="Y1595" s="27"/>
      <c r="Z1595" s="27"/>
      <c r="AA1595" s="27"/>
      <c r="AB1595" s="27"/>
      <c r="AC1595" s="25"/>
      <c r="AD1595" s="25"/>
      <c r="AE1595" s="25"/>
      <c r="AF1595" s="25"/>
      <c r="AG1595" s="25"/>
      <c r="AH1595" s="25"/>
      <c r="AI1595" s="25"/>
      <c r="AJ1595" s="25"/>
      <c r="AK1595" s="25"/>
      <c r="AL1595" s="25"/>
      <c r="AM1595" s="25"/>
      <c r="AN1595" s="25"/>
      <c r="AO1595" s="25"/>
      <c r="AP1595" s="25"/>
      <c r="AQ1595" s="25"/>
      <c r="AR1595" s="25"/>
      <c r="AS1595" s="25"/>
      <c r="AT1595" s="25"/>
      <c r="AU1595" s="25"/>
      <c r="AV1595" s="25"/>
      <c r="AW1595" s="25"/>
      <c r="AX1595" s="25"/>
    </row>
    <row r="1596" spans="7:50" ht="12.75">
      <c r="G1596" s="49"/>
      <c r="K1596" s="99"/>
      <c r="L1596" s="99"/>
      <c r="M1596" s="99"/>
      <c r="N1596" s="99"/>
      <c r="O1596" s="99"/>
      <c r="P1596" s="99"/>
      <c r="Q1596" s="99"/>
      <c r="R1596" s="99"/>
      <c r="S1596" s="99"/>
      <c r="T1596" s="27"/>
      <c r="U1596" s="27"/>
      <c r="V1596" s="27"/>
      <c r="W1596" s="27"/>
      <c r="X1596" s="27"/>
      <c r="Y1596" s="27"/>
      <c r="Z1596" s="27"/>
      <c r="AA1596" s="27"/>
      <c r="AB1596" s="27"/>
      <c r="AC1596" s="25"/>
      <c r="AD1596" s="25"/>
      <c r="AE1596" s="25"/>
      <c r="AF1596" s="25"/>
      <c r="AG1596" s="25"/>
      <c r="AH1596" s="25"/>
      <c r="AI1596" s="25"/>
      <c r="AJ1596" s="25"/>
      <c r="AK1596" s="25"/>
      <c r="AL1596" s="25"/>
      <c r="AM1596" s="25"/>
      <c r="AN1596" s="25"/>
      <c r="AO1596" s="25"/>
      <c r="AP1596" s="25"/>
      <c r="AQ1596" s="25"/>
      <c r="AR1596" s="25"/>
      <c r="AS1596" s="25"/>
      <c r="AT1596" s="25"/>
      <c r="AU1596" s="25"/>
      <c r="AV1596" s="25"/>
      <c r="AW1596" s="25"/>
      <c r="AX1596" s="25"/>
    </row>
    <row r="1597" spans="7:50" ht="12.75">
      <c r="G1597" s="49"/>
      <c r="K1597" s="99"/>
      <c r="L1597" s="99"/>
      <c r="M1597" s="99"/>
      <c r="N1597" s="99"/>
      <c r="O1597" s="99"/>
      <c r="P1597" s="99"/>
      <c r="Q1597" s="99"/>
      <c r="R1597" s="99"/>
      <c r="S1597" s="99"/>
      <c r="T1597" s="27"/>
      <c r="U1597" s="27"/>
      <c r="V1597" s="27"/>
      <c r="W1597" s="27"/>
      <c r="X1597" s="27"/>
      <c r="Y1597" s="27"/>
      <c r="Z1597" s="27"/>
      <c r="AA1597" s="27"/>
      <c r="AB1597" s="27"/>
      <c r="AC1597" s="25"/>
      <c r="AD1597" s="25"/>
      <c r="AE1597" s="25"/>
      <c r="AF1597" s="25"/>
      <c r="AG1597" s="25"/>
      <c r="AH1597" s="25"/>
      <c r="AI1597" s="25"/>
      <c r="AJ1597" s="25"/>
      <c r="AK1597" s="25"/>
      <c r="AL1597" s="25"/>
      <c r="AM1597" s="25"/>
      <c r="AN1597" s="25"/>
      <c r="AO1597" s="25"/>
      <c r="AP1597" s="25"/>
      <c r="AQ1597" s="25"/>
      <c r="AR1597" s="25"/>
      <c r="AS1597" s="25"/>
      <c r="AT1597" s="25"/>
      <c r="AU1597" s="25"/>
      <c r="AV1597" s="25"/>
      <c r="AW1597" s="25"/>
      <c r="AX1597" s="25"/>
    </row>
    <row r="1598" spans="7:50" ht="12.75">
      <c r="G1598" s="49"/>
      <c r="K1598" s="99"/>
      <c r="L1598" s="99"/>
      <c r="M1598" s="99"/>
      <c r="N1598" s="99"/>
      <c r="O1598" s="99"/>
      <c r="P1598" s="99"/>
      <c r="Q1598" s="99"/>
      <c r="R1598" s="99"/>
      <c r="S1598" s="99"/>
      <c r="T1598" s="27"/>
      <c r="U1598" s="27"/>
      <c r="V1598" s="27"/>
      <c r="W1598" s="27"/>
      <c r="X1598" s="27"/>
      <c r="Y1598" s="27"/>
      <c r="Z1598" s="27"/>
      <c r="AA1598" s="27"/>
      <c r="AB1598" s="27"/>
      <c r="AC1598" s="25"/>
      <c r="AD1598" s="25"/>
      <c r="AE1598" s="25"/>
      <c r="AF1598" s="25"/>
      <c r="AG1598" s="25"/>
      <c r="AH1598" s="25"/>
      <c r="AI1598" s="25"/>
      <c r="AJ1598" s="25"/>
      <c r="AK1598" s="25"/>
      <c r="AL1598" s="25"/>
      <c r="AM1598" s="25"/>
      <c r="AN1598" s="25"/>
      <c r="AO1598" s="25"/>
      <c r="AP1598" s="25"/>
      <c r="AQ1598" s="25"/>
      <c r="AR1598" s="25"/>
      <c r="AS1598" s="25"/>
      <c r="AT1598" s="25"/>
      <c r="AU1598" s="25"/>
      <c r="AV1598" s="25"/>
      <c r="AW1598" s="25"/>
      <c r="AX1598" s="25"/>
    </row>
    <row r="1599" spans="7:50" ht="12.75">
      <c r="G1599" s="49"/>
      <c r="K1599" s="99"/>
      <c r="L1599" s="99"/>
      <c r="M1599" s="99"/>
      <c r="N1599" s="99"/>
      <c r="O1599" s="99"/>
      <c r="P1599" s="99"/>
      <c r="Q1599" s="99"/>
      <c r="R1599" s="99"/>
      <c r="S1599" s="99"/>
      <c r="T1599" s="27"/>
      <c r="U1599" s="27"/>
      <c r="V1599" s="27"/>
      <c r="W1599" s="27"/>
      <c r="X1599" s="27"/>
      <c r="Y1599" s="27"/>
      <c r="Z1599" s="27"/>
      <c r="AA1599" s="27"/>
      <c r="AB1599" s="27"/>
      <c r="AC1599" s="25"/>
      <c r="AD1599" s="25"/>
      <c r="AE1599" s="25"/>
      <c r="AF1599" s="25"/>
      <c r="AG1599" s="25"/>
      <c r="AH1599" s="25"/>
      <c r="AI1599" s="25"/>
      <c r="AJ1599" s="25"/>
      <c r="AK1599" s="25"/>
      <c r="AL1599" s="25"/>
      <c r="AM1599" s="25"/>
      <c r="AN1599" s="25"/>
      <c r="AO1599" s="25"/>
      <c r="AP1599" s="25"/>
      <c r="AQ1599" s="25"/>
      <c r="AR1599" s="25"/>
      <c r="AS1599" s="25"/>
      <c r="AT1599" s="25"/>
      <c r="AU1599" s="25"/>
      <c r="AV1599" s="25"/>
      <c r="AW1599" s="25"/>
      <c r="AX1599" s="25"/>
    </row>
    <row r="1600" spans="7:50" ht="12.75">
      <c r="G1600" s="49"/>
      <c r="K1600" s="99"/>
      <c r="L1600" s="99"/>
      <c r="M1600" s="99"/>
      <c r="N1600" s="99"/>
      <c r="O1600" s="99"/>
      <c r="P1600" s="99"/>
      <c r="Q1600" s="99"/>
      <c r="R1600" s="99"/>
      <c r="S1600" s="99"/>
      <c r="T1600" s="27"/>
      <c r="U1600" s="27"/>
      <c r="V1600" s="27"/>
      <c r="W1600" s="27"/>
      <c r="X1600" s="27"/>
      <c r="Y1600" s="27"/>
      <c r="Z1600" s="27"/>
      <c r="AA1600" s="27"/>
      <c r="AB1600" s="27"/>
      <c r="AC1600" s="25"/>
      <c r="AD1600" s="25"/>
      <c r="AE1600" s="25"/>
      <c r="AF1600" s="25"/>
      <c r="AG1600" s="25"/>
      <c r="AH1600" s="25"/>
      <c r="AI1600" s="25"/>
      <c r="AJ1600" s="25"/>
      <c r="AK1600" s="25"/>
      <c r="AL1600" s="25"/>
      <c r="AM1600" s="25"/>
      <c r="AN1600" s="25"/>
      <c r="AO1600" s="25"/>
      <c r="AP1600" s="25"/>
      <c r="AQ1600" s="25"/>
      <c r="AR1600" s="25"/>
      <c r="AS1600" s="25"/>
      <c r="AT1600" s="25"/>
      <c r="AU1600" s="25"/>
      <c r="AV1600" s="25"/>
      <c r="AW1600" s="25"/>
      <c r="AX1600" s="25"/>
    </row>
    <row r="1601" spans="7:50" ht="12.75">
      <c r="G1601" s="49"/>
      <c r="K1601" s="99"/>
      <c r="L1601" s="99"/>
      <c r="M1601" s="99"/>
      <c r="N1601" s="99"/>
      <c r="O1601" s="99"/>
      <c r="P1601" s="99"/>
      <c r="Q1601" s="99"/>
      <c r="R1601" s="99"/>
      <c r="S1601" s="99"/>
      <c r="T1601" s="27"/>
      <c r="U1601" s="27"/>
      <c r="V1601" s="27"/>
      <c r="W1601" s="27"/>
      <c r="X1601" s="27"/>
      <c r="Y1601" s="27"/>
      <c r="Z1601" s="27"/>
      <c r="AA1601" s="27"/>
      <c r="AB1601" s="27"/>
      <c r="AC1601" s="25"/>
      <c r="AD1601" s="25"/>
      <c r="AE1601" s="25"/>
      <c r="AF1601" s="25"/>
      <c r="AG1601" s="25"/>
      <c r="AH1601" s="25"/>
      <c r="AI1601" s="25"/>
      <c r="AJ1601" s="25"/>
      <c r="AK1601" s="25"/>
      <c r="AL1601" s="25"/>
      <c r="AM1601" s="25"/>
      <c r="AN1601" s="25"/>
      <c r="AO1601" s="25"/>
      <c r="AP1601" s="25"/>
      <c r="AQ1601" s="25"/>
      <c r="AR1601" s="25"/>
      <c r="AS1601" s="25"/>
      <c r="AT1601" s="25"/>
      <c r="AU1601" s="25"/>
      <c r="AV1601" s="25"/>
      <c r="AW1601" s="25"/>
      <c r="AX1601" s="25"/>
    </row>
    <row r="1602" spans="7:50" ht="12.75">
      <c r="G1602" s="49"/>
      <c r="K1602" s="99"/>
      <c r="L1602" s="99"/>
      <c r="M1602" s="99"/>
      <c r="N1602" s="99"/>
      <c r="O1602" s="99"/>
      <c r="P1602" s="99"/>
      <c r="Q1602" s="99"/>
      <c r="R1602" s="99"/>
      <c r="S1602" s="99"/>
      <c r="T1602" s="27"/>
      <c r="U1602" s="27"/>
      <c r="V1602" s="27"/>
      <c r="W1602" s="27"/>
      <c r="X1602" s="27"/>
      <c r="Y1602" s="27"/>
      <c r="Z1602" s="27"/>
      <c r="AA1602" s="27"/>
      <c r="AB1602" s="27"/>
      <c r="AC1602" s="25"/>
      <c r="AD1602" s="25"/>
      <c r="AE1602" s="25"/>
      <c r="AF1602" s="25"/>
      <c r="AG1602" s="25"/>
      <c r="AH1602" s="25"/>
      <c r="AI1602" s="25"/>
      <c r="AJ1602" s="25"/>
      <c r="AK1602" s="25"/>
      <c r="AL1602" s="25"/>
      <c r="AM1602" s="25"/>
      <c r="AN1602" s="25"/>
      <c r="AO1602" s="25"/>
      <c r="AP1602" s="25"/>
      <c r="AQ1602" s="25"/>
      <c r="AR1602" s="25"/>
      <c r="AS1602" s="25"/>
      <c r="AT1602" s="25"/>
      <c r="AU1602" s="25"/>
      <c r="AV1602" s="25"/>
      <c r="AW1602" s="25"/>
      <c r="AX1602" s="25"/>
    </row>
    <row r="1603" spans="7:50" ht="12.75">
      <c r="G1603" s="49"/>
      <c r="K1603" s="99"/>
      <c r="L1603" s="99"/>
      <c r="M1603" s="99"/>
      <c r="N1603" s="99"/>
      <c r="O1603" s="99"/>
      <c r="P1603" s="99"/>
      <c r="Q1603" s="99"/>
      <c r="R1603" s="99"/>
      <c r="S1603" s="99"/>
      <c r="T1603" s="27"/>
      <c r="U1603" s="27"/>
      <c r="V1603" s="27"/>
      <c r="W1603" s="27"/>
      <c r="X1603" s="27"/>
      <c r="Y1603" s="27"/>
      <c r="Z1603" s="27"/>
      <c r="AA1603" s="27"/>
      <c r="AB1603" s="27"/>
      <c r="AC1603" s="25"/>
      <c r="AD1603" s="25"/>
      <c r="AE1603" s="25"/>
      <c r="AF1603" s="25"/>
      <c r="AG1603" s="25"/>
      <c r="AH1603" s="25"/>
      <c r="AI1603" s="25"/>
      <c r="AJ1603" s="25"/>
      <c r="AK1603" s="25"/>
      <c r="AL1603" s="25"/>
      <c r="AM1603" s="25"/>
      <c r="AN1603" s="25"/>
      <c r="AO1603" s="25"/>
      <c r="AP1603" s="25"/>
      <c r="AQ1603" s="25"/>
      <c r="AR1603" s="25"/>
      <c r="AS1603" s="25"/>
      <c r="AT1603" s="25"/>
      <c r="AU1603" s="25"/>
      <c r="AV1603" s="25"/>
      <c r="AW1603" s="25"/>
      <c r="AX1603" s="25"/>
    </row>
    <row r="1604" spans="7:50" ht="12.75">
      <c r="G1604" s="49"/>
      <c r="K1604" s="99"/>
      <c r="L1604" s="99"/>
      <c r="M1604" s="99"/>
      <c r="N1604" s="99"/>
      <c r="O1604" s="99"/>
      <c r="P1604" s="99"/>
      <c r="Q1604" s="99"/>
      <c r="R1604" s="99"/>
      <c r="S1604" s="99"/>
      <c r="T1604" s="27"/>
      <c r="U1604" s="27"/>
      <c r="V1604" s="27"/>
      <c r="W1604" s="27"/>
      <c r="X1604" s="27"/>
      <c r="Y1604" s="27"/>
      <c r="Z1604" s="27"/>
      <c r="AA1604" s="27"/>
      <c r="AB1604" s="27"/>
      <c r="AC1604" s="25"/>
      <c r="AD1604" s="25"/>
      <c r="AE1604" s="25"/>
      <c r="AF1604" s="25"/>
      <c r="AG1604" s="25"/>
      <c r="AH1604" s="25"/>
      <c r="AI1604" s="25"/>
      <c r="AJ1604" s="25"/>
      <c r="AK1604" s="25"/>
      <c r="AL1604" s="25"/>
      <c r="AM1604" s="25"/>
      <c r="AN1604" s="25"/>
      <c r="AO1604" s="25"/>
      <c r="AP1604" s="25"/>
      <c r="AQ1604" s="25"/>
      <c r="AR1604" s="25"/>
      <c r="AS1604" s="25"/>
      <c r="AT1604" s="25"/>
      <c r="AU1604" s="25"/>
      <c r="AV1604" s="25"/>
      <c r="AW1604" s="25"/>
      <c r="AX1604" s="25"/>
    </row>
    <row r="1605" spans="7:50" ht="12.75">
      <c r="G1605" s="49"/>
      <c r="K1605" s="99"/>
      <c r="L1605" s="99"/>
      <c r="M1605" s="99"/>
      <c r="N1605" s="99"/>
      <c r="O1605" s="99"/>
      <c r="P1605" s="99"/>
      <c r="Q1605" s="99"/>
      <c r="R1605" s="99"/>
      <c r="S1605" s="99"/>
      <c r="T1605" s="27"/>
      <c r="U1605" s="27"/>
      <c r="V1605" s="27"/>
      <c r="W1605" s="27"/>
      <c r="X1605" s="27"/>
      <c r="Y1605" s="27"/>
      <c r="Z1605" s="27"/>
      <c r="AA1605" s="27"/>
      <c r="AB1605" s="27"/>
      <c r="AC1605" s="25"/>
      <c r="AD1605" s="25"/>
      <c r="AE1605" s="25"/>
      <c r="AF1605" s="25"/>
      <c r="AG1605" s="25"/>
      <c r="AH1605" s="25"/>
      <c r="AI1605" s="25"/>
      <c r="AJ1605" s="25"/>
      <c r="AK1605" s="25"/>
      <c r="AL1605" s="25"/>
      <c r="AM1605" s="25"/>
      <c r="AN1605" s="25"/>
      <c r="AO1605" s="25"/>
      <c r="AP1605" s="25"/>
      <c r="AQ1605" s="25"/>
      <c r="AR1605" s="25"/>
      <c r="AS1605" s="25"/>
      <c r="AT1605" s="25"/>
      <c r="AU1605" s="25"/>
      <c r="AV1605" s="25"/>
      <c r="AW1605" s="25"/>
      <c r="AX1605" s="25"/>
    </row>
    <row r="1606" spans="7:50" ht="12.75">
      <c r="G1606" s="49"/>
      <c r="K1606" s="99"/>
      <c r="L1606" s="99"/>
      <c r="M1606" s="99"/>
      <c r="N1606" s="99"/>
      <c r="O1606" s="99"/>
      <c r="P1606" s="99"/>
      <c r="Q1606" s="99"/>
      <c r="R1606" s="99"/>
      <c r="S1606" s="99"/>
      <c r="T1606" s="27"/>
      <c r="U1606" s="27"/>
      <c r="V1606" s="27"/>
      <c r="W1606" s="27"/>
      <c r="X1606" s="27"/>
      <c r="Y1606" s="27"/>
      <c r="Z1606" s="27"/>
      <c r="AA1606" s="27"/>
      <c r="AB1606" s="27"/>
      <c r="AC1606" s="25"/>
      <c r="AD1606" s="25"/>
      <c r="AE1606" s="25"/>
      <c r="AF1606" s="25"/>
      <c r="AG1606" s="25"/>
      <c r="AH1606" s="25"/>
      <c r="AI1606" s="25"/>
      <c r="AJ1606" s="25"/>
      <c r="AK1606" s="25"/>
      <c r="AL1606" s="25"/>
      <c r="AM1606" s="25"/>
      <c r="AN1606" s="25"/>
      <c r="AO1606" s="25"/>
      <c r="AP1606" s="25"/>
      <c r="AQ1606" s="25"/>
      <c r="AR1606" s="25"/>
      <c r="AS1606" s="25"/>
      <c r="AT1606" s="25"/>
      <c r="AU1606" s="25"/>
      <c r="AV1606" s="25"/>
      <c r="AW1606" s="25"/>
      <c r="AX1606" s="25"/>
    </row>
    <row r="1607" spans="7:50" ht="12.75">
      <c r="G1607" s="49"/>
      <c r="K1607" s="99"/>
      <c r="L1607" s="99"/>
      <c r="M1607" s="99"/>
      <c r="N1607" s="99"/>
      <c r="O1607" s="99"/>
      <c r="P1607" s="99"/>
      <c r="Q1607" s="99"/>
      <c r="R1607" s="99"/>
      <c r="S1607" s="99"/>
      <c r="T1607" s="27"/>
      <c r="U1607" s="27"/>
      <c r="V1607" s="27"/>
      <c r="W1607" s="27"/>
      <c r="X1607" s="27"/>
      <c r="Y1607" s="27"/>
      <c r="Z1607" s="27"/>
      <c r="AA1607" s="27"/>
      <c r="AB1607" s="27"/>
      <c r="AC1607" s="25"/>
      <c r="AD1607" s="25"/>
      <c r="AE1607" s="25"/>
      <c r="AF1607" s="25"/>
      <c r="AG1607" s="25"/>
      <c r="AH1607" s="25"/>
      <c r="AI1607" s="25"/>
      <c r="AJ1607" s="25"/>
      <c r="AK1607" s="25"/>
      <c r="AL1607" s="25"/>
      <c r="AM1607" s="25"/>
      <c r="AN1607" s="25"/>
      <c r="AO1607" s="25"/>
      <c r="AP1607" s="25"/>
      <c r="AQ1607" s="25"/>
      <c r="AR1607" s="25"/>
      <c r="AS1607" s="25"/>
      <c r="AT1607" s="25"/>
      <c r="AU1607" s="25"/>
      <c r="AV1607" s="25"/>
      <c r="AW1607" s="25"/>
      <c r="AX1607" s="25"/>
    </row>
    <row r="1608" spans="7:50" ht="12.75">
      <c r="G1608" s="49"/>
      <c r="K1608" s="99"/>
      <c r="L1608" s="99"/>
      <c r="M1608" s="99"/>
      <c r="N1608" s="99"/>
      <c r="O1608" s="99"/>
      <c r="P1608" s="99"/>
      <c r="Q1608" s="99"/>
      <c r="R1608" s="99"/>
      <c r="S1608" s="99"/>
      <c r="T1608" s="27"/>
      <c r="U1608" s="27"/>
      <c r="V1608" s="27"/>
      <c r="W1608" s="27"/>
      <c r="X1608" s="27"/>
      <c r="Y1608" s="27"/>
      <c r="Z1608" s="27"/>
      <c r="AA1608" s="27"/>
      <c r="AB1608" s="27"/>
      <c r="AC1608" s="25"/>
      <c r="AD1608" s="25"/>
      <c r="AE1608" s="25"/>
      <c r="AF1608" s="25"/>
      <c r="AG1608" s="25"/>
      <c r="AH1608" s="25"/>
      <c r="AI1608" s="25"/>
      <c r="AJ1608" s="25"/>
      <c r="AK1608" s="25"/>
      <c r="AL1608" s="25"/>
      <c r="AM1608" s="25"/>
      <c r="AN1608" s="25"/>
      <c r="AO1608" s="25"/>
      <c r="AP1608" s="25"/>
      <c r="AQ1608" s="25"/>
      <c r="AR1608" s="25"/>
      <c r="AS1608" s="25"/>
      <c r="AT1608" s="25"/>
      <c r="AU1608" s="25"/>
      <c r="AV1608" s="25"/>
      <c r="AW1608" s="25"/>
      <c r="AX1608" s="25"/>
    </row>
    <row r="1609" spans="7:50" ht="12.75">
      <c r="G1609" s="49"/>
      <c r="K1609" s="99"/>
      <c r="L1609" s="99"/>
      <c r="M1609" s="99"/>
      <c r="N1609" s="99"/>
      <c r="O1609" s="99"/>
      <c r="P1609" s="99"/>
      <c r="Q1609" s="99"/>
      <c r="R1609" s="99"/>
      <c r="S1609" s="99"/>
      <c r="T1609" s="27"/>
      <c r="U1609" s="27"/>
      <c r="V1609" s="27"/>
      <c r="W1609" s="27"/>
      <c r="X1609" s="27"/>
      <c r="Y1609" s="27"/>
      <c r="Z1609" s="27"/>
      <c r="AA1609" s="27"/>
      <c r="AB1609" s="27"/>
      <c r="AC1609" s="25"/>
      <c r="AD1609" s="25"/>
      <c r="AE1609" s="25"/>
      <c r="AF1609" s="25"/>
      <c r="AG1609" s="25"/>
      <c r="AH1609" s="25"/>
      <c r="AI1609" s="25"/>
      <c r="AJ1609" s="25"/>
      <c r="AK1609" s="25"/>
      <c r="AL1609" s="25"/>
      <c r="AM1609" s="25"/>
      <c r="AN1609" s="25"/>
      <c r="AO1609" s="25"/>
      <c r="AP1609" s="25"/>
      <c r="AQ1609" s="25"/>
      <c r="AR1609" s="25"/>
      <c r="AS1609" s="25"/>
      <c r="AT1609" s="25"/>
      <c r="AU1609" s="25"/>
      <c r="AV1609" s="25"/>
      <c r="AW1609" s="25"/>
      <c r="AX1609" s="25"/>
    </row>
    <row r="1610" spans="7:50" ht="12.75">
      <c r="G1610" s="49"/>
      <c r="K1610" s="99"/>
      <c r="L1610" s="99"/>
      <c r="M1610" s="99"/>
      <c r="N1610" s="99"/>
      <c r="O1610" s="99"/>
      <c r="P1610" s="99"/>
      <c r="Q1610" s="99"/>
      <c r="R1610" s="99"/>
      <c r="S1610" s="99"/>
      <c r="T1610" s="27"/>
      <c r="U1610" s="27"/>
      <c r="V1610" s="27"/>
      <c r="W1610" s="27"/>
      <c r="X1610" s="27"/>
      <c r="Y1610" s="27"/>
      <c r="Z1610" s="27"/>
      <c r="AA1610" s="27"/>
      <c r="AB1610" s="27"/>
      <c r="AC1610" s="25"/>
      <c r="AD1610" s="25"/>
      <c r="AE1610" s="25"/>
      <c r="AF1610" s="25"/>
      <c r="AG1610" s="25"/>
      <c r="AH1610" s="25"/>
      <c r="AI1610" s="25"/>
      <c r="AJ1610" s="25"/>
      <c r="AK1610" s="25"/>
      <c r="AL1610" s="25"/>
      <c r="AM1610" s="25"/>
      <c r="AN1610" s="25"/>
      <c r="AO1610" s="25"/>
      <c r="AP1610" s="25"/>
      <c r="AQ1610" s="25"/>
      <c r="AR1610" s="25"/>
      <c r="AS1610" s="25"/>
      <c r="AT1610" s="25"/>
      <c r="AU1610" s="25"/>
      <c r="AV1610" s="25"/>
      <c r="AW1610" s="25"/>
      <c r="AX1610" s="25"/>
    </row>
    <row r="1611" spans="7:50" ht="12.75">
      <c r="G1611" s="49"/>
      <c r="K1611" s="99"/>
      <c r="L1611" s="99"/>
      <c r="M1611" s="99"/>
      <c r="N1611" s="99"/>
      <c r="O1611" s="99"/>
      <c r="P1611" s="99"/>
      <c r="Q1611" s="99"/>
      <c r="R1611" s="99"/>
      <c r="S1611" s="99"/>
      <c r="T1611" s="27"/>
      <c r="U1611" s="27"/>
      <c r="V1611" s="27"/>
      <c r="W1611" s="27"/>
      <c r="X1611" s="27"/>
      <c r="Y1611" s="27"/>
      <c r="Z1611" s="27"/>
      <c r="AA1611" s="27"/>
      <c r="AB1611" s="27"/>
      <c r="AC1611" s="25"/>
      <c r="AD1611" s="25"/>
      <c r="AE1611" s="25"/>
      <c r="AF1611" s="25"/>
      <c r="AG1611" s="25"/>
      <c r="AH1611" s="25"/>
      <c r="AI1611" s="25"/>
      <c r="AJ1611" s="25"/>
      <c r="AK1611" s="25"/>
      <c r="AL1611" s="25"/>
      <c r="AM1611" s="25"/>
      <c r="AN1611" s="25"/>
      <c r="AO1611" s="25"/>
      <c r="AP1611" s="25"/>
      <c r="AQ1611" s="25"/>
      <c r="AR1611" s="25"/>
      <c r="AS1611" s="25"/>
      <c r="AT1611" s="25"/>
      <c r="AU1611" s="25"/>
      <c r="AV1611" s="25"/>
      <c r="AW1611" s="25"/>
      <c r="AX1611" s="25"/>
    </row>
    <row r="1612" spans="7:50" ht="12.75">
      <c r="G1612" s="49"/>
      <c r="K1612" s="99"/>
      <c r="L1612" s="99"/>
      <c r="M1612" s="99"/>
      <c r="N1612" s="99"/>
      <c r="O1612" s="99"/>
      <c r="P1612" s="99"/>
      <c r="Q1612" s="99"/>
      <c r="R1612" s="99"/>
      <c r="S1612" s="99"/>
      <c r="T1612" s="27"/>
      <c r="U1612" s="27"/>
      <c r="V1612" s="27"/>
      <c r="W1612" s="27"/>
      <c r="X1612" s="27"/>
      <c r="Y1612" s="27"/>
      <c r="Z1612" s="27"/>
      <c r="AA1612" s="27"/>
      <c r="AB1612" s="27"/>
      <c r="AC1612" s="25"/>
      <c r="AD1612" s="25"/>
      <c r="AE1612" s="25"/>
      <c r="AF1612" s="25"/>
      <c r="AG1612" s="25"/>
      <c r="AH1612" s="25"/>
      <c r="AI1612" s="25"/>
      <c r="AJ1612" s="25"/>
      <c r="AK1612" s="25"/>
      <c r="AL1612" s="25"/>
      <c r="AM1612" s="25"/>
      <c r="AN1612" s="25"/>
      <c r="AO1612" s="25"/>
      <c r="AP1612" s="25"/>
      <c r="AQ1612" s="25"/>
      <c r="AR1612" s="25"/>
      <c r="AS1612" s="25"/>
      <c r="AT1612" s="25"/>
      <c r="AU1612" s="25"/>
      <c r="AV1612" s="25"/>
      <c r="AW1612" s="25"/>
      <c r="AX1612" s="25"/>
    </row>
    <row r="1613" spans="7:50" ht="12.75">
      <c r="G1613" s="49"/>
      <c r="K1613" s="99"/>
      <c r="L1613" s="99"/>
      <c r="M1613" s="99"/>
      <c r="N1613" s="99"/>
      <c r="O1613" s="99"/>
      <c r="P1613" s="99"/>
      <c r="Q1613" s="99"/>
      <c r="R1613" s="99"/>
      <c r="S1613" s="99"/>
      <c r="T1613" s="27"/>
      <c r="U1613" s="27"/>
      <c r="V1613" s="27"/>
      <c r="W1613" s="27"/>
      <c r="X1613" s="27"/>
      <c r="Y1613" s="27"/>
      <c r="Z1613" s="27"/>
      <c r="AA1613" s="27"/>
      <c r="AB1613" s="27"/>
      <c r="AC1613" s="25"/>
      <c r="AD1613" s="25"/>
      <c r="AE1613" s="25"/>
      <c r="AF1613" s="25"/>
      <c r="AG1613" s="25"/>
      <c r="AH1613" s="25"/>
      <c r="AI1613" s="25"/>
      <c r="AJ1613" s="25"/>
      <c r="AK1613" s="25"/>
      <c r="AL1613" s="25"/>
      <c r="AM1613" s="25"/>
      <c r="AN1613" s="25"/>
      <c r="AO1613" s="25"/>
      <c r="AP1613" s="25"/>
      <c r="AQ1613" s="25"/>
      <c r="AR1613" s="25"/>
      <c r="AS1613" s="25"/>
      <c r="AT1613" s="25"/>
      <c r="AU1613" s="25"/>
      <c r="AV1613" s="25"/>
      <c r="AW1613" s="25"/>
      <c r="AX1613" s="25"/>
    </row>
    <row r="1614" spans="7:50" ht="12.75">
      <c r="G1614" s="49"/>
      <c r="K1614" s="99"/>
      <c r="L1614" s="99"/>
      <c r="M1614" s="99"/>
      <c r="N1614" s="99"/>
      <c r="O1614" s="99"/>
      <c r="P1614" s="99"/>
      <c r="Q1614" s="99"/>
      <c r="R1614" s="99"/>
      <c r="S1614" s="99"/>
      <c r="T1614" s="27"/>
      <c r="U1614" s="27"/>
      <c r="V1614" s="27"/>
      <c r="W1614" s="27"/>
      <c r="X1614" s="27"/>
      <c r="Y1614" s="27"/>
      <c r="Z1614" s="27"/>
      <c r="AA1614" s="27"/>
      <c r="AB1614" s="27"/>
      <c r="AC1614" s="25"/>
      <c r="AD1614" s="25"/>
      <c r="AE1614" s="25"/>
      <c r="AF1614" s="25"/>
      <c r="AG1614" s="25"/>
      <c r="AH1614" s="25"/>
      <c r="AI1614" s="25"/>
      <c r="AJ1614" s="25"/>
      <c r="AK1614" s="25"/>
      <c r="AL1614" s="25"/>
      <c r="AM1614" s="25"/>
      <c r="AN1614" s="25"/>
      <c r="AO1614" s="25"/>
      <c r="AP1614" s="25"/>
      <c r="AQ1614" s="25"/>
      <c r="AR1614" s="25"/>
      <c r="AS1614" s="25"/>
      <c r="AT1614" s="25"/>
      <c r="AU1614" s="25"/>
      <c r="AV1614" s="25"/>
      <c r="AW1614" s="25"/>
      <c r="AX1614" s="25"/>
    </row>
    <row r="1615" spans="7:50" ht="12.75">
      <c r="G1615" s="49"/>
      <c r="K1615" s="99"/>
      <c r="L1615" s="99"/>
      <c r="M1615" s="99"/>
      <c r="N1615" s="99"/>
      <c r="O1615" s="99"/>
      <c r="P1615" s="99"/>
      <c r="Q1615" s="99"/>
      <c r="R1615" s="99"/>
      <c r="S1615" s="99"/>
      <c r="T1615" s="27"/>
      <c r="U1615" s="27"/>
      <c r="V1615" s="27"/>
      <c r="W1615" s="27"/>
      <c r="X1615" s="27"/>
      <c r="Y1615" s="27"/>
      <c r="Z1615" s="27"/>
      <c r="AA1615" s="27"/>
      <c r="AB1615" s="27"/>
      <c r="AC1615" s="25"/>
      <c r="AD1615" s="25"/>
      <c r="AE1615" s="25"/>
      <c r="AF1615" s="25"/>
      <c r="AG1615" s="25"/>
      <c r="AH1615" s="25"/>
      <c r="AI1615" s="25"/>
      <c r="AJ1615" s="25"/>
      <c r="AK1615" s="25"/>
      <c r="AL1615" s="25"/>
      <c r="AM1615" s="25"/>
      <c r="AN1615" s="25"/>
      <c r="AO1615" s="25"/>
      <c r="AP1615" s="25"/>
      <c r="AQ1615" s="25"/>
      <c r="AR1615" s="25"/>
      <c r="AS1615" s="25"/>
      <c r="AT1615" s="25"/>
      <c r="AU1615" s="25"/>
      <c r="AV1615" s="25"/>
      <c r="AW1615" s="25"/>
      <c r="AX1615" s="25"/>
    </row>
    <row r="1616" spans="7:50" ht="12.75">
      <c r="G1616" s="49"/>
      <c r="K1616" s="99"/>
      <c r="L1616" s="99"/>
      <c r="M1616" s="99"/>
      <c r="N1616" s="99"/>
      <c r="O1616" s="99"/>
      <c r="P1616" s="99"/>
      <c r="Q1616" s="99"/>
      <c r="R1616" s="99"/>
      <c r="S1616" s="99"/>
      <c r="T1616" s="27"/>
      <c r="U1616" s="27"/>
      <c r="V1616" s="27"/>
      <c r="W1616" s="27"/>
      <c r="X1616" s="27"/>
      <c r="Y1616" s="27"/>
      <c r="Z1616" s="27"/>
      <c r="AA1616" s="27"/>
      <c r="AB1616" s="27"/>
      <c r="AC1616" s="25"/>
      <c r="AD1616" s="25"/>
      <c r="AE1616" s="25"/>
      <c r="AF1616" s="25"/>
      <c r="AG1616" s="25"/>
      <c r="AH1616" s="25"/>
      <c r="AI1616" s="25"/>
      <c r="AJ1616" s="25"/>
      <c r="AK1616" s="25"/>
      <c r="AL1616" s="25"/>
      <c r="AM1616" s="25"/>
      <c r="AN1616" s="25"/>
      <c r="AO1616" s="25"/>
      <c r="AP1616" s="25"/>
      <c r="AQ1616" s="25"/>
      <c r="AR1616" s="25"/>
      <c r="AS1616" s="25"/>
      <c r="AT1616" s="25"/>
      <c r="AU1616" s="25"/>
      <c r="AV1616" s="25"/>
      <c r="AW1616" s="25"/>
      <c r="AX1616" s="25"/>
    </row>
    <row r="1617" spans="7:50" ht="12.75">
      <c r="G1617" s="49"/>
      <c r="K1617" s="99"/>
      <c r="L1617" s="99"/>
      <c r="M1617" s="99"/>
      <c r="N1617" s="99"/>
      <c r="O1617" s="99"/>
      <c r="P1617" s="99"/>
      <c r="Q1617" s="99"/>
      <c r="R1617" s="99"/>
      <c r="S1617" s="99"/>
      <c r="T1617" s="27"/>
      <c r="U1617" s="27"/>
      <c r="V1617" s="27"/>
      <c r="W1617" s="27"/>
      <c r="X1617" s="27"/>
      <c r="Y1617" s="27"/>
      <c r="Z1617" s="27"/>
      <c r="AA1617" s="27"/>
      <c r="AB1617" s="27"/>
      <c r="AC1617" s="25"/>
      <c r="AD1617" s="25"/>
      <c r="AE1617" s="25"/>
      <c r="AF1617" s="25"/>
      <c r="AG1617" s="25"/>
      <c r="AH1617" s="25"/>
      <c r="AI1617" s="25"/>
      <c r="AJ1617" s="25"/>
      <c r="AK1617" s="25"/>
      <c r="AL1617" s="25"/>
      <c r="AM1617" s="25"/>
      <c r="AN1617" s="25"/>
      <c r="AO1617" s="25"/>
      <c r="AP1617" s="25"/>
      <c r="AQ1617" s="25"/>
      <c r="AR1617" s="25"/>
      <c r="AS1617" s="25"/>
      <c r="AT1617" s="25"/>
      <c r="AU1617" s="25"/>
      <c r="AV1617" s="25"/>
      <c r="AW1617" s="25"/>
      <c r="AX1617" s="25"/>
    </row>
    <row r="1618" spans="7:50" ht="12.75">
      <c r="G1618" s="49"/>
      <c r="K1618" s="99"/>
      <c r="L1618" s="99"/>
      <c r="M1618" s="99"/>
      <c r="N1618" s="99"/>
      <c r="O1618" s="99"/>
      <c r="P1618" s="99"/>
      <c r="Q1618" s="99"/>
      <c r="R1618" s="99"/>
      <c r="S1618" s="99"/>
      <c r="T1618" s="27"/>
      <c r="U1618" s="27"/>
      <c r="V1618" s="27"/>
      <c r="W1618" s="27"/>
      <c r="X1618" s="27"/>
      <c r="Y1618" s="27"/>
      <c r="Z1618" s="27"/>
      <c r="AA1618" s="27"/>
      <c r="AB1618" s="27"/>
      <c r="AC1618" s="25"/>
      <c r="AD1618" s="25"/>
      <c r="AE1618" s="25"/>
      <c r="AF1618" s="25"/>
      <c r="AG1618" s="25"/>
      <c r="AH1618" s="25"/>
      <c r="AI1618" s="25"/>
      <c r="AJ1618" s="25"/>
      <c r="AK1618" s="25"/>
      <c r="AL1618" s="25"/>
      <c r="AM1618" s="25"/>
      <c r="AN1618" s="25"/>
      <c r="AO1618" s="25"/>
      <c r="AP1618" s="25"/>
      <c r="AQ1618" s="25"/>
      <c r="AR1618" s="25"/>
      <c r="AS1618" s="25"/>
      <c r="AT1618" s="25"/>
      <c r="AU1618" s="25"/>
      <c r="AV1618" s="25"/>
      <c r="AW1618" s="25"/>
      <c r="AX1618" s="25"/>
    </row>
    <row r="1619" spans="7:50" ht="12.75">
      <c r="G1619" s="49"/>
      <c r="K1619" s="99"/>
      <c r="L1619" s="99"/>
      <c r="M1619" s="99"/>
      <c r="N1619" s="99"/>
      <c r="O1619" s="99"/>
      <c r="P1619" s="99"/>
      <c r="Q1619" s="99"/>
      <c r="R1619" s="99"/>
      <c r="S1619" s="99"/>
      <c r="T1619" s="27"/>
      <c r="U1619" s="27"/>
      <c r="V1619" s="27"/>
      <c r="W1619" s="27"/>
      <c r="X1619" s="27"/>
      <c r="Y1619" s="27"/>
      <c r="Z1619" s="27"/>
      <c r="AA1619" s="27"/>
      <c r="AB1619" s="27"/>
      <c r="AC1619" s="25"/>
      <c r="AD1619" s="25"/>
      <c r="AE1619" s="25"/>
      <c r="AF1619" s="25"/>
      <c r="AG1619" s="25"/>
      <c r="AH1619" s="25"/>
      <c r="AI1619" s="25"/>
      <c r="AJ1619" s="25"/>
      <c r="AK1619" s="25"/>
      <c r="AL1619" s="25"/>
      <c r="AM1619" s="25"/>
      <c r="AN1619" s="25"/>
      <c r="AO1619" s="25"/>
      <c r="AP1619" s="25"/>
      <c r="AQ1619" s="25"/>
      <c r="AR1619" s="25"/>
      <c r="AS1619" s="25"/>
      <c r="AT1619" s="25"/>
      <c r="AU1619" s="25"/>
      <c r="AV1619" s="25"/>
      <c r="AW1619" s="25"/>
      <c r="AX1619" s="25"/>
    </row>
    <row r="1620" spans="7:50" ht="12.75">
      <c r="G1620" s="49"/>
      <c r="K1620" s="99"/>
      <c r="L1620" s="99"/>
      <c r="M1620" s="99"/>
      <c r="N1620" s="99"/>
      <c r="O1620" s="99"/>
      <c r="P1620" s="99"/>
      <c r="Q1620" s="99"/>
      <c r="R1620" s="99"/>
      <c r="S1620" s="99"/>
      <c r="T1620" s="27"/>
      <c r="U1620" s="27"/>
      <c r="V1620" s="27"/>
      <c r="W1620" s="27"/>
      <c r="X1620" s="27"/>
      <c r="Y1620" s="27"/>
      <c r="Z1620" s="27"/>
      <c r="AA1620" s="27"/>
      <c r="AB1620" s="27"/>
      <c r="AC1620" s="25"/>
      <c r="AD1620" s="25"/>
      <c r="AE1620" s="25"/>
      <c r="AF1620" s="25"/>
      <c r="AG1620" s="25"/>
      <c r="AH1620" s="25"/>
      <c r="AI1620" s="25"/>
      <c r="AJ1620" s="25"/>
      <c r="AK1620" s="25"/>
      <c r="AL1620" s="25"/>
      <c r="AM1620" s="25"/>
      <c r="AN1620" s="25"/>
      <c r="AO1620" s="25"/>
      <c r="AP1620" s="25"/>
      <c r="AQ1620" s="25"/>
      <c r="AR1620" s="25"/>
      <c r="AS1620" s="25"/>
      <c r="AT1620" s="25"/>
      <c r="AU1620" s="25"/>
      <c r="AV1620" s="25"/>
      <c r="AW1620" s="25"/>
      <c r="AX1620" s="25"/>
    </row>
    <row r="1621" spans="7:50" ht="12.75">
      <c r="G1621" s="49"/>
      <c r="K1621" s="99"/>
      <c r="L1621" s="99"/>
      <c r="M1621" s="99"/>
      <c r="N1621" s="99"/>
      <c r="O1621" s="99"/>
      <c r="P1621" s="99"/>
      <c r="Q1621" s="99"/>
      <c r="R1621" s="99"/>
      <c r="S1621" s="99"/>
      <c r="T1621" s="27"/>
      <c r="U1621" s="27"/>
      <c r="V1621" s="27"/>
      <c r="W1621" s="27"/>
      <c r="X1621" s="27"/>
      <c r="Y1621" s="27"/>
      <c r="Z1621" s="27"/>
      <c r="AA1621" s="27"/>
      <c r="AB1621" s="27"/>
      <c r="AC1621" s="25"/>
      <c r="AD1621" s="25"/>
      <c r="AE1621" s="25"/>
      <c r="AF1621" s="25"/>
      <c r="AG1621" s="25"/>
      <c r="AH1621" s="25"/>
      <c r="AI1621" s="25"/>
      <c r="AJ1621" s="25"/>
      <c r="AK1621" s="25"/>
      <c r="AL1621" s="25"/>
      <c r="AM1621" s="25"/>
      <c r="AN1621" s="25"/>
      <c r="AO1621" s="25"/>
      <c r="AP1621" s="25"/>
      <c r="AQ1621" s="25"/>
      <c r="AR1621" s="25"/>
      <c r="AS1621" s="25"/>
      <c r="AT1621" s="25"/>
      <c r="AU1621" s="25"/>
      <c r="AV1621" s="25"/>
      <c r="AW1621" s="25"/>
      <c r="AX1621" s="25"/>
    </row>
    <row r="1622" spans="7:50" ht="12.75">
      <c r="G1622" s="49"/>
      <c r="K1622" s="99"/>
      <c r="L1622" s="99"/>
      <c r="M1622" s="99"/>
      <c r="N1622" s="99"/>
      <c r="O1622" s="99"/>
      <c r="P1622" s="99"/>
      <c r="Q1622" s="99"/>
      <c r="R1622" s="99"/>
      <c r="S1622" s="99"/>
      <c r="T1622" s="27"/>
      <c r="U1622" s="27"/>
      <c r="V1622" s="27"/>
      <c r="W1622" s="27"/>
      <c r="X1622" s="27"/>
      <c r="Y1622" s="27"/>
      <c r="Z1622" s="27"/>
      <c r="AA1622" s="27"/>
      <c r="AB1622" s="27"/>
      <c r="AC1622" s="25"/>
      <c r="AD1622" s="25"/>
      <c r="AE1622" s="25"/>
      <c r="AF1622" s="25"/>
      <c r="AG1622" s="25"/>
      <c r="AH1622" s="25"/>
      <c r="AI1622" s="25"/>
      <c r="AJ1622" s="25"/>
      <c r="AK1622" s="25"/>
      <c r="AL1622" s="25"/>
      <c r="AM1622" s="25"/>
      <c r="AN1622" s="25"/>
      <c r="AO1622" s="25"/>
      <c r="AP1622" s="25"/>
      <c r="AQ1622" s="25"/>
      <c r="AR1622" s="25"/>
      <c r="AS1622" s="25"/>
      <c r="AT1622" s="25"/>
      <c r="AU1622" s="25"/>
      <c r="AV1622" s="25"/>
      <c r="AW1622" s="25"/>
      <c r="AX1622" s="25"/>
    </row>
    <row r="1623" spans="7:50" ht="12.75">
      <c r="G1623" s="49"/>
      <c r="K1623" s="99"/>
      <c r="L1623" s="99"/>
      <c r="M1623" s="99"/>
      <c r="N1623" s="99"/>
      <c r="O1623" s="99"/>
      <c r="P1623" s="99"/>
      <c r="Q1623" s="99"/>
      <c r="R1623" s="99"/>
      <c r="S1623" s="99"/>
      <c r="T1623" s="27"/>
      <c r="U1623" s="27"/>
      <c r="V1623" s="27"/>
      <c r="W1623" s="27"/>
      <c r="X1623" s="27"/>
      <c r="Y1623" s="27"/>
      <c r="Z1623" s="27"/>
      <c r="AA1623" s="27"/>
      <c r="AB1623" s="27"/>
      <c r="AC1623" s="25"/>
      <c r="AD1623" s="25"/>
      <c r="AE1623" s="25"/>
      <c r="AF1623" s="25"/>
      <c r="AG1623" s="25"/>
      <c r="AH1623" s="25"/>
      <c r="AI1623" s="25"/>
      <c r="AJ1623" s="25"/>
      <c r="AK1623" s="25"/>
      <c r="AL1623" s="25"/>
      <c r="AM1623" s="25"/>
      <c r="AN1623" s="25"/>
      <c r="AO1623" s="25"/>
      <c r="AP1623" s="25"/>
      <c r="AQ1623" s="25"/>
      <c r="AR1623" s="25"/>
      <c r="AS1623" s="25"/>
      <c r="AT1623" s="25"/>
      <c r="AU1623" s="25"/>
      <c r="AV1623" s="25"/>
      <c r="AW1623" s="25"/>
      <c r="AX1623" s="25"/>
    </row>
    <row r="1624" spans="7:50" ht="12.75">
      <c r="G1624" s="49"/>
      <c r="K1624" s="99"/>
      <c r="L1624" s="99"/>
      <c r="M1624" s="99"/>
      <c r="N1624" s="99"/>
      <c r="O1624" s="99"/>
      <c r="P1624" s="99"/>
      <c r="Q1624" s="99"/>
      <c r="R1624" s="99"/>
      <c r="S1624" s="99"/>
      <c r="T1624" s="27"/>
      <c r="U1624" s="27"/>
      <c r="V1624" s="27"/>
      <c r="W1624" s="27"/>
      <c r="X1624" s="27"/>
      <c r="Y1624" s="27"/>
      <c r="Z1624" s="27"/>
      <c r="AA1624" s="27"/>
      <c r="AB1624" s="27"/>
      <c r="AC1624" s="25"/>
      <c r="AD1624" s="25"/>
      <c r="AE1624" s="25"/>
      <c r="AF1624" s="25"/>
      <c r="AG1624" s="25"/>
      <c r="AH1624" s="25"/>
      <c r="AI1624" s="25"/>
      <c r="AJ1624" s="25"/>
      <c r="AK1624" s="25"/>
      <c r="AL1624" s="25"/>
      <c r="AM1624" s="25"/>
      <c r="AN1624" s="25"/>
      <c r="AO1624" s="25"/>
      <c r="AP1624" s="25"/>
      <c r="AQ1624" s="25"/>
      <c r="AR1624" s="25"/>
      <c r="AS1624" s="25"/>
      <c r="AT1624" s="25"/>
      <c r="AU1624" s="25"/>
      <c r="AV1624" s="25"/>
      <c r="AW1624" s="25"/>
      <c r="AX1624" s="25"/>
    </row>
    <row r="1625" spans="7:50" ht="12.75">
      <c r="G1625" s="49"/>
      <c r="K1625" s="99"/>
      <c r="L1625" s="99"/>
      <c r="M1625" s="99"/>
      <c r="N1625" s="99"/>
      <c r="O1625" s="99"/>
      <c r="P1625" s="99"/>
      <c r="Q1625" s="99"/>
      <c r="R1625" s="99"/>
      <c r="S1625" s="99"/>
      <c r="T1625" s="27"/>
      <c r="U1625" s="27"/>
      <c r="V1625" s="27"/>
      <c r="W1625" s="27"/>
      <c r="X1625" s="27"/>
      <c r="Y1625" s="27"/>
      <c r="Z1625" s="27"/>
      <c r="AA1625" s="27"/>
      <c r="AB1625" s="27"/>
      <c r="AC1625" s="25"/>
      <c r="AD1625" s="25"/>
      <c r="AE1625" s="25"/>
      <c r="AF1625" s="25"/>
      <c r="AG1625" s="25"/>
      <c r="AH1625" s="25"/>
      <c r="AI1625" s="25"/>
      <c r="AJ1625" s="25"/>
      <c r="AK1625" s="25"/>
      <c r="AL1625" s="25"/>
      <c r="AM1625" s="25"/>
      <c r="AN1625" s="25"/>
      <c r="AO1625" s="25"/>
      <c r="AP1625" s="25"/>
      <c r="AQ1625" s="25"/>
      <c r="AR1625" s="25"/>
      <c r="AS1625" s="25"/>
      <c r="AT1625" s="25"/>
      <c r="AU1625" s="25"/>
      <c r="AV1625" s="25"/>
      <c r="AW1625" s="25"/>
      <c r="AX1625" s="25"/>
    </row>
    <row r="1626" spans="7:50" ht="12.75">
      <c r="G1626" s="49"/>
      <c r="K1626" s="99"/>
      <c r="L1626" s="99"/>
      <c r="M1626" s="99"/>
      <c r="N1626" s="99"/>
      <c r="O1626" s="99"/>
      <c r="P1626" s="99"/>
      <c r="Q1626" s="99"/>
      <c r="R1626" s="99"/>
      <c r="S1626" s="99"/>
      <c r="T1626" s="27"/>
      <c r="U1626" s="27"/>
      <c r="V1626" s="27"/>
      <c r="W1626" s="27"/>
      <c r="X1626" s="27"/>
      <c r="Y1626" s="27"/>
      <c r="Z1626" s="27"/>
      <c r="AA1626" s="27"/>
      <c r="AB1626" s="27"/>
      <c r="AC1626" s="25"/>
      <c r="AD1626" s="25"/>
      <c r="AE1626" s="25"/>
      <c r="AF1626" s="25"/>
      <c r="AG1626" s="25"/>
      <c r="AH1626" s="25"/>
      <c r="AI1626" s="25"/>
      <c r="AJ1626" s="25"/>
      <c r="AK1626" s="25"/>
      <c r="AL1626" s="25"/>
      <c r="AM1626" s="25"/>
      <c r="AN1626" s="25"/>
      <c r="AO1626" s="25"/>
      <c r="AP1626" s="25"/>
      <c r="AQ1626" s="25"/>
      <c r="AR1626" s="25"/>
      <c r="AS1626" s="25"/>
      <c r="AT1626" s="25"/>
      <c r="AU1626" s="25"/>
      <c r="AV1626" s="25"/>
      <c r="AW1626" s="25"/>
      <c r="AX1626" s="25"/>
    </row>
    <row r="1627" spans="7:50" ht="12.75">
      <c r="G1627" s="49"/>
      <c r="K1627" s="99"/>
      <c r="L1627" s="99"/>
      <c r="M1627" s="99"/>
      <c r="N1627" s="99"/>
      <c r="O1627" s="99"/>
      <c r="P1627" s="99"/>
      <c r="Q1627" s="99"/>
      <c r="R1627" s="99"/>
      <c r="S1627" s="99"/>
      <c r="T1627" s="27"/>
      <c r="U1627" s="27"/>
      <c r="V1627" s="27"/>
      <c r="W1627" s="27"/>
      <c r="X1627" s="27"/>
      <c r="Y1627" s="27"/>
      <c r="Z1627" s="27"/>
      <c r="AA1627" s="27"/>
      <c r="AB1627" s="27"/>
      <c r="AC1627" s="25"/>
      <c r="AD1627" s="25"/>
      <c r="AE1627" s="25"/>
      <c r="AF1627" s="25"/>
      <c r="AG1627" s="25"/>
      <c r="AH1627" s="25"/>
      <c r="AI1627" s="25"/>
      <c r="AJ1627" s="25"/>
      <c r="AK1627" s="25"/>
      <c r="AL1627" s="25"/>
      <c r="AM1627" s="25"/>
      <c r="AN1627" s="25"/>
      <c r="AO1627" s="25"/>
      <c r="AP1627" s="25"/>
      <c r="AQ1627" s="25"/>
      <c r="AR1627" s="25"/>
      <c r="AS1627" s="25"/>
      <c r="AT1627" s="25"/>
      <c r="AU1627" s="25"/>
      <c r="AV1627" s="25"/>
      <c r="AW1627" s="25"/>
      <c r="AX1627" s="25"/>
    </row>
    <row r="1628" spans="7:50" ht="12.75">
      <c r="G1628" s="49"/>
      <c r="K1628" s="99"/>
      <c r="L1628" s="99"/>
      <c r="M1628" s="99"/>
      <c r="N1628" s="99"/>
      <c r="O1628" s="99"/>
      <c r="P1628" s="99"/>
      <c r="Q1628" s="99"/>
      <c r="R1628" s="99"/>
      <c r="S1628" s="99"/>
      <c r="T1628" s="27"/>
      <c r="U1628" s="27"/>
      <c r="V1628" s="27"/>
      <c r="W1628" s="27"/>
      <c r="X1628" s="27"/>
      <c r="Y1628" s="27"/>
      <c r="Z1628" s="27"/>
      <c r="AA1628" s="27"/>
      <c r="AB1628" s="27"/>
      <c r="AC1628" s="25"/>
      <c r="AD1628" s="25"/>
      <c r="AE1628" s="25"/>
      <c r="AF1628" s="25"/>
      <c r="AG1628" s="25"/>
      <c r="AH1628" s="25"/>
      <c r="AI1628" s="25"/>
      <c r="AJ1628" s="25"/>
      <c r="AK1628" s="25"/>
      <c r="AL1628" s="25"/>
      <c r="AM1628" s="25"/>
      <c r="AN1628" s="25"/>
      <c r="AO1628" s="25"/>
      <c r="AP1628" s="25"/>
      <c r="AQ1628" s="25"/>
      <c r="AR1628" s="25"/>
      <c r="AS1628" s="25"/>
      <c r="AT1628" s="25"/>
      <c r="AU1628" s="25"/>
      <c r="AV1628" s="25"/>
      <c r="AW1628" s="25"/>
      <c r="AX1628" s="25"/>
    </row>
    <row r="1629" spans="7:50" ht="12.75">
      <c r="G1629" s="49"/>
      <c r="K1629" s="99"/>
      <c r="L1629" s="99"/>
      <c r="M1629" s="99"/>
      <c r="N1629" s="99"/>
      <c r="O1629" s="99"/>
      <c r="P1629" s="99"/>
      <c r="Q1629" s="99"/>
      <c r="R1629" s="99"/>
      <c r="S1629" s="99"/>
      <c r="T1629" s="27"/>
      <c r="U1629" s="27"/>
      <c r="V1629" s="27"/>
      <c r="W1629" s="27"/>
      <c r="X1629" s="27"/>
      <c r="Y1629" s="27"/>
      <c r="Z1629" s="27"/>
      <c r="AA1629" s="27"/>
      <c r="AB1629" s="27"/>
      <c r="AC1629" s="25"/>
      <c r="AD1629" s="25"/>
      <c r="AE1629" s="25"/>
      <c r="AF1629" s="25"/>
      <c r="AG1629" s="25"/>
      <c r="AH1629" s="25"/>
      <c r="AI1629" s="25"/>
      <c r="AJ1629" s="25"/>
      <c r="AK1629" s="25"/>
      <c r="AL1629" s="25"/>
      <c r="AM1629" s="25"/>
      <c r="AN1629" s="25"/>
      <c r="AO1629" s="25"/>
      <c r="AP1629" s="25"/>
      <c r="AQ1629" s="25"/>
      <c r="AR1629" s="25"/>
      <c r="AS1629" s="25"/>
      <c r="AT1629" s="25"/>
      <c r="AU1629" s="25"/>
      <c r="AV1629" s="25"/>
      <c r="AW1629" s="25"/>
      <c r="AX1629" s="25"/>
    </row>
    <row r="1630" spans="7:50" ht="12.75">
      <c r="G1630" s="49"/>
      <c r="K1630" s="99"/>
      <c r="L1630" s="99"/>
      <c r="M1630" s="99"/>
      <c r="N1630" s="99"/>
      <c r="O1630" s="99"/>
      <c r="P1630" s="99"/>
      <c r="Q1630" s="99"/>
      <c r="R1630" s="99"/>
      <c r="S1630" s="99"/>
      <c r="T1630" s="27"/>
      <c r="U1630" s="27"/>
      <c r="V1630" s="27"/>
      <c r="W1630" s="27"/>
      <c r="X1630" s="27"/>
      <c r="Y1630" s="27"/>
      <c r="Z1630" s="27"/>
      <c r="AA1630" s="27"/>
      <c r="AB1630" s="27"/>
      <c r="AC1630" s="25"/>
      <c r="AD1630" s="25"/>
      <c r="AE1630" s="25"/>
      <c r="AF1630" s="25"/>
      <c r="AG1630" s="25"/>
      <c r="AH1630" s="25"/>
      <c r="AI1630" s="25"/>
      <c r="AJ1630" s="25"/>
      <c r="AK1630" s="25"/>
      <c r="AL1630" s="25"/>
      <c r="AM1630" s="25"/>
      <c r="AN1630" s="25"/>
      <c r="AO1630" s="25"/>
      <c r="AP1630" s="25"/>
      <c r="AQ1630" s="25"/>
      <c r="AR1630" s="25"/>
      <c r="AS1630" s="25"/>
      <c r="AT1630" s="25"/>
      <c r="AU1630" s="25"/>
      <c r="AV1630" s="25"/>
      <c r="AW1630" s="25"/>
      <c r="AX1630" s="25"/>
    </row>
    <row r="1631" spans="7:50" ht="12.75">
      <c r="G1631" s="49"/>
      <c r="K1631" s="99"/>
      <c r="L1631" s="99"/>
      <c r="M1631" s="99"/>
      <c r="N1631" s="99"/>
      <c r="O1631" s="99"/>
      <c r="P1631" s="99"/>
      <c r="Q1631" s="99"/>
      <c r="R1631" s="99"/>
      <c r="S1631" s="99"/>
      <c r="T1631" s="27"/>
      <c r="U1631" s="27"/>
      <c r="V1631" s="27"/>
      <c r="W1631" s="27"/>
      <c r="X1631" s="27"/>
      <c r="Y1631" s="27"/>
      <c r="Z1631" s="27"/>
      <c r="AA1631" s="27"/>
      <c r="AB1631" s="27"/>
      <c r="AC1631" s="25"/>
      <c r="AD1631" s="25"/>
      <c r="AE1631" s="25"/>
      <c r="AF1631" s="25"/>
      <c r="AG1631" s="25"/>
      <c r="AH1631" s="25"/>
      <c r="AI1631" s="25"/>
      <c r="AJ1631" s="25"/>
      <c r="AK1631" s="25"/>
      <c r="AL1631" s="25"/>
      <c r="AM1631" s="25"/>
      <c r="AN1631" s="25"/>
      <c r="AO1631" s="25"/>
      <c r="AP1631" s="25"/>
      <c r="AQ1631" s="25"/>
      <c r="AR1631" s="25"/>
      <c r="AS1631" s="25"/>
      <c r="AT1631" s="25"/>
      <c r="AU1631" s="25"/>
      <c r="AV1631" s="25"/>
      <c r="AW1631" s="25"/>
      <c r="AX1631" s="25"/>
    </row>
    <row r="1632" spans="7:50" ht="12.75">
      <c r="G1632" s="49"/>
      <c r="K1632" s="99"/>
      <c r="L1632" s="99"/>
      <c r="M1632" s="99"/>
      <c r="N1632" s="99"/>
      <c r="O1632" s="99"/>
      <c r="P1632" s="99"/>
      <c r="Q1632" s="99"/>
      <c r="R1632" s="99"/>
      <c r="S1632" s="99"/>
      <c r="T1632" s="27"/>
      <c r="U1632" s="27"/>
      <c r="V1632" s="27"/>
      <c r="W1632" s="27"/>
      <c r="X1632" s="27"/>
      <c r="Y1632" s="27"/>
      <c r="Z1632" s="27"/>
      <c r="AA1632" s="27"/>
      <c r="AB1632" s="27"/>
      <c r="AC1632" s="25"/>
      <c r="AD1632" s="25"/>
      <c r="AE1632" s="25"/>
      <c r="AF1632" s="25"/>
      <c r="AG1632" s="25"/>
      <c r="AH1632" s="25"/>
      <c r="AI1632" s="25"/>
      <c r="AJ1632" s="25"/>
      <c r="AK1632" s="25"/>
      <c r="AL1632" s="25"/>
      <c r="AM1632" s="25"/>
      <c r="AN1632" s="25"/>
      <c r="AO1632" s="25"/>
      <c r="AP1632" s="25"/>
      <c r="AQ1632" s="25"/>
      <c r="AR1632" s="25"/>
      <c r="AS1632" s="25"/>
      <c r="AT1632" s="25"/>
      <c r="AU1632" s="25"/>
      <c r="AV1632" s="25"/>
      <c r="AW1632" s="25"/>
      <c r="AX1632" s="25"/>
    </row>
    <row r="1633" spans="7:50" ht="12.75">
      <c r="G1633" s="49"/>
      <c r="K1633" s="99"/>
      <c r="L1633" s="99"/>
      <c r="M1633" s="99"/>
      <c r="N1633" s="99"/>
      <c r="O1633" s="99"/>
      <c r="P1633" s="99"/>
      <c r="Q1633" s="99"/>
      <c r="R1633" s="99"/>
      <c r="S1633" s="99"/>
      <c r="T1633" s="27"/>
      <c r="U1633" s="27"/>
      <c r="V1633" s="27"/>
      <c r="W1633" s="27"/>
      <c r="X1633" s="27"/>
      <c r="Y1633" s="27"/>
      <c r="Z1633" s="27"/>
      <c r="AA1633" s="27"/>
      <c r="AB1633" s="27"/>
      <c r="AC1633" s="25"/>
      <c r="AD1633" s="25"/>
      <c r="AE1633" s="25"/>
      <c r="AF1633" s="25"/>
      <c r="AG1633" s="25"/>
      <c r="AH1633" s="25"/>
      <c r="AI1633" s="25"/>
      <c r="AJ1633" s="25"/>
      <c r="AK1633" s="25"/>
      <c r="AL1633" s="25"/>
      <c r="AM1633" s="25"/>
      <c r="AN1633" s="25"/>
      <c r="AO1633" s="25"/>
      <c r="AP1633" s="25"/>
      <c r="AQ1633" s="25"/>
      <c r="AR1633" s="25"/>
      <c r="AS1633" s="25"/>
      <c r="AT1633" s="25"/>
      <c r="AU1633" s="25"/>
      <c r="AV1633" s="25"/>
      <c r="AW1633" s="25"/>
      <c r="AX1633" s="25"/>
    </row>
    <row r="1634" spans="7:50" ht="12.75">
      <c r="G1634" s="49"/>
      <c r="K1634" s="99"/>
      <c r="L1634" s="99"/>
      <c r="M1634" s="99"/>
      <c r="N1634" s="99"/>
      <c r="O1634" s="99"/>
      <c r="P1634" s="99"/>
      <c r="Q1634" s="99"/>
      <c r="R1634" s="99"/>
      <c r="S1634" s="99"/>
      <c r="T1634" s="27"/>
      <c r="U1634" s="27"/>
      <c r="V1634" s="27"/>
      <c r="W1634" s="27"/>
      <c r="X1634" s="27"/>
      <c r="Y1634" s="27"/>
      <c r="Z1634" s="27"/>
      <c r="AA1634" s="27"/>
      <c r="AB1634" s="27"/>
      <c r="AC1634" s="25"/>
      <c r="AD1634" s="25"/>
      <c r="AE1634" s="25"/>
      <c r="AF1634" s="25"/>
      <c r="AG1634" s="25"/>
      <c r="AH1634" s="25"/>
      <c r="AI1634" s="25"/>
      <c r="AJ1634" s="25"/>
      <c r="AK1634" s="25"/>
      <c r="AL1634" s="25"/>
      <c r="AM1634" s="25"/>
      <c r="AN1634" s="25"/>
      <c r="AO1634" s="25"/>
      <c r="AP1634" s="25"/>
      <c r="AQ1634" s="25"/>
      <c r="AR1634" s="25"/>
      <c r="AS1634" s="25"/>
      <c r="AT1634" s="25"/>
      <c r="AU1634" s="25"/>
      <c r="AV1634" s="25"/>
      <c r="AW1634" s="25"/>
      <c r="AX1634" s="25"/>
    </row>
    <row r="1635" spans="7:50" ht="12.75">
      <c r="G1635" s="49"/>
      <c r="K1635" s="99"/>
      <c r="L1635" s="99"/>
      <c r="M1635" s="99"/>
      <c r="N1635" s="99"/>
      <c r="O1635" s="99"/>
      <c r="P1635" s="99"/>
      <c r="Q1635" s="99"/>
      <c r="R1635" s="99"/>
      <c r="S1635" s="99"/>
      <c r="T1635" s="27"/>
      <c r="U1635" s="27"/>
      <c r="V1635" s="27"/>
      <c r="W1635" s="27"/>
      <c r="X1635" s="27"/>
      <c r="Y1635" s="27"/>
      <c r="Z1635" s="27"/>
      <c r="AA1635" s="27"/>
      <c r="AB1635" s="27"/>
      <c r="AC1635" s="25"/>
      <c r="AD1635" s="25"/>
      <c r="AE1635" s="25"/>
      <c r="AF1635" s="25"/>
      <c r="AG1635" s="25"/>
      <c r="AH1635" s="25"/>
      <c r="AI1635" s="25"/>
      <c r="AJ1635" s="25"/>
      <c r="AK1635" s="25"/>
      <c r="AL1635" s="25"/>
      <c r="AM1635" s="25"/>
      <c r="AN1635" s="25"/>
      <c r="AO1635" s="25"/>
      <c r="AP1635" s="25"/>
      <c r="AQ1635" s="25"/>
      <c r="AR1635" s="25"/>
      <c r="AS1635" s="25"/>
      <c r="AT1635" s="25"/>
      <c r="AU1635" s="25"/>
      <c r="AV1635" s="25"/>
      <c r="AW1635" s="25"/>
      <c r="AX1635" s="25"/>
    </row>
    <row r="1636" spans="7:50" ht="12.75">
      <c r="G1636" s="49"/>
      <c r="K1636" s="99"/>
      <c r="L1636" s="99"/>
      <c r="M1636" s="99"/>
      <c r="N1636" s="99"/>
      <c r="O1636" s="99"/>
      <c r="P1636" s="99"/>
      <c r="Q1636" s="99"/>
      <c r="R1636" s="99"/>
      <c r="S1636" s="99"/>
      <c r="T1636" s="27"/>
      <c r="U1636" s="27"/>
      <c r="V1636" s="27"/>
      <c r="W1636" s="27"/>
      <c r="X1636" s="27"/>
      <c r="Y1636" s="27"/>
      <c r="Z1636" s="27"/>
      <c r="AA1636" s="27"/>
      <c r="AB1636" s="27"/>
      <c r="AC1636" s="25"/>
      <c r="AD1636" s="25"/>
      <c r="AE1636" s="25"/>
      <c r="AF1636" s="25"/>
      <c r="AG1636" s="25"/>
      <c r="AH1636" s="25"/>
      <c r="AI1636" s="25"/>
      <c r="AJ1636" s="25"/>
      <c r="AK1636" s="25"/>
      <c r="AL1636" s="25"/>
      <c r="AM1636" s="25"/>
      <c r="AN1636" s="25"/>
      <c r="AO1636" s="25"/>
      <c r="AP1636" s="25"/>
      <c r="AQ1636" s="25"/>
      <c r="AR1636" s="25"/>
      <c r="AS1636" s="25"/>
      <c r="AT1636" s="25"/>
      <c r="AU1636" s="25"/>
      <c r="AV1636" s="25"/>
      <c r="AW1636" s="25"/>
      <c r="AX1636" s="25"/>
    </row>
    <row r="1637" spans="7:50" ht="12.75">
      <c r="G1637" s="49"/>
      <c r="K1637" s="99"/>
      <c r="L1637" s="99"/>
      <c r="M1637" s="99"/>
      <c r="N1637" s="99"/>
      <c r="O1637" s="99"/>
      <c r="P1637" s="99"/>
      <c r="Q1637" s="99"/>
      <c r="R1637" s="99"/>
      <c r="S1637" s="99"/>
      <c r="T1637" s="27"/>
      <c r="U1637" s="27"/>
      <c r="V1637" s="27"/>
      <c r="W1637" s="27"/>
      <c r="X1637" s="27"/>
      <c r="Y1637" s="27"/>
      <c r="Z1637" s="27"/>
      <c r="AA1637" s="27"/>
      <c r="AB1637" s="27"/>
      <c r="AC1637" s="25"/>
      <c r="AD1637" s="25"/>
      <c r="AE1637" s="25"/>
      <c r="AF1637" s="25"/>
      <c r="AG1637" s="25"/>
      <c r="AH1637" s="25"/>
      <c r="AI1637" s="25"/>
      <c r="AJ1637" s="25"/>
      <c r="AK1637" s="25"/>
      <c r="AL1637" s="25"/>
      <c r="AM1637" s="25"/>
      <c r="AN1637" s="25"/>
      <c r="AO1637" s="25"/>
      <c r="AP1637" s="25"/>
      <c r="AQ1637" s="25"/>
      <c r="AR1637" s="25"/>
      <c r="AS1637" s="25"/>
      <c r="AT1637" s="25"/>
      <c r="AU1637" s="25"/>
      <c r="AV1637" s="25"/>
      <c r="AW1637" s="25"/>
      <c r="AX1637" s="25"/>
    </row>
    <row r="1638" spans="7:50" ht="12.75">
      <c r="G1638" s="49"/>
      <c r="K1638" s="99"/>
      <c r="L1638" s="99"/>
      <c r="M1638" s="99"/>
      <c r="N1638" s="99"/>
      <c r="O1638" s="99"/>
      <c r="P1638" s="99"/>
      <c r="Q1638" s="99"/>
      <c r="R1638" s="99"/>
      <c r="S1638" s="99"/>
      <c r="T1638" s="27"/>
      <c r="U1638" s="27"/>
      <c r="V1638" s="27"/>
      <c r="W1638" s="27"/>
      <c r="X1638" s="27"/>
      <c r="Y1638" s="27"/>
      <c r="Z1638" s="27"/>
      <c r="AA1638" s="27"/>
      <c r="AB1638" s="27"/>
      <c r="AC1638" s="25"/>
      <c r="AD1638" s="25"/>
      <c r="AE1638" s="25"/>
      <c r="AF1638" s="25"/>
      <c r="AG1638" s="25"/>
      <c r="AH1638" s="25"/>
      <c r="AI1638" s="25"/>
      <c r="AJ1638" s="25"/>
      <c r="AK1638" s="25"/>
      <c r="AL1638" s="25"/>
      <c r="AM1638" s="25"/>
      <c r="AN1638" s="25"/>
      <c r="AO1638" s="25"/>
      <c r="AP1638" s="25"/>
      <c r="AQ1638" s="25"/>
      <c r="AR1638" s="25"/>
      <c r="AS1638" s="25"/>
      <c r="AT1638" s="25"/>
      <c r="AU1638" s="25"/>
      <c r="AV1638" s="25"/>
      <c r="AW1638" s="25"/>
      <c r="AX1638" s="25"/>
    </row>
    <row r="1639" spans="7:50" ht="12.75">
      <c r="G1639" s="49"/>
      <c r="K1639" s="99"/>
      <c r="L1639" s="99"/>
      <c r="M1639" s="99"/>
      <c r="N1639" s="99"/>
      <c r="O1639" s="99"/>
      <c r="P1639" s="99"/>
      <c r="Q1639" s="99"/>
      <c r="R1639" s="99"/>
      <c r="S1639" s="99"/>
      <c r="T1639" s="27"/>
      <c r="U1639" s="27"/>
      <c r="V1639" s="27"/>
      <c r="W1639" s="27"/>
      <c r="X1639" s="27"/>
      <c r="Y1639" s="27"/>
      <c r="Z1639" s="27"/>
      <c r="AA1639" s="27"/>
      <c r="AB1639" s="27"/>
      <c r="AC1639" s="25"/>
      <c r="AD1639" s="25"/>
      <c r="AE1639" s="25"/>
      <c r="AF1639" s="25"/>
      <c r="AG1639" s="25"/>
      <c r="AH1639" s="25"/>
      <c r="AI1639" s="25"/>
      <c r="AJ1639" s="25"/>
      <c r="AK1639" s="25"/>
      <c r="AL1639" s="25"/>
      <c r="AM1639" s="25"/>
      <c r="AN1639" s="25"/>
      <c r="AO1639" s="25"/>
      <c r="AP1639" s="25"/>
      <c r="AQ1639" s="25"/>
      <c r="AR1639" s="25"/>
      <c r="AS1639" s="25"/>
      <c r="AT1639" s="25"/>
      <c r="AU1639" s="25"/>
      <c r="AV1639" s="25"/>
      <c r="AW1639" s="25"/>
      <c r="AX1639" s="25"/>
    </row>
    <row r="1640" spans="7:50" ht="12.75">
      <c r="G1640" s="49"/>
      <c r="K1640" s="99"/>
      <c r="L1640" s="99"/>
      <c r="M1640" s="99"/>
      <c r="N1640" s="99"/>
      <c r="O1640" s="99"/>
      <c r="P1640" s="99"/>
      <c r="Q1640" s="99"/>
      <c r="R1640" s="99"/>
      <c r="S1640" s="99"/>
      <c r="T1640" s="27"/>
      <c r="U1640" s="27"/>
      <c r="V1640" s="27"/>
      <c r="W1640" s="27"/>
      <c r="X1640" s="27"/>
      <c r="Y1640" s="27"/>
      <c r="Z1640" s="27"/>
      <c r="AA1640" s="27"/>
      <c r="AC1640" s="25"/>
      <c r="AD1640" s="25"/>
      <c r="AE1640" s="25"/>
      <c r="AF1640" s="25"/>
      <c r="AG1640" s="25"/>
      <c r="AH1640" s="25"/>
      <c r="AI1640" s="25"/>
      <c r="AJ1640" s="25"/>
      <c r="AK1640" s="25"/>
      <c r="AL1640" s="25"/>
      <c r="AM1640" s="25"/>
      <c r="AN1640" s="25"/>
      <c r="AO1640" s="25"/>
      <c r="AP1640" s="25"/>
      <c r="AQ1640" s="25"/>
      <c r="AR1640" s="25"/>
      <c r="AS1640" s="25"/>
      <c r="AT1640" s="25"/>
      <c r="AU1640" s="25"/>
      <c r="AV1640" s="25"/>
      <c r="AW1640" s="25"/>
      <c r="AX1640" s="25"/>
    </row>
    <row r="1641" spans="7:50" ht="12.75">
      <c r="G1641" s="49"/>
      <c r="K1641" s="99"/>
      <c r="L1641" s="99"/>
      <c r="M1641" s="99"/>
      <c r="N1641" s="99"/>
      <c r="O1641" s="99"/>
      <c r="P1641" s="99"/>
      <c r="Q1641" s="99"/>
      <c r="R1641" s="99"/>
      <c r="S1641" s="99"/>
      <c r="T1641" s="27"/>
      <c r="U1641" s="27"/>
      <c r="V1641" s="27"/>
      <c r="W1641" s="27"/>
      <c r="X1641" s="27"/>
      <c r="Y1641" s="27"/>
      <c r="Z1641" s="27"/>
      <c r="AA1641" s="27"/>
      <c r="AC1641" s="25"/>
      <c r="AD1641" s="25"/>
      <c r="AE1641" s="25"/>
      <c r="AF1641" s="25"/>
      <c r="AG1641" s="25"/>
      <c r="AH1641" s="25"/>
      <c r="AI1641" s="25"/>
      <c r="AJ1641" s="25"/>
      <c r="AK1641" s="25"/>
      <c r="AL1641" s="25"/>
      <c r="AM1641" s="25"/>
      <c r="AN1641" s="25"/>
      <c r="AO1641" s="25"/>
      <c r="AP1641" s="25"/>
      <c r="AQ1641" s="25"/>
      <c r="AR1641" s="25"/>
      <c r="AS1641" s="25"/>
      <c r="AT1641" s="25"/>
      <c r="AU1641" s="25"/>
      <c r="AV1641" s="25"/>
      <c r="AW1641" s="25"/>
      <c r="AX1641" s="25"/>
    </row>
    <row r="1642" spans="7:50" ht="12.75">
      <c r="G1642" s="49"/>
      <c r="K1642" s="99"/>
      <c r="L1642" s="99"/>
      <c r="M1642" s="99"/>
      <c r="N1642" s="99"/>
      <c r="O1642" s="99"/>
      <c r="P1642" s="99"/>
      <c r="Q1642" s="99"/>
      <c r="R1642" s="99"/>
      <c r="S1642" s="99"/>
      <c r="T1642" s="27"/>
      <c r="U1642" s="27"/>
      <c r="V1642" s="27"/>
      <c r="W1642" s="27"/>
      <c r="X1642" s="27"/>
      <c r="Y1642" s="27"/>
      <c r="Z1642" s="27"/>
      <c r="AA1642" s="27"/>
      <c r="AC1642" s="25"/>
      <c r="AD1642" s="25"/>
      <c r="AE1642" s="25"/>
      <c r="AF1642" s="25"/>
      <c r="AG1642" s="25"/>
      <c r="AH1642" s="25"/>
      <c r="AI1642" s="25"/>
      <c r="AJ1642" s="25"/>
      <c r="AK1642" s="25"/>
      <c r="AL1642" s="25"/>
      <c r="AM1642" s="25"/>
      <c r="AN1642" s="25"/>
      <c r="AO1642" s="25"/>
      <c r="AP1642" s="25"/>
      <c r="AQ1642" s="25"/>
      <c r="AR1642" s="25"/>
      <c r="AS1642" s="25"/>
      <c r="AT1642" s="25"/>
      <c r="AU1642" s="25"/>
      <c r="AV1642" s="25"/>
      <c r="AW1642" s="25"/>
      <c r="AX1642" s="25"/>
    </row>
    <row r="1643" spans="7:50" ht="12.75">
      <c r="G1643" s="49"/>
      <c r="K1643" s="99"/>
      <c r="L1643" s="99"/>
      <c r="M1643" s="99"/>
      <c r="N1643" s="99"/>
      <c r="O1643" s="99"/>
      <c r="P1643" s="99"/>
      <c r="Q1643" s="99"/>
      <c r="R1643" s="99"/>
      <c r="S1643" s="99"/>
      <c r="T1643" s="27"/>
      <c r="U1643" s="27"/>
      <c r="V1643" s="27"/>
      <c r="W1643" s="27"/>
      <c r="X1643" s="27"/>
      <c r="Y1643" s="27"/>
      <c r="Z1643" s="27"/>
      <c r="AA1643" s="27"/>
      <c r="AC1643" s="25"/>
      <c r="AD1643" s="25"/>
      <c r="AE1643" s="25"/>
      <c r="AF1643" s="25"/>
      <c r="AG1643" s="25"/>
      <c r="AH1643" s="25"/>
      <c r="AI1643" s="25"/>
      <c r="AJ1643" s="25"/>
      <c r="AK1643" s="25"/>
      <c r="AL1643" s="25"/>
      <c r="AM1643" s="25"/>
      <c r="AN1643" s="25"/>
      <c r="AO1643" s="25"/>
      <c r="AP1643" s="25"/>
      <c r="AQ1643" s="25"/>
      <c r="AR1643" s="25"/>
      <c r="AS1643" s="25"/>
      <c r="AT1643" s="25"/>
      <c r="AU1643" s="25"/>
      <c r="AV1643" s="25"/>
      <c r="AW1643" s="25"/>
      <c r="AX1643" s="25"/>
    </row>
    <row r="1644" spans="7:50" ht="12.75">
      <c r="G1644" s="49"/>
      <c r="K1644" s="99"/>
      <c r="L1644" s="99"/>
      <c r="M1644" s="99"/>
      <c r="N1644" s="99"/>
      <c r="O1644" s="99"/>
      <c r="P1644" s="99"/>
      <c r="Q1644" s="99"/>
      <c r="R1644" s="99"/>
      <c r="S1644" s="99"/>
      <c r="T1644" s="27"/>
      <c r="U1644" s="27"/>
      <c r="V1644" s="27"/>
      <c r="W1644" s="27"/>
      <c r="X1644" s="27"/>
      <c r="Y1644" s="27"/>
      <c r="Z1644" s="27"/>
      <c r="AA1644" s="27"/>
      <c r="AC1644" s="25"/>
      <c r="AD1644" s="25"/>
      <c r="AE1644" s="25"/>
      <c r="AF1644" s="25"/>
      <c r="AG1644" s="25"/>
      <c r="AH1644" s="25"/>
      <c r="AI1644" s="25"/>
      <c r="AJ1644" s="25"/>
      <c r="AK1644" s="25"/>
      <c r="AL1644" s="25"/>
      <c r="AM1644" s="25"/>
      <c r="AN1644" s="25"/>
      <c r="AO1644" s="25"/>
      <c r="AP1644" s="25"/>
      <c r="AQ1644" s="25"/>
      <c r="AR1644" s="25"/>
      <c r="AS1644" s="25"/>
      <c r="AT1644" s="25"/>
      <c r="AU1644" s="25"/>
      <c r="AV1644" s="25"/>
      <c r="AW1644" s="25"/>
      <c r="AX1644" s="25"/>
    </row>
    <row r="1645" spans="7:50" ht="12.75">
      <c r="G1645" s="49"/>
      <c r="K1645" s="99"/>
      <c r="L1645" s="99"/>
      <c r="M1645" s="99"/>
      <c r="N1645" s="99"/>
      <c r="O1645" s="99"/>
      <c r="P1645" s="99"/>
      <c r="Q1645" s="99"/>
      <c r="R1645" s="99"/>
      <c r="S1645" s="99"/>
      <c r="T1645" s="27"/>
      <c r="U1645" s="27"/>
      <c r="V1645" s="27"/>
      <c r="W1645" s="27"/>
      <c r="X1645" s="27"/>
      <c r="Y1645" s="27"/>
      <c r="Z1645" s="27"/>
      <c r="AA1645" s="27"/>
      <c r="AC1645" s="25"/>
      <c r="AD1645" s="25"/>
      <c r="AE1645" s="25"/>
      <c r="AF1645" s="25"/>
      <c r="AG1645" s="25"/>
      <c r="AH1645" s="25"/>
      <c r="AI1645" s="25"/>
      <c r="AJ1645" s="25"/>
      <c r="AK1645" s="25"/>
      <c r="AL1645" s="25"/>
      <c r="AM1645" s="25"/>
      <c r="AN1645" s="25"/>
      <c r="AO1645" s="25"/>
      <c r="AP1645" s="25"/>
      <c r="AQ1645" s="25"/>
      <c r="AR1645" s="25"/>
      <c r="AS1645" s="25"/>
      <c r="AT1645" s="25"/>
      <c r="AU1645" s="25"/>
      <c r="AV1645" s="25"/>
      <c r="AW1645" s="25"/>
      <c r="AX1645" s="25"/>
    </row>
    <row r="1646" spans="7:50" ht="12.75">
      <c r="G1646" s="49"/>
      <c r="K1646" s="99"/>
      <c r="L1646" s="99"/>
      <c r="M1646" s="99"/>
      <c r="N1646" s="99"/>
      <c r="O1646" s="99"/>
      <c r="P1646" s="99"/>
      <c r="Q1646" s="99"/>
      <c r="R1646" s="99"/>
      <c r="S1646" s="99"/>
      <c r="T1646" s="27"/>
      <c r="U1646" s="27"/>
      <c r="V1646" s="27"/>
      <c r="W1646" s="27"/>
      <c r="X1646" s="27"/>
      <c r="Y1646" s="27"/>
      <c r="Z1646" s="27"/>
      <c r="AA1646" s="27"/>
      <c r="AC1646" s="25"/>
      <c r="AD1646" s="25"/>
      <c r="AE1646" s="25"/>
      <c r="AF1646" s="25"/>
      <c r="AG1646" s="25"/>
      <c r="AH1646" s="25"/>
      <c r="AI1646" s="25"/>
      <c r="AJ1646" s="25"/>
      <c r="AK1646" s="25"/>
      <c r="AL1646" s="25"/>
      <c r="AM1646" s="25"/>
      <c r="AN1646" s="25"/>
      <c r="AO1646" s="25"/>
      <c r="AP1646" s="25"/>
      <c r="AQ1646" s="25"/>
      <c r="AR1646" s="25"/>
      <c r="AS1646" s="25"/>
      <c r="AT1646" s="25"/>
      <c r="AU1646" s="25"/>
      <c r="AV1646" s="25"/>
      <c r="AW1646" s="25"/>
      <c r="AX1646" s="25"/>
    </row>
    <row r="1647" spans="7:50" ht="12.75">
      <c r="G1647" s="49"/>
      <c r="K1647" s="99"/>
      <c r="L1647" s="99"/>
      <c r="M1647" s="99"/>
      <c r="N1647" s="99"/>
      <c r="O1647" s="99"/>
      <c r="P1647" s="99"/>
      <c r="Q1647" s="99"/>
      <c r="R1647" s="99"/>
      <c r="S1647" s="99"/>
      <c r="T1647" s="27"/>
      <c r="U1647" s="27"/>
      <c r="V1647" s="27"/>
      <c r="W1647" s="27"/>
      <c r="X1647" s="27"/>
      <c r="Y1647" s="27"/>
      <c r="Z1647" s="27"/>
      <c r="AA1647" s="27"/>
      <c r="AC1647" s="25"/>
      <c r="AD1647" s="25"/>
      <c r="AE1647" s="25"/>
      <c r="AF1647" s="25"/>
      <c r="AG1647" s="25"/>
      <c r="AH1647" s="25"/>
      <c r="AI1647" s="25"/>
      <c r="AJ1647" s="25"/>
      <c r="AK1647" s="25"/>
      <c r="AL1647" s="25"/>
      <c r="AM1647" s="25"/>
      <c r="AN1647" s="25"/>
      <c r="AO1647" s="25"/>
      <c r="AP1647" s="25"/>
      <c r="AQ1647" s="25"/>
      <c r="AR1647" s="25"/>
      <c r="AS1647" s="25"/>
      <c r="AT1647" s="25"/>
      <c r="AU1647" s="25"/>
      <c r="AV1647" s="25"/>
      <c r="AW1647" s="25"/>
      <c r="AX1647" s="25"/>
    </row>
    <row r="1648" spans="7:50" ht="12.75">
      <c r="G1648" s="49"/>
      <c r="K1648" s="99"/>
      <c r="L1648" s="99"/>
      <c r="M1648" s="99"/>
      <c r="N1648" s="99"/>
      <c r="O1648" s="99"/>
      <c r="P1648" s="99"/>
      <c r="Q1648" s="99"/>
      <c r="R1648" s="99"/>
      <c r="S1648" s="99"/>
      <c r="T1648" s="27"/>
      <c r="U1648" s="27"/>
      <c r="V1648" s="27"/>
      <c r="W1648" s="27"/>
      <c r="X1648" s="27"/>
      <c r="Y1648" s="27"/>
      <c r="Z1648" s="27"/>
      <c r="AA1648" s="27"/>
      <c r="AC1648" s="25"/>
      <c r="AD1648" s="25"/>
      <c r="AE1648" s="25"/>
      <c r="AF1648" s="25"/>
      <c r="AG1648" s="25"/>
      <c r="AH1648" s="25"/>
      <c r="AI1648" s="25"/>
      <c r="AJ1648" s="25"/>
      <c r="AK1648" s="25"/>
      <c r="AL1648" s="25"/>
      <c r="AM1648" s="25"/>
      <c r="AN1648" s="25"/>
      <c r="AO1648" s="25"/>
      <c r="AP1648" s="25"/>
      <c r="AQ1648" s="25"/>
      <c r="AR1648" s="25"/>
      <c r="AS1648" s="25"/>
      <c r="AT1648" s="25"/>
      <c r="AU1648" s="25"/>
      <c r="AV1648" s="25"/>
      <c r="AW1648" s="25"/>
      <c r="AX1648" s="25"/>
    </row>
    <row r="1649" spans="7:50" ht="12.75">
      <c r="G1649" s="49"/>
      <c r="K1649" s="99"/>
      <c r="L1649" s="99"/>
      <c r="M1649" s="99"/>
      <c r="N1649" s="99"/>
      <c r="O1649" s="99"/>
      <c r="P1649" s="99"/>
      <c r="Q1649" s="99"/>
      <c r="R1649" s="99"/>
      <c r="S1649" s="99"/>
      <c r="T1649" s="27"/>
      <c r="U1649" s="27"/>
      <c r="V1649" s="27"/>
      <c r="W1649" s="27"/>
      <c r="X1649" s="27"/>
      <c r="Y1649" s="27"/>
      <c r="Z1649" s="27"/>
      <c r="AA1649" s="27"/>
      <c r="AC1649" s="25"/>
      <c r="AD1649" s="25"/>
      <c r="AE1649" s="25"/>
      <c r="AF1649" s="25"/>
      <c r="AG1649" s="25"/>
      <c r="AH1649" s="25"/>
      <c r="AI1649" s="25"/>
      <c r="AJ1649" s="25"/>
      <c r="AK1649" s="25"/>
      <c r="AL1649" s="25"/>
      <c r="AM1649" s="25"/>
      <c r="AN1649" s="25"/>
      <c r="AO1649" s="25"/>
      <c r="AP1649" s="25"/>
      <c r="AQ1649" s="25"/>
      <c r="AR1649" s="25"/>
      <c r="AS1649" s="25"/>
      <c r="AT1649" s="25"/>
      <c r="AU1649" s="25"/>
      <c r="AV1649" s="25"/>
      <c r="AW1649" s="25"/>
      <c r="AX1649" s="25"/>
    </row>
    <row r="1650" spans="7:50" ht="12.75">
      <c r="G1650" s="49"/>
      <c r="K1650" s="99"/>
      <c r="L1650" s="99"/>
      <c r="M1650" s="99"/>
      <c r="N1650" s="99"/>
      <c r="O1650" s="99"/>
      <c r="P1650" s="99"/>
      <c r="Q1650" s="99"/>
      <c r="R1650" s="99"/>
      <c r="S1650" s="99"/>
      <c r="T1650" s="27"/>
      <c r="U1650" s="27"/>
      <c r="V1650" s="27"/>
      <c r="W1650" s="27"/>
      <c r="X1650" s="27"/>
      <c r="Y1650" s="27"/>
      <c r="Z1650" s="27"/>
      <c r="AA1650" s="27"/>
      <c r="AC1650" s="25"/>
      <c r="AD1650" s="25"/>
      <c r="AE1650" s="25"/>
      <c r="AF1650" s="25"/>
      <c r="AG1650" s="25"/>
      <c r="AH1650" s="25"/>
      <c r="AI1650" s="25"/>
      <c r="AJ1650" s="25"/>
      <c r="AK1650" s="25"/>
      <c r="AL1650" s="25"/>
      <c r="AM1650" s="25"/>
      <c r="AN1650" s="25"/>
      <c r="AO1650" s="25"/>
      <c r="AP1650" s="25"/>
      <c r="AQ1650" s="25"/>
      <c r="AR1650" s="25"/>
      <c r="AS1650" s="25"/>
      <c r="AT1650" s="25"/>
      <c r="AU1650" s="25"/>
      <c r="AV1650" s="25"/>
      <c r="AW1650" s="25"/>
      <c r="AX1650" s="25"/>
    </row>
    <row r="1651" spans="7:50" ht="12.75">
      <c r="G1651" s="49"/>
      <c r="K1651" s="99"/>
      <c r="L1651" s="99"/>
      <c r="M1651" s="99"/>
      <c r="N1651" s="99"/>
      <c r="O1651" s="99"/>
      <c r="P1651" s="99"/>
      <c r="Q1651" s="99"/>
      <c r="R1651" s="99"/>
      <c r="S1651" s="99"/>
      <c r="T1651" s="27"/>
      <c r="U1651" s="27"/>
      <c r="V1651" s="27"/>
      <c r="W1651" s="27"/>
      <c r="X1651" s="27"/>
      <c r="Y1651" s="27"/>
      <c r="Z1651" s="27"/>
      <c r="AA1651" s="27"/>
      <c r="AC1651" s="25"/>
      <c r="AD1651" s="25"/>
      <c r="AE1651" s="25"/>
      <c r="AF1651" s="25"/>
      <c r="AG1651" s="25"/>
      <c r="AH1651" s="25"/>
      <c r="AI1651" s="25"/>
      <c r="AJ1651" s="25"/>
      <c r="AK1651" s="25"/>
      <c r="AL1651" s="25"/>
      <c r="AM1651" s="25"/>
      <c r="AN1651" s="25"/>
      <c r="AO1651" s="25"/>
      <c r="AP1651" s="25"/>
      <c r="AQ1651" s="25"/>
      <c r="AR1651" s="25"/>
      <c r="AS1651" s="25"/>
      <c r="AT1651" s="25"/>
      <c r="AU1651" s="25"/>
      <c r="AV1651" s="25"/>
      <c r="AW1651" s="25"/>
      <c r="AX1651" s="25"/>
    </row>
    <row r="1652" spans="7:50" ht="12.75">
      <c r="G1652" s="49"/>
      <c r="K1652" s="99"/>
      <c r="L1652" s="99"/>
      <c r="M1652" s="99"/>
      <c r="N1652" s="99"/>
      <c r="O1652" s="99"/>
      <c r="P1652" s="99"/>
      <c r="Q1652" s="99"/>
      <c r="R1652" s="99"/>
      <c r="S1652" s="99"/>
      <c r="T1652" s="27"/>
      <c r="U1652" s="27"/>
      <c r="V1652" s="27"/>
      <c r="W1652" s="27"/>
      <c r="X1652" s="27"/>
      <c r="Y1652" s="27"/>
      <c r="Z1652" s="27"/>
      <c r="AA1652" s="27"/>
      <c r="AC1652" s="25"/>
      <c r="AD1652" s="25"/>
      <c r="AE1652" s="25"/>
      <c r="AF1652" s="25"/>
      <c r="AG1652" s="25"/>
      <c r="AH1652" s="25"/>
      <c r="AI1652" s="25"/>
      <c r="AJ1652" s="25"/>
      <c r="AK1652" s="25"/>
      <c r="AL1652" s="25"/>
      <c r="AM1652" s="25"/>
      <c r="AN1652" s="25"/>
      <c r="AO1652" s="25"/>
      <c r="AP1652" s="25"/>
      <c r="AQ1652" s="25"/>
      <c r="AR1652" s="25"/>
      <c r="AS1652" s="25"/>
      <c r="AT1652" s="25"/>
      <c r="AU1652" s="25"/>
      <c r="AV1652" s="25"/>
      <c r="AW1652" s="25"/>
      <c r="AX1652" s="25"/>
    </row>
    <row r="1653" spans="7:50" ht="12.75">
      <c r="G1653" s="49"/>
      <c r="K1653" s="99"/>
      <c r="L1653" s="99"/>
      <c r="M1653" s="99"/>
      <c r="N1653" s="99"/>
      <c r="O1653" s="99"/>
      <c r="P1653" s="99"/>
      <c r="Q1653" s="99"/>
      <c r="R1653" s="99"/>
      <c r="S1653" s="99"/>
      <c r="T1653" s="27"/>
      <c r="U1653" s="27"/>
      <c r="V1653" s="27"/>
      <c r="W1653" s="27"/>
      <c r="X1653" s="27"/>
      <c r="Y1653" s="27"/>
      <c r="Z1653" s="27"/>
      <c r="AA1653" s="27"/>
      <c r="AC1653" s="25"/>
      <c r="AD1653" s="25"/>
      <c r="AE1653" s="25"/>
      <c r="AF1653" s="25"/>
      <c r="AG1653" s="25"/>
      <c r="AH1653" s="25"/>
      <c r="AI1653" s="25"/>
      <c r="AJ1653" s="25"/>
      <c r="AK1653" s="25"/>
      <c r="AL1653" s="25"/>
      <c r="AM1653" s="25"/>
      <c r="AN1653" s="25"/>
      <c r="AO1653" s="25"/>
      <c r="AP1653" s="25"/>
      <c r="AQ1653" s="25"/>
      <c r="AR1653" s="25"/>
      <c r="AS1653" s="25"/>
      <c r="AT1653" s="25"/>
      <c r="AU1653" s="25"/>
      <c r="AV1653" s="25"/>
      <c r="AW1653" s="25"/>
      <c r="AX1653" s="25"/>
    </row>
    <row r="1654" spans="7:50" ht="12.75">
      <c r="G1654" s="49"/>
      <c r="K1654" s="99"/>
      <c r="L1654" s="99"/>
      <c r="M1654" s="99"/>
      <c r="N1654" s="99"/>
      <c r="O1654" s="99"/>
      <c r="P1654" s="99"/>
      <c r="Q1654" s="99"/>
      <c r="R1654" s="99"/>
      <c r="S1654" s="99"/>
      <c r="T1654" s="27"/>
      <c r="U1654" s="27"/>
      <c r="V1654" s="27"/>
      <c r="W1654" s="27"/>
      <c r="X1654" s="27"/>
      <c r="Y1654" s="27"/>
      <c r="Z1654" s="27"/>
      <c r="AA1654" s="27"/>
      <c r="AC1654" s="25"/>
      <c r="AD1654" s="25"/>
      <c r="AE1654" s="25"/>
      <c r="AF1654" s="25"/>
      <c r="AG1654" s="25"/>
      <c r="AH1654" s="25"/>
      <c r="AI1654" s="25"/>
      <c r="AJ1654" s="25"/>
      <c r="AK1654" s="25"/>
      <c r="AL1654" s="25"/>
      <c r="AM1654" s="25"/>
      <c r="AN1654" s="25"/>
      <c r="AO1654" s="25"/>
      <c r="AP1654" s="25"/>
      <c r="AQ1654" s="25"/>
      <c r="AR1654" s="25"/>
      <c r="AS1654" s="25"/>
      <c r="AT1654" s="25"/>
      <c r="AU1654" s="25"/>
      <c r="AV1654" s="25"/>
      <c r="AW1654" s="25"/>
      <c r="AX1654" s="25"/>
    </row>
    <row r="1655" spans="7:50" ht="12.75">
      <c r="G1655" s="49"/>
      <c r="K1655" s="99"/>
      <c r="L1655" s="99"/>
      <c r="M1655" s="99"/>
      <c r="N1655" s="99"/>
      <c r="O1655" s="99"/>
      <c r="P1655" s="99"/>
      <c r="Q1655" s="99"/>
      <c r="R1655" s="99"/>
      <c r="S1655" s="99"/>
      <c r="T1655" s="27"/>
      <c r="U1655" s="27"/>
      <c r="V1655" s="27"/>
      <c r="W1655" s="27"/>
      <c r="X1655" s="27"/>
      <c r="Y1655" s="27"/>
      <c r="Z1655" s="27"/>
      <c r="AA1655" s="27"/>
      <c r="AC1655" s="25"/>
      <c r="AD1655" s="25"/>
      <c r="AE1655" s="25"/>
      <c r="AF1655" s="25"/>
      <c r="AG1655" s="25"/>
      <c r="AH1655" s="25"/>
      <c r="AI1655" s="25"/>
      <c r="AJ1655" s="25"/>
      <c r="AK1655" s="25"/>
      <c r="AL1655" s="25"/>
      <c r="AM1655" s="25"/>
      <c r="AN1655" s="25"/>
      <c r="AO1655" s="25"/>
      <c r="AP1655" s="25"/>
      <c r="AQ1655" s="25"/>
      <c r="AR1655" s="25"/>
      <c r="AS1655" s="25"/>
      <c r="AT1655" s="25"/>
      <c r="AU1655" s="25"/>
      <c r="AV1655" s="25"/>
      <c r="AW1655" s="25"/>
      <c r="AX1655" s="25"/>
    </row>
    <row r="1656" spans="7:50" ht="12.75">
      <c r="G1656" s="49"/>
      <c r="K1656" s="99"/>
      <c r="L1656" s="99"/>
      <c r="M1656" s="99"/>
      <c r="N1656" s="99"/>
      <c r="O1656" s="99"/>
      <c r="P1656" s="99"/>
      <c r="Q1656" s="99"/>
      <c r="R1656" s="99"/>
      <c r="S1656" s="99"/>
      <c r="T1656" s="27"/>
      <c r="U1656" s="27"/>
      <c r="V1656" s="27"/>
      <c r="W1656" s="27"/>
      <c r="X1656" s="27"/>
      <c r="Y1656" s="27"/>
      <c r="Z1656" s="27"/>
      <c r="AA1656" s="27"/>
      <c r="AC1656" s="25"/>
      <c r="AD1656" s="25"/>
      <c r="AE1656" s="25"/>
      <c r="AF1656" s="25"/>
      <c r="AG1656" s="25"/>
      <c r="AH1656" s="25"/>
      <c r="AI1656" s="25"/>
      <c r="AJ1656" s="25"/>
      <c r="AK1656" s="25"/>
      <c r="AL1656" s="25"/>
      <c r="AM1656" s="25"/>
      <c r="AN1656" s="25"/>
      <c r="AO1656" s="25"/>
      <c r="AP1656" s="25"/>
      <c r="AQ1656" s="25"/>
      <c r="AR1656" s="25"/>
      <c r="AS1656" s="25"/>
      <c r="AT1656" s="25"/>
      <c r="AU1656" s="25"/>
      <c r="AV1656" s="25"/>
      <c r="AW1656" s="25"/>
      <c r="AX1656" s="25"/>
    </row>
    <row r="1657" spans="7:50" ht="12.75">
      <c r="G1657" s="49"/>
      <c r="K1657" s="99"/>
      <c r="L1657" s="99"/>
      <c r="M1657" s="99"/>
      <c r="N1657" s="99"/>
      <c r="O1657" s="99"/>
      <c r="P1657" s="99"/>
      <c r="Q1657" s="99"/>
      <c r="R1657" s="99"/>
      <c r="S1657" s="99"/>
      <c r="T1657" s="27"/>
      <c r="U1657" s="27"/>
      <c r="V1657" s="27"/>
      <c r="W1657" s="27"/>
      <c r="X1657" s="27"/>
      <c r="Y1657" s="27"/>
      <c r="Z1657" s="27"/>
      <c r="AA1657" s="27"/>
      <c r="AC1657" s="25"/>
      <c r="AD1657" s="25"/>
      <c r="AE1657" s="25"/>
      <c r="AF1657" s="25"/>
      <c r="AG1657" s="25"/>
      <c r="AH1657" s="25"/>
      <c r="AI1657" s="25"/>
      <c r="AJ1657" s="25"/>
      <c r="AK1657" s="25"/>
      <c r="AL1657" s="25"/>
      <c r="AM1657" s="25"/>
      <c r="AN1657" s="25"/>
      <c r="AO1657" s="25"/>
      <c r="AP1657" s="25"/>
      <c r="AQ1657" s="25"/>
      <c r="AR1657" s="25"/>
      <c r="AS1657" s="25"/>
      <c r="AT1657" s="25"/>
      <c r="AU1657" s="25"/>
      <c r="AV1657" s="25"/>
      <c r="AW1657" s="25"/>
      <c r="AX1657" s="25"/>
    </row>
    <row r="1658" spans="7:50" ht="12.75">
      <c r="G1658" s="49"/>
      <c r="K1658" s="99"/>
      <c r="L1658" s="99"/>
      <c r="M1658" s="99"/>
      <c r="N1658" s="99"/>
      <c r="O1658" s="99"/>
      <c r="P1658" s="99"/>
      <c r="Q1658" s="99"/>
      <c r="R1658" s="99"/>
      <c r="S1658" s="99"/>
      <c r="T1658" s="27"/>
      <c r="U1658" s="27"/>
      <c r="V1658" s="27"/>
      <c r="W1658" s="27"/>
      <c r="X1658" s="27"/>
      <c r="Y1658" s="27"/>
      <c r="Z1658" s="27"/>
      <c r="AA1658" s="27"/>
      <c r="AC1658" s="25"/>
      <c r="AD1658" s="25"/>
      <c r="AE1658" s="25"/>
      <c r="AF1658" s="25"/>
      <c r="AG1658" s="25"/>
      <c r="AH1658" s="25"/>
      <c r="AI1658" s="25"/>
      <c r="AJ1658" s="25"/>
      <c r="AK1658" s="25"/>
      <c r="AL1658" s="25"/>
      <c r="AM1658" s="25"/>
      <c r="AN1658" s="25"/>
      <c r="AO1658" s="25"/>
      <c r="AP1658" s="25"/>
      <c r="AQ1658" s="25"/>
      <c r="AR1658" s="25"/>
      <c r="AS1658" s="25"/>
      <c r="AT1658" s="25"/>
      <c r="AU1658" s="25"/>
      <c r="AV1658" s="25"/>
      <c r="AW1658" s="25"/>
      <c r="AX1658" s="25"/>
    </row>
    <row r="1659" spans="7:50" ht="12.75">
      <c r="G1659" s="49"/>
      <c r="K1659" s="99"/>
      <c r="L1659" s="99"/>
      <c r="M1659" s="99"/>
      <c r="N1659" s="99"/>
      <c r="O1659" s="99"/>
      <c r="P1659" s="99"/>
      <c r="Q1659" s="99"/>
      <c r="R1659" s="99"/>
      <c r="S1659" s="99"/>
      <c r="T1659" s="27"/>
      <c r="U1659" s="27"/>
      <c r="V1659" s="27"/>
      <c r="W1659" s="27"/>
      <c r="X1659" s="27"/>
      <c r="Y1659" s="27"/>
      <c r="Z1659" s="27"/>
      <c r="AA1659" s="27"/>
      <c r="AC1659" s="25"/>
      <c r="AD1659" s="25"/>
      <c r="AE1659" s="25"/>
      <c r="AF1659" s="25"/>
      <c r="AG1659" s="25"/>
      <c r="AH1659" s="25"/>
      <c r="AI1659" s="25"/>
      <c r="AJ1659" s="25"/>
      <c r="AK1659" s="25"/>
      <c r="AL1659" s="25"/>
      <c r="AM1659" s="25"/>
      <c r="AN1659" s="25"/>
      <c r="AO1659" s="25"/>
      <c r="AP1659" s="25"/>
      <c r="AQ1659" s="25"/>
      <c r="AR1659" s="25"/>
      <c r="AS1659" s="25"/>
      <c r="AT1659" s="25"/>
      <c r="AU1659" s="25"/>
      <c r="AV1659" s="25"/>
      <c r="AW1659" s="25"/>
      <c r="AX1659" s="25"/>
    </row>
    <row r="1660" spans="7:50" ht="12.75">
      <c r="G1660" s="49"/>
      <c r="K1660" s="99"/>
      <c r="L1660" s="99"/>
      <c r="M1660" s="99"/>
      <c r="N1660" s="99"/>
      <c r="O1660" s="99"/>
      <c r="P1660" s="99"/>
      <c r="Q1660" s="99"/>
      <c r="R1660" s="99"/>
      <c r="S1660" s="99"/>
      <c r="T1660" s="27"/>
      <c r="U1660" s="27"/>
      <c r="V1660" s="27"/>
      <c r="W1660" s="27"/>
      <c r="X1660" s="27"/>
      <c r="Y1660" s="27"/>
      <c r="Z1660" s="27"/>
      <c r="AA1660" s="27"/>
      <c r="AC1660" s="25"/>
      <c r="AD1660" s="25"/>
      <c r="AE1660" s="25"/>
      <c r="AF1660" s="25"/>
      <c r="AG1660" s="25"/>
      <c r="AH1660" s="25"/>
      <c r="AI1660" s="25"/>
      <c r="AJ1660" s="25"/>
      <c r="AK1660" s="25"/>
      <c r="AL1660" s="25"/>
      <c r="AM1660" s="25"/>
      <c r="AN1660" s="25"/>
      <c r="AO1660" s="25"/>
      <c r="AP1660" s="25"/>
      <c r="AQ1660" s="25"/>
      <c r="AR1660" s="25"/>
      <c r="AS1660" s="25"/>
      <c r="AT1660" s="25"/>
      <c r="AU1660" s="25"/>
      <c r="AV1660" s="25"/>
      <c r="AW1660" s="25"/>
      <c r="AX1660" s="25"/>
    </row>
    <row r="1661" spans="7:50" ht="12.75">
      <c r="G1661" s="49"/>
      <c r="K1661" s="99"/>
      <c r="L1661" s="99"/>
      <c r="M1661" s="99"/>
      <c r="N1661" s="99"/>
      <c r="O1661" s="99"/>
      <c r="P1661" s="99"/>
      <c r="Q1661" s="99"/>
      <c r="R1661" s="99"/>
      <c r="S1661" s="99"/>
      <c r="T1661" s="27"/>
      <c r="U1661" s="27"/>
      <c r="V1661" s="27"/>
      <c r="W1661" s="27"/>
      <c r="X1661" s="27"/>
      <c r="Y1661" s="27"/>
      <c r="Z1661" s="27"/>
      <c r="AA1661" s="27"/>
      <c r="AC1661" s="25"/>
      <c r="AD1661" s="25"/>
      <c r="AE1661" s="25"/>
      <c r="AF1661" s="25"/>
      <c r="AG1661" s="25"/>
      <c r="AH1661" s="25"/>
      <c r="AI1661" s="25"/>
      <c r="AJ1661" s="25"/>
      <c r="AK1661" s="25"/>
      <c r="AL1661" s="25"/>
      <c r="AM1661" s="25"/>
      <c r="AN1661" s="25"/>
      <c r="AO1661" s="25"/>
      <c r="AP1661" s="25"/>
      <c r="AQ1661" s="25"/>
      <c r="AR1661" s="25"/>
      <c r="AS1661" s="25"/>
      <c r="AT1661" s="25"/>
      <c r="AU1661" s="25"/>
      <c r="AV1661" s="25"/>
      <c r="AW1661" s="25"/>
      <c r="AX1661" s="25"/>
    </row>
    <row r="1662" spans="7:50" ht="12.75">
      <c r="G1662" s="49"/>
      <c r="K1662" s="99"/>
      <c r="L1662" s="99"/>
      <c r="M1662" s="99"/>
      <c r="N1662" s="99"/>
      <c r="O1662" s="99"/>
      <c r="P1662" s="99"/>
      <c r="Q1662" s="99"/>
      <c r="R1662" s="99"/>
      <c r="S1662" s="99"/>
      <c r="T1662" s="27"/>
      <c r="U1662" s="27"/>
      <c r="V1662" s="27"/>
      <c r="W1662" s="27"/>
      <c r="X1662" s="27"/>
      <c r="Y1662" s="27"/>
      <c r="Z1662" s="27"/>
      <c r="AA1662" s="27"/>
      <c r="AC1662" s="25"/>
      <c r="AD1662" s="25"/>
      <c r="AE1662" s="25"/>
      <c r="AF1662" s="25"/>
      <c r="AG1662" s="25"/>
      <c r="AH1662" s="25"/>
      <c r="AI1662" s="25"/>
      <c r="AJ1662" s="25"/>
      <c r="AK1662" s="25"/>
      <c r="AL1662" s="25"/>
      <c r="AM1662" s="25"/>
      <c r="AN1662" s="25"/>
      <c r="AO1662" s="25"/>
      <c r="AP1662" s="25"/>
      <c r="AQ1662" s="25"/>
      <c r="AR1662" s="25"/>
      <c r="AS1662" s="25"/>
      <c r="AT1662" s="25"/>
      <c r="AU1662" s="25"/>
      <c r="AV1662" s="25"/>
      <c r="AW1662" s="25"/>
      <c r="AX1662" s="25"/>
    </row>
    <row r="1663" spans="7:50" ht="12.75">
      <c r="G1663" s="49"/>
      <c r="K1663" s="99"/>
      <c r="L1663" s="99"/>
      <c r="M1663" s="99"/>
      <c r="N1663" s="99"/>
      <c r="O1663" s="99"/>
      <c r="P1663" s="99"/>
      <c r="Q1663" s="99"/>
      <c r="R1663" s="99"/>
      <c r="S1663" s="99"/>
      <c r="T1663" s="27"/>
      <c r="U1663" s="27"/>
      <c r="V1663" s="27"/>
      <c r="W1663" s="27"/>
      <c r="X1663" s="27"/>
      <c r="Y1663" s="27"/>
      <c r="Z1663" s="27"/>
      <c r="AA1663" s="27"/>
      <c r="AC1663" s="25"/>
      <c r="AD1663" s="25"/>
      <c r="AE1663" s="25"/>
      <c r="AF1663" s="25"/>
      <c r="AG1663" s="25"/>
      <c r="AH1663" s="25"/>
      <c r="AI1663" s="25"/>
      <c r="AJ1663" s="25"/>
      <c r="AK1663" s="25"/>
      <c r="AL1663" s="25"/>
      <c r="AM1663" s="25"/>
      <c r="AN1663" s="25"/>
      <c r="AO1663" s="25"/>
      <c r="AP1663" s="25"/>
      <c r="AQ1663" s="25"/>
      <c r="AR1663" s="25"/>
      <c r="AS1663" s="25"/>
      <c r="AT1663" s="25"/>
      <c r="AU1663" s="25"/>
      <c r="AV1663" s="25"/>
      <c r="AW1663" s="25"/>
      <c r="AX1663" s="25"/>
    </row>
    <row r="1664" spans="7:50" ht="12.75">
      <c r="G1664" s="49"/>
      <c r="K1664" s="99"/>
      <c r="L1664" s="99"/>
      <c r="M1664" s="99"/>
      <c r="N1664" s="99"/>
      <c r="O1664" s="99"/>
      <c r="P1664" s="99"/>
      <c r="Q1664" s="99"/>
      <c r="R1664" s="99"/>
      <c r="S1664" s="99"/>
      <c r="T1664" s="27"/>
      <c r="U1664" s="27"/>
      <c r="V1664" s="27"/>
      <c r="W1664" s="27"/>
      <c r="X1664" s="27"/>
      <c r="Y1664" s="27"/>
      <c r="Z1664" s="27"/>
      <c r="AA1664" s="27"/>
      <c r="AC1664" s="25"/>
      <c r="AD1664" s="25"/>
      <c r="AE1664" s="25"/>
      <c r="AF1664" s="25"/>
      <c r="AG1664" s="25"/>
      <c r="AH1664" s="25"/>
      <c r="AI1664" s="25"/>
      <c r="AJ1664" s="25"/>
      <c r="AK1664" s="25"/>
      <c r="AL1664" s="25"/>
      <c r="AM1664" s="25"/>
      <c r="AN1664" s="25"/>
      <c r="AO1664" s="25"/>
      <c r="AP1664" s="25"/>
      <c r="AQ1664" s="25"/>
      <c r="AR1664" s="25"/>
      <c r="AS1664" s="25"/>
      <c r="AT1664" s="25"/>
      <c r="AU1664" s="25"/>
      <c r="AV1664" s="25"/>
      <c r="AW1664" s="25"/>
      <c r="AX1664" s="25"/>
    </row>
    <row r="1665" spans="7:50" ht="12.75">
      <c r="G1665" s="49"/>
      <c r="K1665" s="99"/>
      <c r="L1665" s="99"/>
      <c r="M1665" s="99"/>
      <c r="N1665" s="99"/>
      <c r="O1665" s="99"/>
      <c r="P1665" s="99"/>
      <c r="Q1665" s="99"/>
      <c r="R1665" s="99"/>
      <c r="S1665" s="99"/>
      <c r="T1665" s="27"/>
      <c r="U1665" s="27"/>
      <c r="V1665" s="27"/>
      <c r="W1665" s="27"/>
      <c r="X1665" s="27"/>
      <c r="Y1665" s="27"/>
      <c r="Z1665" s="27"/>
      <c r="AA1665" s="27"/>
      <c r="AC1665" s="25"/>
      <c r="AD1665" s="25"/>
      <c r="AE1665" s="25"/>
      <c r="AF1665" s="25"/>
      <c r="AG1665" s="25"/>
      <c r="AH1665" s="25"/>
      <c r="AI1665" s="25"/>
      <c r="AJ1665" s="25"/>
      <c r="AK1665" s="25"/>
      <c r="AL1665" s="25"/>
      <c r="AM1665" s="25"/>
      <c r="AN1665" s="25"/>
      <c r="AO1665" s="25"/>
      <c r="AP1665" s="25"/>
      <c r="AQ1665" s="25"/>
      <c r="AR1665" s="25"/>
      <c r="AS1665" s="25"/>
      <c r="AT1665" s="25"/>
      <c r="AU1665" s="25"/>
      <c r="AV1665" s="25"/>
      <c r="AW1665" s="25"/>
      <c r="AX1665" s="25"/>
    </row>
    <row r="1666" spans="7:50" ht="12.75">
      <c r="G1666" s="49"/>
      <c r="K1666" s="99"/>
      <c r="L1666" s="99"/>
      <c r="M1666" s="99"/>
      <c r="N1666" s="99"/>
      <c r="O1666" s="99"/>
      <c r="P1666" s="99"/>
      <c r="Q1666" s="99"/>
      <c r="R1666" s="99"/>
      <c r="S1666" s="99"/>
      <c r="T1666" s="27"/>
      <c r="U1666" s="27"/>
      <c r="V1666" s="27"/>
      <c r="W1666" s="27"/>
      <c r="X1666" s="27"/>
      <c r="Y1666" s="27"/>
      <c r="Z1666" s="27"/>
      <c r="AA1666" s="27"/>
      <c r="AC1666" s="25"/>
      <c r="AD1666" s="25"/>
      <c r="AE1666" s="25"/>
      <c r="AF1666" s="25"/>
      <c r="AG1666" s="25"/>
      <c r="AH1666" s="25"/>
      <c r="AI1666" s="25"/>
      <c r="AJ1666" s="25"/>
      <c r="AK1666" s="25"/>
      <c r="AL1666" s="25"/>
      <c r="AM1666" s="25"/>
      <c r="AN1666" s="25"/>
      <c r="AO1666" s="25"/>
      <c r="AP1666" s="25"/>
      <c r="AQ1666" s="25"/>
      <c r="AR1666" s="25"/>
      <c r="AS1666" s="25"/>
      <c r="AT1666" s="25"/>
      <c r="AU1666" s="25"/>
      <c r="AV1666" s="25"/>
      <c r="AW1666" s="25"/>
      <c r="AX1666" s="25"/>
    </row>
    <row r="1667" spans="7:50" ht="12.75">
      <c r="G1667" s="49"/>
      <c r="K1667" s="99"/>
      <c r="L1667" s="99"/>
      <c r="M1667" s="99"/>
      <c r="N1667" s="99"/>
      <c r="O1667" s="99"/>
      <c r="P1667" s="99"/>
      <c r="Q1667" s="99"/>
      <c r="R1667" s="99"/>
      <c r="S1667" s="99"/>
      <c r="T1667" s="27"/>
      <c r="U1667" s="27"/>
      <c r="V1667" s="27"/>
      <c r="W1667" s="27"/>
      <c r="X1667" s="27"/>
      <c r="Y1667" s="27"/>
      <c r="Z1667" s="27"/>
      <c r="AA1667" s="27"/>
      <c r="AC1667" s="25"/>
      <c r="AD1667" s="25"/>
      <c r="AE1667" s="25"/>
      <c r="AF1667" s="25"/>
      <c r="AG1667" s="25"/>
      <c r="AH1667" s="25"/>
      <c r="AI1667" s="25"/>
      <c r="AJ1667" s="25"/>
      <c r="AK1667" s="25"/>
      <c r="AL1667" s="25"/>
      <c r="AM1667" s="25"/>
      <c r="AN1667" s="25"/>
      <c r="AO1667" s="25"/>
      <c r="AP1667" s="25"/>
      <c r="AQ1667" s="25"/>
      <c r="AR1667" s="25"/>
      <c r="AS1667" s="25"/>
      <c r="AT1667" s="25"/>
      <c r="AU1667" s="25"/>
      <c r="AV1667" s="25"/>
      <c r="AW1667" s="25"/>
      <c r="AX1667" s="25"/>
    </row>
    <row r="1668" spans="7:50" ht="12.75">
      <c r="G1668" s="49"/>
      <c r="K1668" s="99"/>
      <c r="L1668" s="99"/>
      <c r="M1668" s="99"/>
      <c r="N1668" s="99"/>
      <c r="O1668" s="99"/>
      <c r="P1668" s="99"/>
      <c r="Q1668" s="99"/>
      <c r="R1668" s="99"/>
      <c r="S1668" s="99"/>
      <c r="T1668" s="27"/>
      <c r="U1668" s="27"/>
      <c r="V1668" s="27"/>
      <c r="W1668" s="27"/>
      <c r="X1668" s="27"/>
      <c r="Y1668" s="27"/>
      <c r="Z1668" s="27"/>
      <c r="AA1668" s="27"/>
      <c r="AC1668" s="25"/>
      <c r="AD1668" s="25"/>
      <c r="AE1668" s="25"/>
      <c r="AF1668" s="25"/>
      <c r="AG1668" s="25"/>
      <c r="AH1668" s="25"/>
      <c r="AI1668" s="25"/>
      <c r="AJ1668" s="25"/>
      <c r="AK1668" s="25"/>
      <c r="AL1668" s="25"/>
      <c r="AM1668" s="25"/>
      <c r="AN1668" s="25"/>
      <c r="AO1668" s="25"/>
      <c r="AP1668" s="25"/>
      <c r="AQ1668" s="25"/>
      <c r="AR1668" s="25"/>
      <c r="AS1668" s="25"/>
      <c r="AT1668" s="25"/>
      <c r="AU1668" s="25"/>
      <c r="AV1668" s="25"/>
      <c r="AW1668" s="25"/>
      <c r="AX1668" s="25"/>
    </row>
    <row r="1669" spans="7:50" ht="12.75">
      <c r="G1669" s="49"/>
      <c r="K1669" s="99"/>
      <c r="L1669" s="99"/>
      <c r="M1669" s="99"/>
      <c r="N1669" s="99"/>
      <c r="O1669" s="99"/>
      <c r="P1669" s="99"/>
      <c r="Q1669" s="99"/>
      <c r="R1669" s="99"/>
      <c r="S1669" s="99"/>
      <c r="T1669" s="27"/>
      <c r="U1669" s="27"/>
      <c r="V1669" s="27"/>
      <c r="W1669" s="27"/>
      <c r="X1669" s="27"/>
      <c r="Y1669" s="27"/>
      <c r="Z1669" s="27"/>
      <c r="AA1669" s="27"/>
      <c r="AC1669" s="25"/>
      <c r="AD1669" s="25"/>
      <c r="AE1669" s="25"/>
      <c r="AF1669" s="25"/>
      <c r="AG1669" s="25"/>
      <c r="AH1669" s="25"/>
      <c r="AI1669" s="25"/>
      <c r="AJ1669" s="25"/>
      <c r="AK1669" s="25"/>
      <c r="AL1669" s="25"/>
      <c r="AM1669" s="25"/>
      <c r="AN1669" s="25"/>
      <c r="AO1669" s="25"/>
      <c r="AP1669" s="25"/>
      <c r="AQ1669" s="25"/>
      <c r="AR1669" s="25"/>
      <c r="AS1669" s="25"/>
      <c r="AT1669" s="25"/>
      <c r="AU1669" s="25"/>
      <c r="AV1669" s="25"/>
      <c r="AW1669" s="25"/>
      <c r="AX1669" s="25"/>
    </row>
    <row r="1670" spans="7:50" ht="12.75">
      <c r="G1670" s="49"/>
      <c r="K1670" s="99"/>
      <c r="L1670" s="99"/>
      <c r="M1670" s="99"/>
      <c r="N1670" s="99"/>
      <c r="O1670" s="99"/>
      <c r="P1670" s="99"/>
      <c r="Q1670" s="99"/>
      <c r="R1670" s="99"/>
      <c r="S1670" s="99"/>
      <c r="T1670" s="27"/>
      <c r="U1670" s="27"/>
      <c r="V1670" s="27"/>
      <c r="W1670" s="27"/>
      <c r="X1670" s="27"/>
      <c r="Y1670" s="27"/>
      <c r="Z1670" s="27"/>
      <c r="AA1670" s="27"/>
      <c r="AC1670" s="25"/>
      <c r="AD1670" s="25"/>
      <c r="AE1670" s="25"/>
      <c r="AF1670" s="25"/>
      <c r="AG1670" s="25"/>
      <c r="AH1670" s="25"/>
      <c r="AI1670" s="25"/>
      <c r="AJ1670" s="25"/>
      <c r="AK1670" s="25"/>
      <c r="AL1670" s="25"/>
      <c r="AM1670" s="25"/>
      <c r="AN1670" s="25"/>
      <c r="AO1670" s="25"/>
      <c r="AP1670" s="25"/>
      <c r="AQ1670" s="25"/>
      <c r="AR1670" s="25"/>
      <c r="AS1670" s="25"/>
      <c r="AT1670" s="25"/>
      <c r="AU1670" s="25"/>
      <c r="AV1670" s="25"/>
      <c r="AW1670" s="25"/>
      <c r="AX1670" s="25"/>
    </row>
    <row r="1671" spans="7:50" ht="12.75">
      <c r="G1671" s="49"/>
      <c r="K1671" s="99"/>
      <c r="L1671" s="99"/>
      <c r="M1671" s="99"/>
      <c r="N1671" s="99"/>
      <c r="O1671" s="99"/>
      <c r="P1671" s="99"/>
      <c r="Q1671" s="99"/>
      <c r="R1671" s="99"/>
      <c r="S1671" s="99"/>
      <c r="T1671" s="27"/>
      <c r="U1671" s="27"/>
      <c r="V1671" s="27"/>
      <c r="W1671" s="27"/>
      <c r="X1671" s="27"/>
      <c r="Y1671" s="27"/>
      <c r="Z1671" s="27"/>
      <c r="AA1671" s="27"/>
      <c r="AC1671" s="25"/>
      <c r="AD1671" s="25"/>
      <c r="AE1671" s="25"/>
      <c r="AF1671" s="25"/>
      <c r="AG1671" s="25"/>
      <c r="AH1671" s="25"/>
      <c r="AI1671" s="25"/>
      <c r="AJ1671" s="25"/>
      <c r="AK1671" s="25"/>
      <c r="AL1671" s="25"/>
      <c r="AM1671" s="25"/>
      <c r="AN1671" s="25"/>
      <c r="AO1671" s="25"/>
      <c r="AP1671" s="25"/>
      <c r="AQ1671" s="25"/>
      <c r="AR1671" s="25"/>
      <c r="AS1671" s="25"/>
      <c r="AT1671" s="25"/>
      <c r="AU1671" s="25"/>
      <c r="AV1671" s="25"/>
      <c r="AW1671" s="25"/>
      <c r="AX1671" s="25"/>
    </row>
    <row r="1672" spans="7:50" ht="12.75">
      <c r="G1672" s="49"/>
      <c r="K1672" s="99"/>
      <c r="L1672" s="99"/>
      <c r="M1672" s="99"/>
      <c r="N1672" s="99"/>
      <c r="O1672" s="99"/>
      <c r="P1672" s="99"/>
      <c r="Q1672" s="99"/>
      <c r="R1672" s="99"/>
      <c r="S1672" s="99"/>
      <c r="T1672" s="27"/>
      <c r="U1672" s="27"/>
      <c r="V1672" s="27"/>
      <c r="W1672" s="27"/>
      <c r="X1672" s="27"/>
      <c r="Y1672" s="27"/>
      <c r="Z1672" s="27"/>
      <c r="AA1672" s="27"/>
      <c r="AC1672" s="25"/>
      <c r="AD1672" s="25"/>
      <c r="AE1672" s="25"/>
      <c r="AF1672" s="25"/>
      <c r="AG1672" s="25"/>
      <c r="AH1672" s="25"/>
      <c r="AI1672" s="25"/>
      <c r="AJ1672" s="25"/>
      <c r="AK1672" s="25"/>
      <c r="AL1672" s="25"/>
      <c r="AM1672" s="25"/>
      <c r="AN1672" s="25"/>
      <c r="AO1672" s="25"/>
      <c r="AP1672" s="25"/>
      <c r="AQ1672" s="25"/>
      <c r="AR1672" s="25"/>
      <c r="AS1672" s="25"/>
      <c r="AT1672" s="25"/>
      <c r="AU1672" s="25"/>
      <c r="AV1672" s="25"/>
      <c r="AW1672" s="25"/>
      <c r="AX1672" s="25"/>
    </row>
    <row r="1673" spans="7:50" ht="12.75">
      <c r="G1673" s="49"/>
      <c r="K1673" s="99"/>
      <c r="L1673" s="99"/>
      <c r="M1673" s="99"/>
      <c r="N1673" s="99"/>
      <c r="O1673" s="99"/>
      <c r="P1673" s="99"/>
      <c r="Q1673" s="99"/>
      <c r="R1673" s="99"/>
      <c r="S1673" s="99"/>
      <c r="T1673" s="27"/>
      <c r="U1673" s="27"/>
      <c r="V1673" s="27"/>
      <c r="W1673" s="27"/>
      <c r="X1673" s="27"/>
      <c r="Y1673" s="27"/>
      <c r="Z1673" s="27"/>
      <c r="AA1673" s="27"/>
      <c r="AC1673" s="25"/>
      <c r="AD1673" s="25"/>
      <c r="AE1673" s="25"/>
      <c r="AF1673" s="25"/>
      <c r="AG1673" s="25"/>
      <c r="AH1673" s="25"/>
      <c r="AI1673" s="25"/>
      <c r="AJ1673" s="25"/>
      <c r="AK1673" s="25"/>
      <c r="AL1673" s="25"/>
      <c r="AM1673" s="25"/>
      <c r="AN1673" s="25"/>
      <c r="AO1673" s="25"/>
      <c r="AP1673" s="25"/>
      <c r="AQ1673" s="25"/>
      <c r="AR1673" s="25"/>
      <c r="AS1673" s="25"/>
      <c r="AT1673" s="25"/>
      <c r="AU1673" s="25"/>
      <c r="AV1673" s="25"/>
      <c r="AW1673" s="25"/>
      <c r="AX1673" s="25"/>
    </row>
    <row r="1674" spans="7:50" ht="12.75">
      <c r="G1674" s="49"/>
      <c r="K1674" s="99"/>
      <c r="L1674" s="99"/>
      <c r="M1674" s="99"/>
      <c r="N1674" s="99"/>
      <c r="O1674" s="99"/>
      <c r="P1674" s="99"/>
      <c r="Q1674" s="99"/>
      <c r="R1674" s="99"/>
      <c r="S1674" s="99"/>
      <c r="T1674" s="27"/>
      <c r="U1674" s="27"/>
      <c r="V1674" s="27"/>
      <c r="W1674" s="27"/>
      <c r="X1674" s="27"/>
      <c r="Y1674" s="27"/>
      <c r="Z1674" s="27"/>
      <c r="AA1674" s="27"/>
      <c r="AC1674" s="25"/>
      <c r="AD1674" s="25"/>
      <c r="AE1674" s="25"/>
      <c r="AF1674" s="25"/>
      <c r="AG1674" s="25"/>
      <c r="AH1674" s="25"/>
      <c r="AI1674" s="25"/>
      <c r="AJ1674" s="25"/>
      <c r="AK1674" s="25"/>
      <c r="AL1674" s="25"/>
      <c r="AM1674" s="25"/>
      <c r="AN1674" s="25"/>
      <c r="AO1674" s="25"/>
      <c r="AP1674" s="25"/>
      <c r="AQ1674" s="25"/>
      <c r="AR1674" s="25"/>
      <c r="AS1674" s="25"/>
      <c r="AT1674" s="25"/>
      <c r="AU1674" s="25"/>
      <c r="AV1674" s="25"/>
      <c r="AW1674" s="25"/>
      <c r="AX1674" s="25"/>
    </row>
    <row r="1675" spans="7:50" ht="12.75">
      <c r="G1675" s="49"/>
      <c r="K1675" s="99"/>
      <c r="L1675" s="99"/>
      <c r="M1675" s="99"/>
      <c r="N1675" s="99"/>
      <c r="O1675" s="99"/>
      <c r="P1675" s="99"/>
      <c r="Q1675" s="99"/>
      <c r="R1675" s="99"/>
      <c r="S1675" s="99"/>
      <c r="T1675" s="27"/>
      <c r="U1675" s="27"/>
      <c r="V1675" s="27"/>
      <c r="W1675" s="27"/>
      <c r="X1675" s="27"/>
      <c r="Y1675" s="27"/>
      <c r="Z1675" s="27"/>
      <c r="AA1675" s="27"/>
      <c r="AC1675" s="25"/>
      <c r="AD1675" s="25"/>
      <c r="AE1675" s="25"/>
      <c r="AF1675" s="25"/>
      <c r="AG1675" s="25"/>
      <c r="AH1675" s="25"/>
      <c r="AI1675" s="25"/>
      <c r="AJ1675" s="25"/>
      <c r="AK1675" s="25"/>
      <c r="AL1675" s="25"/>
      <c r="AM1675" s="25"/>
      <c r="AN1675" s="25"/>
      <c r="AO1675" s="25"/>
      <c r="AP1675" s="25"/>
      <c r="AQ1675" s="25"/>
      <c r="AR1675" s="25"/>
      <c r="AS1675" s="25"/>
      <c r="AT1675" s="25"/>
      <c r="AU1675" s="25"/>
      <c r="AV1675" s="25"/>
      <c r="AW1675" s="25"/>
      <c r="AX1675" s="25"/>
    </row>
    <row r="1676" spans="7:50" ht="12.75">
      <c r="G1676" s="49"/>
      <c r="K1676" s="99"/>
      <c r="L1676" s="99"/>
      <c r="M1676" s="99"/>
      <c r="N1676" s="99"/>
      <c r="O1676" s="99"/>
      <c r="P1676" s="99"/>
      <c r="Q1676" s="99"/>
      <c r="R1676" s="99"/>
      <c r="S1676" s="99"/>
      <c r="T1676" s="27"/>
      <c r="U1676" s="27"/>
      <c r="V1676" s="27"/>
      <c r="W1676" s="27"/>
      <c r="X1676" s="27"/>
      <c r="Y1676" s="27"/>
      <c r="Z1676" s="27"/>
      <c r="AA1676" s="27"/>
      <c r="AC1676" s="25"/>
      <c r="AD1676" s="25"/>
      <c r="AE1676" s="25"/>
      <c r="AF1676" s="25"/>
      <c r="AG1676" s="25"/>
      <c r="AH1676" s="25"/>
      <c r="AI1676" s="25"/>
      <c r="AJ1676" s="25"/>
      <c r="AK1676" s="25"/>
      <c r="AL1676" s="25"/>
      <c r="AM1676" s="25"/>
      <c r="AN1676" s="25"/>
      <c r="AO1676" s="25"/>
      <c r="AP1676" s="25"/>
      <c r="AQ1676" s="25"/>
      <c r="AR1676" s="25"/>
      <c r="AS1676" s="25"/>
      <c r="AT1676" s="25"/>
      <c r="AU1676" s="25"/>
      <c r="AV1676" s="25"/>
      <c r="AW1676" s="25"/>
      <c r="AX1676" s="25"/>
    </row>
    <row r="1677" spans="7:50" ht="12.75">
      <c r="G1677" s="49"/>
      <c r="K1677" s="99"/>
      <c r="L1677" s="99"/>
      <c r="M1677" s="99"/>
      <c r="N1677" s="99"/>
      <c r="O1677" s="99"/>
      <c r="P1677" s="99"/>
      <c r="Q1677" s="99"/>
      <c r="R1677" s="99"/>
      <c r="S1677" s="99"/>
      <c r="T1677" s="27"/>
      <c r="U1677" s="27"/>
      <c r="V1677" s="27"/>
      <c r="W1677" s="27"/>
      <c r="X1677" s="27"/>
      <c r="Y1677" s="27"/>
      <c r="Z1677" s="27"/>
      <c r="AA1677" s="27"/>
      <c r="AC1677" s="25"/>
      <c r="AD1677" s="25"/>
      <c r="AE1677" s="25"/>
      <c r="AF1677" s="25"/>
      <c r="AG1677" s="25"/>
      <c r="AH1677" s="25"/>
      <c r="AI1677" s="25"/>
      <c r="AJ1677" s="25"/>
      <c r="AK1677" s="25"/>
      <c r="AL1677" s="25"/>
      <c r="AM1677" s="25"/>
      <c r="AN1677" s="25"/>
      <c r="AO1677" s="25"/>
      <c r="AP1677" s="25"/>
      <c r="AQ1677" s="25"/>
      <c r="AR1677" s="25"/>
      <c r="AS1677" s="25"/>
      <c r="AT1677" s="25"/>
      <c r="AU1677" s="25"/>
      <c r="AV1677" s="25"/>
      <c r="AW1677" s="25"/>
      <c r="AX1677" s="25"/>
    </row>
    <row r="1678" spans="7:50" ht="12.75">
      <c r="G1678" s="49"/>
      <c r="K1678" s="99"/>
      <c r="L1678" s="99"/>
      <c r="M1678" s="99"/>
      <c r="N1678" s="99"/>
      <c r="O1678" s="99"/>
      <c r="P1678" s="99"/>
      <c r="Q1678" s="99"/>
      <c r="R1678" s="99"/>
      <c r="S1678" s="99"/>
      <c r="T1678" s="27"/>
      <c r="U1678" s="27"/>
      <c r="V1678" s="27"/>
      <c r="W1678" s="27"/>
      <c r="X1678" s="27"/>
      <c r="Y1678" s="27"/>
      <c r="Z1678" s="27"/>
      <c r="AA1678" s="27"/>
      <c r="AC1678" s="25"/>
      <c r="AD1678" s="25"/>
      <c r="AE1678" s="25"/>
      <c r="AF1678" s="25"/>
      <c r="AG1678" s="25"/>
      <c r="AH1678" s="25"/>
      <c r="AI1678" s="25"/>
      <c r="AJ1678" s="25"/>
      <c r="AK1678" s="25"/>
      <c r="AL1678" s="25"/>
      <c r="AM1678" s="25"/>
      <c r="AN1678" s="25"/>
      <c r="AO1678" s="25"/>
      <c r="AP1678" s="25"/>
      <c r="AQ1678" s="25"/>
      <c r="AR1678" s="25"/>
      <c r="AS1678" s="25"/>
      <c r="AT1678" s="25"/>
      <c r="AU1678" s="25"/>
      <c r="AV1678" s="25"/>
      <c r="AW1678" s="25"/>
      <c r="AX1678" s="25"/>
    </row>
    <row r="1679" spans="7:50" ht="12.75">
      <c r="G1679" s="49"/>
      <c r="K1679" s="99"/>
      <c r="L1679" s="99"/>
      <c r="M1679" s="99"/>
      <c r="N1679" s="99"/>
      <c r="O1679" s="99"/>
      <c r="P1679" s="99"/>
      <c r="Q1679" s="99"/>
      <c r="R1679" s="99"/>
      <c r="S1679" s="99"/>
      <c r="T1679" s="27"/>
      <c r="U1679" s="27"/>
      <c r="V1679" s="27"/>
      <c r="W1679" s="27"/>
      <c r="X1679" s="27"/>
      <c r="Y1679" s="27"/>
      <c r="Z1679" s="27"/>
      <c r="AA1679" s="27"/>
      <c r="AC1679" s="25"/>
      <c r="AD1679" s="25"/>
      <c r="AE1679" s="25"/>
      <c r="AF1679" s="25"/>
      <c r="AG1679" s="25"/>
      <c r="AH1679" s="25"/>
      <c r="AI1679" s="25"/>
      <c r="AJ1679" s="25"/>
      <c r="AK1679" s="25"/>
      <c r="AL1679" s="25"/>
      <c r="AM1679" s="25"/>
      <c r="AN1679" s="25"/>
      <c r="AO1679" s="25"/>
      <c r="AP1679" s="25"/>
      <c r="AQ1679" s="25"/>
      <c r="AR1679" s="25"/>
      <c r="AS1679" s="25"/>
      <c r="AT1679" s="25"/>
      <c r="AU1679" s="25"/>
      <c r="AV1679" s="25"/>
      <c r="AW1679" s="25"/>
      <c r="AX1679" s="25"/>
    </row>
    <row r="1680" spans="7:50" ht="12.75">
      <c r="G1680" s="49"/>
      <c r="K1680" s="99"/>
      <c r="L1680" s="99"/>
      <c r="M1680" s="99"/>
      <c r="N1680" s="99"/>
      <c r="O1680" s="99"/>
      <c r="P1680" s="99"/>
      <c r="Q1680" s="99"/>
      <c r="R1680" s="99"/>
      <c r="S1680" s="99"/>
      <c r="T1680" s="27"/>
      <c r="U1680" s="27"/>
      <c r="V1680" s="27"/>
      <c r="W1680" s="27"/>
      <c r="X1680" s="27"/>
      <c r="Y1680" s="27"/>
      <c r="Z1680" s="27"/>
      <c r="AA1680" s="27"/>
      <c r="AC1680" s="25"/>
      <c r="AD1680" s="25"/>
      <c r="AE1680" s="25"/>
      <c r="AF1680" s="25"/>
      <c r="AG1680" s="25"/>
      <c r="AH1680" s="25"/>
      <c r="AI1680" s="25"/>
      <c r="AJ1680" s="25"/>
      <c r="AK1680" s="25"/>
      <c r="AL1680" s="25"/>
      <c r="AM1680" s="25"/>
      <c r="AN1680" s="25"/>
      <c r="AO1680" s="25"/>
      <c r="AP1680" s="25"/>
      <c r="AQ1680" s="25"/>
      <c r="AR1680" s="25"/>
      <c r="AS1680" s="25"/>
      <c r="AT1680" s="25"/>
      <c r="AU1680" s="25"/>
      <c r="AV1680" s="25"/>
      <c r="AW1680" s="25"/>
      <c r="AX1680" s="25"/>
    </row>
    <row r="1681" spans="7:50" ht="12.75">
      <c r="G1681" s="49"/>
      <c r="K1681" s="99"/>
      <c r="L1681" s="99"/>
      <c r="M1681" s="99"/>
      <c r="N1681" s="99"/>
      <c r="O1681" s="99"/>
      <c r="P1681" s="99"/>
      <c r="Q1681" s="99"/>
      <c r="R1681" s="99"/>
      <c r="S1681" s="99"/>
      <c r="T1681" s="27"/>
      <c r="U1681" s="27"/>
      <c r="V1681" s="27"/>
      <c r="W1681" s="27"/>
      <c r="X1681" s="27"/>
      <c r="Y1681" s="27"/>
      <c r="Z1681" s="27"/>
      <c r="AA1681" s="27"/>
      <c r="AC1681" s="25"/>
      <c r="AD1681" s="25"/>
      <c r="AE1681" s="25"/>
      <c r="AF1681" s="25"/>
      <c r="AG1681" s="25"/>
      <c r="AH1681" s="25"/>
      <c r="AI1681" s="25"/>
      <c r="AJ1681" s="25"/>
      <c r="AK1681" s="25"/>
      <c r="AL1681" s="25"/>
      <c r="AM1681" s="25"/>
      <c r="AN1681" s="25"/>
      <c r="AO1681" s="25"/>
      <c r="AP1681" s="25"/>
      <c r="AQ1681" s="25"/>
      <c r="AR1681" s="25"/>
      <c r="AS1681" s="25"/>
      <c r="AT1681" s="25"/>
      <c r="AU1681" s="25"/>
      <c r="AV1681" s="25"/>
      <c r="AW1681" s="25"/>
      <c r="AX1681" s="25"/>
    </row>
    <row r="1682" spans="7:50" ht="12.75">
      <c r="G1682" s="49"/>
      <c r="K1682" s="99"/>
      <c r="L1682" s="99"/>
      <c r="M1682" s="99"/>
      <c r="N1682" s="99"/>
      <c r="O1682" s="99"/>
      <c r="P1682" s="99"/>
      <c r="Q1682" s="99"/>
      <c r="R1682" s="99"/>
      <c r="S1682" s="99"/>
      <c r="T1682" s="27"/>
      <c r="U1682" s="27"/>
      <c r="V1682" s="27"/>
      <c r="W1682" s="27"/>
      <c r="X1682" s="27"/>
      <c r="Y1682" s="27"/>
      <c r="Z1682" s="27"/>
      <c r="AA1682" s="27"/>
      <c r="AC1682" s="25"/>
      <c r="AD1682" s="25"/>
      <c r="AE1682" s="25"/>
      <c r="AF1682" s="25"/>
      <c r="AG1682" s="25"/>
      <c r="AH1682" s="25"/>
      <c r="AI1682" s="25"/>
      <c r="AJ1682" s="25"/>
      <c r="AK1682" s="25"/>
      <c r="AL1682" s="25"/>
      <c r="AM1682" s="25"/>
      <c r="AN1682" s="25"/>
      <c r="AO1682" s="25"/>
      <c r="AP1682" s="25"/>
      <c r="AQ1682" s="25"/>
      <c r="AR1682" s="25"/>
      <c r="AS1682" s="25"/>
      <c r="AT1682" s="25"/>
      <c r="AU1682" s="25"/>
      <c r="AV1682" s="25"/>
      <c r="AW1682" s="25"/>
      <c r="AX1682" s="25"/>
    </row>
    <row r="1683" spans="7:50" ht="12.75">
      <c r="G1683" s="49"/>
      <c r="K1683" s="99"/>
      <c r="L1683" s="99"/>
      <c r="M1683" s="99"/>
      <c r="N1683" s="99"/>
      <c r="O1683" s="99"/>
      <c r="P1683" s="99"/>
      <c r="Q1683" s="99"/>
      <c r="R1683" s="99"/>
      <c r="S1683" s="99"/>
      <c r="T1683" s="27"/>
      <c r="U1683" s="27"/>
      <c r="V1683" s="27"/>
      <c r="W1683" s="27"/>
      <c r="X1683" s="27"/>
      <c r="Y1683" s="27"/>
      <c r="Z1683" s="27"/>
      <c r="AA1683" s="27"/>
      <c r="AC1683" s="25"/>
      <c r="AD1683" s="25"/>
      <c r="AE1683" s="25"/>
      <c r="AF1683" s="25"/>
      <c r="AG1683" s="25"/>
      <c r="AH1683" s="25"/>
      <c r="AI1683" s="25"/>
      <c r="AJ1683" s="25"/>
      <c r="AK1683" s="25"/>
      <c r="AL1683" s="25"/>
      <c r="AM1683" s="25"/>
      <c r="AN1683" s="25"/>
      <c r="AO1683" s="25"/>
      <c r="AP1683" s="25"/>
      <c r="AQ1683" s="25"/>
      <c r="AR1683" s="25"/>
      <c r="AS1683" s="25"/>
      <c r="AT1683" s="25"/>
      <c r="AU1683" s="25"/>
      <c r="AV1683" s="25"/>
      <c r="AW1683" s="25"/>
      <c r="AX1683" s="25"/>
    </row>
    <row r="1684" spans="7:50" ht="12.75">
      <c r="G1684" s="49"/>
      <c r="K1684" s="99"/>
      <c r="L1684" s="99"/>
      <c r="M1684" s="99"/>
      <c r="N1684" s="99"/>
      <c r="O1684" s="99"/>
      <c r="P1684" s="99"/>
      <c r="Q1684" s="99"/>
      <c r="R1684" s="99"/>
      <c r="S1684" s="99"/>
      <c r="T1684" s="27"/>
      <c r="U1684" s="27"/>
      <c r="V1684" s="27"/>
      <c r="W1684" s="27"/>
      <c r="X1684" s="27"/>
      <c r="Y1684" s="27"/>
      <c r="Z1684" s="27"/>
      <c r="AA1684" s="27"/>
      <c r="AC1684" s="25"/>
      <c r="AD1684" s="25"/>
      <c r="AE1684" s="25"/>
      <c r="AF1684" s="25"/>
      <c r="AG1684" s="25"/>
      <c r="AH1684" s="25"/>
      <c r="AI1684" s="25"/>
      <c r="AJ1684" s="25"/>
      <c r="AK1684" s="25"/>
      <c r="AL1684" s="25"/>
      <c r="AM1684" s="25"/>
      <c r="AN1684" s="25"/>
      <c r="AO1684" s="25"/>
      <c r="AP1684" s="25"/>
      <c r="AQ1684" s="25"/>
      <c r="AR1684" s="25"/>
      <c r="AS1684" s="25"/>
      <c r="AT1684" s="25"/>
      <c r="AU1684" s="25"/>
      <c r="AV1684" s="25"/>
      <c r="AW1684" s="25"/>
      <c r="AX1684" s="25"/>
    </row>
    <row r="1685" spans="7:50" ht="12.75">
      <c r="G1685" s="49"/>
      <c r="K1685" s="99"/>
      <c r="L1685" s="99"/>
      <c r="M1685" s="99"/>
      <c r="N1685" s="99"/>
      <c r="O1685" s="99"/>
      <c r="P1685" s="99"/>
      <c r="Q1685" s="99"/>
      <c r="R1685" s="99"/>
      <c r="S1685" s="99"/>
      <c r="T1685" s="27"/>
      <c r="U1685" s="27"/>
      <c r="V1685" s="27"/>
      <c r="W1685" s="27"/>
      <c r="X1685" s="27"/>
      <c r="Y1685" s="27"/>
      <c r="Z1685" s="27"/>
      <c r="AA1685" s="27"/>
      <c r="AC1685" s="25"/>
      <c r="AD1685" s="25"/>
      <c r="AE1685" s="25"/>
      <c r="AF1685" s="25"/>
      <c r="AG1685" s="25"/>
      <c r="AH1685" s="25"/>
      <c r="AI1685" s="25"/>
      <c r="AJ1685" s="25"/>
      <c r="AK1685" s="25"/>
      <c r="AL1685" s="25"/>
      <c r="AM1685" s="25"/>
      <c r="AN1685" s="25"/>
      <c r="AO1685" s="25"/>
      <c r="AP1685" s="25"/>
      <c r="AQ1685" s="25"/>
      <c r="AR1685" s="25"/>
      <c r="AS1685" s="25"/>
      <c r="AT1685" s="25"/>
      <c r="AU1685" s="25"/>
      <c r="AV1685" s="25"/>
      <c r="AW1685" s="25"/>
      <c r="AX1685" s="25"/>
    </row>
    <row r="1686" spans="7:50" ht="12.75">
      <c r="G1686" s="49"/>
      <c r="K1686" s="99"/>
      <c r="L1686" s="99"/>
      <c r="M1686" s="99"/>
      <c r="N1686" s="99"/>
      <c r="O1686" s="99"/>
      <c r="P1686" s="99"/>
      <c r="Q1686" s="99"/>
      <c r="R1686" s="99"/>
      <c r="S1686" s="99"/>
      <c r="T1686" s="27"/>
      <c r="U1686" s="27"/>
      <c r="V1686" s="27"/>
      <c r="W1686" s="27"/>
      <c r="X1686" s="27"/>
      <c r="Y1686" s="27"/>
      <c r="Z1686" s="27"/>
      <c r="AA1686" s="27"/>
      <c r="AC1686" s="25"/>
      <c r="AD1686" s="25"/>
      <c r="AE1686" s="25"/>
      <c r="AF1686" s="25"/>
      <c r="AG1686" s="25"/>
      <c r="AH1686" s="25"/>
      <c r="AI1686" s="25"/>
      <c r="AJ1686" s="25"/>
      <c r="AK1686" s="25"/>
      <c r="AL1686" s="25"/>
      <c r="AM1686" s="25"/>
      <c r="AN1686" s="25"/>
      <c r="AO1686" s="25"/>
      <c r="AP1686" s="25"/>
      <c r="AQ1686" s="25"/>
      <c r="AR1686" s="25"/>
      <c r="AS1686" s="25"/>
      <c r="AT1686" s="25"/>
      <c r="AU1686" s="25"/>
      <c r="AV1686" s="25"/>
      <c r="AW1686" s="25"/>
      <c r="AX1686" s="25"/>
    </row>
    <row r="1687" spans="7:50" ht="12.75">
      <c r="G1687" s="49"/>
      <c r="K1687" s="99"/>
      <c r="L1687" s="99"/>
      <c r="M1687" s="99"/>
      <c r="N1687" s="99"/>
      <c r="O1687" s="99"/>
      <c r="P1687" s="99"/>
      <c r="Q1687" s="99"/>
      <c r="R1687" s="99"/>
      <c r="S1687" s="99"/>
      <c r="T1687" s="27"/>
      <c r="U1687" s="27"/>
      <c r="V1687" s="27"/>
      <c r="W1687" s="27"/>
      <c r="X1687" s="27"/>
      <c r="Y1687" s="27"/>
      <c r="Z1687" s="27"/>
      <c r="AA1687" s="27"/>
      <c r="AC1687" s="25"/>
      <c r="AD1687" s="25"/>
      <c r="AE1687" s="25"/>
      <c r="AF1687" s="25"/>
      <c r="AG1687" s="25"/>
      <c r="AH1687" s="25"/>
      <c r="AI1687" s="25"/>
      <c r="AJ1687" s="25"/>
      <c r="AK1687" s="25"/>
      <c r="AL1687" s="25"/>
      <c r="AM1687" s="25"/>
      <c r="AN1687" s="25"/>
      <c r="AO1687" s="25"/>
      <c r="AP1687" s="25"/>
      <c r="AQ1687" s="25"/>
      <c r="AR1687" s="25"/>
      <c r="AS1687" s="25"/>
      <c r="AT1687" s="25"/>
      <c r="AU1687" s="25"/>
      <c r="AV1687" s="25"/>
      <c r="AW1687" s="25"/>
      <c r="AX1687" s="25"/>
    </row>
    <row r="1688" spans="7:50" ht="12.75">
      <c r="G1688" s="49"/>
      <c r="K1688" s="99"/>
      <c r="L1688" s="99"/>
      <c r="M1688" s="99"/>
      <c r="N1688" s="99"/>
      <c r="O1688" s="99"/>
      <c r="P1688" s="99"/>
      <c r="Q1688" s="99"/>
      <c r="R1688" s="99"/>
      <c r="S1688" s="99"/>
      <c r="T1688" s="27"/>
      <c r="U1688" s="27"/>
      <c r="V1688" s="27"/>
      <c r="W1688" s="27"/>
      <c r="X1688" s="27"/>
      <c r="Y1688" s="27"/>
      <c r="Z1688" s="27"/>
      <c r="AA1688" s="27"/>
      <c r="AC1688" s="25"/>
      <c r="AD1688" s="25"/>
      <c r="AE1688" s="25"/>
      <c r="AF1688" s="25"/>
      <c r="AG1688" s="25"/>
      <c r="AH1688" s="25"/>
      <c r="AI1688" s="25"/>
      <c r="AJ1688" s="25"/>
      <c r="AK1688" s="25"/>
      <c r="AL1688" s="25"/>
      <c r="AM1688" s="25"/>
      <c r="AN1688" s="25"/>
      <c r="AO1688" s="25"/>
      <c r="AP1688" s="25"/>
      <c r="AQ1688" s="25"/>
      <c r="AR1688" s="25"/>
      <c r="AS1688" s="25"/>
      <c r="AT1688" s="25"/>
      <c r="AU1688" s="25"/>
      <c r="AV1688" s="25"/>
      <c r="AW1688" s="25"/>
      <c r="AX1688" s="25"/>
    </row>
    <row r="1689" spans="7:50" ht="12.75">
      <c r="G1689" s="49"/>
      <c r="K1689" s="99"/>
      <c r="L1689" s="99"/>
      <c r="M1689" s="99"/>
      <c r="N1689" s="99"/>
      <c r="O1689" s="99"/>
      <c r="P1689" s="99"/>
      <c r="Q1689" s="99"/>
      <c r="R1689" s="99"/>
      <c r="S1689" s="99"/>
      <c r="T1689" s="27"/>
      <c r="U1689" s="27"/>
      <c r="V1689" s="27"/>
      <c r="W1689" s="27"/>
      <c r="X1689" s="27"/>
      <c r="Y1689" s="27"/>
      <c r="Z1689" s="27"/>
      <c r="AA1689" s="27"/>
      <c r="AC1689" s="25"/>
      <c r="AD1689" s="25"/>
      <c r="AE1689" s="25"/>
      <c r="AF1689" s="25"/>
      <c r="AG1689" s="25"/>
      <c r="AH1689" s="25"/>
      <c r="AI1689" s="25"/>
      <c r="AJ1689" s="25"/>
      <c r="AK1689" s="25"/>
      <c r="AL1689" s="25"/>
      <c r="AM1689" s="25"/>
      <c r="AN1689" s="25"/>
      <c r="AO1689" s="25"/>
      <c r="AP1689" s="25"/>
      <c r="AQ1689" s="25"/>
      <c r="AR1689" s="25"/>
      <c r="AS1689" s="25"/>
      <c r="AT1689" s="25"/>
      <c r="AU1689" s="25"/>
      <c r="AV1689" s="25"/>
      <c r="AW1689" s="25"/>
      <c r="AX1689" s="25"/>
    </row>
    <row r="1690" spans="7:50" ht="12.75">
      <c r="G1690" s="49"/>
      <c r="K1690" s="99"/>
      <c r="L1690" s="99"/>
      <c r="M1690" s="99"/>
      <c r="N1690" s="99"/>
      <c r="O1690" s="99"/>
      <c r="P1690" s="99"/>
      <c r="Q1690" s="99"/>
      <c r="R1690" s="99"/>
      <c r="S1690" s="99"/>
      <c r="T1690" s="27"/>
      <c r="U1690" s="27"/>
      <c r="V1690" s="27"/>
      <c r="W1690" s="27"/>
      <c r="X1690" s="27"/>
      <c r="Y1690" s="27"/>
      <c r="Z1690" s="27"/>
      <c r="AA1690" s="27"/>
      <c r="AC1690" s="25"/>
      <c r="AD1690" s="25"/>
      <c r="AE1690" s="25"/>
      <c r="AF1690" s="25"/>
      <c r="AG1690" s="25"/>
      <c r="AH1690" s="25"/>
      <c r="AI1690" s="25"/>
      <c r="AJ1690" s="25"/>
      <c r="AK1690" s="25"/>
      <c r="AL1690" s="25"/>
      <c r="AM1690" s="25"/>
      <c r="AN1690" s="25"/>
      <c r="AO1690" s="25"/>
      <c r="AP1690" s="25"/>
      <c r="AQ1690" s="25"/>
      <c r="AR1690" s="25"/>
      <c r="AS1690" s="25"/>
      <c r="AT1690" s="25"/>
      <c r="AU1690" s="25"/>
      <c r="AV1690" s="25"/>
      <c r="AW1690" s="25"/>
      <c r="AX1690" s="25"/>
    </row>
    <row r="1691" spans="7:50" ht="12.75">
      <c r="G1691" s="49"/>
      <c r="K1691" s="99"/>
      <c r="L1691" s="99"/>
      <c r="M1691" s="99"/>
      <c r="N1691" s="99"/>
      <c r="O1691" s="99"/>
      <c r="P1691" s="99"/>
      <c r="Q1691" s="99"/>
      <c r="R1691" s="99"/>
      <c r="S1691" s="99"/>
      <c r="T1691" s="27"/>
      <c r="U1691" s="27"/>
      <c r="V1691" s="27"/>
      <c r="W1691" s="27"/>
      <c r="X1691" s="27"/>
      <c r="Y1691" s="27"/>
      <c r="Z1691" s="27"/>
      <c r="AA1691" s="27"/>
      <c r="AC1691" s="25"/>
      <c r="AD1691" s="25"/>
      <c r="AE1691" s="25"/>
      <c r="AF1691" s="25"/>
      <c r="AG1691" s="25"/>
      <c r="AH1691" s="25"/>
      <c r="AI1691" s="25"/>
      <c r="AJ1691" s="25"/>
      <c r="AK1691" s="25"/>
      <c r="AL1691" s="25"/>
      <c r="AM1691" s="25"/>
      <c r="AN1691" s="25"/>
      <c r="AO1691" s="25"/>
      <c r="AP1691" s="25"/>
      <c r="AQ1691" s="25"/>
      <c r="AR1691" s="25"/>
      <c r="AS1691" s="25"/>
      <c r="AT1691" s="25"/>
      <c r="AU1691" s="25"/>
      <c r="AV1691" s="25"/>
      <c r="AW1691" s="25"/>
      <c r="AX1691" s="25"/>
    </row>
    <row r="1692" spans="7:50" ht="12.75">
      <c r="G1692" s="49"/>
      <c r="K1692" s="99"/>
      <c r="L1692" s="99"/>
      <c r="M1692" s="99"/>
      <c r="N1692" s="99"/>
      <c r="O1692" s="99"/>
      <c r="P1692" s="99"/>
      <c r="Q1692" s="99"/>
      <c r="R1692" s="99"/>
      <c r="S1692" s="99"/>
      <c r="T1692" s="27"/>
      <c r="U1692" s="27"/>
      <c r="V1692" s="27"/>
      <c r="W1692" s="27"/>
      <c r="X1692" s="27"/>
      <c r="Y1692" s="27"/>
      <c r="Z1692" s="27"/>
      <c r="AA1692" s="27"/>
      <c r="AC1692" s="25"/>
      <c r="AD1692" s="25"/>
      <c r="AE1692" s="25"/>
      <c r="AF1692" s="25"/>
      <c r="AG1692" s="25"/>
      <c r="AH1692" s="25"/>
      <c r="AI1692" s="25"/>
      <c r="AJ1692" s="25"/>
      <c r="AK1692" s="25"/>
      <c r="AL1692" s="25"/>
      <c r="AM1692" s="25"/>
      <c r="AN1692" s="25"/>
      <c r="AO1692" s="25"/>
      <c r="AP1692" s="25"/>
      <c r="AQ1692" s="25"/>
      <c r="AR1692" s="25"/>
      <c r="AS1692" s="25"/>
      <c r="AT1692" s="25"/>
      <c r="AU1692" s="25"/>
      <c r="AV1692" s="25"/>
      <c r="AW1692" s="25"/>
      <c r="AX1692" s="25"/>
    </row>
    <row r="1693" spans="7:50" ht="12.75">
      <c r="G1693" s="49"/>
      <c r="K1693" s="99"/>
      <c r="L1693" s="99"/>
      <c r="M1693" s="99"/>
      <c r="N1693" s="99"/>
      <c r="O1693" s="99"/>
      <c r="P1693" s="99"/>
      <c r="Q1693" s="99"/>
      <c r="R1693" s="99"/>
      <c r="S1693" s="99"/>
      <c r="T1693" s="27"/>
      <c r="U1693" s="27"/>
      <c r="V1693" s="27"/>
      <c r="W1693" s="27"/>
      <c r="X1693" s="27"/>
      <c r="Y1693" s="27"/>
      <c r="Z1693" s="27"/>
      <c r="AA1693" s="27"/>
      <c r="AC1693" s="25"/>
      <c r="AD1693" s="25"/>
      <c r="AE1693" s="25"/>
      <c r="AF1693" s="25"/>
      <c r="AG1693" s="25"/>
      <c r="AH1693" s="25"/>
      <c r="AI1693" s="25"/>
      <c r="AJ1693" s="25"/>
      <c r="AK1693" s="25"/>
      <c r="AL1693" s="25"/>
      <c r="AM1693" s="25"/>
      <c r="AN1693" s="25"/>
      <c r="AO1693" s="25"/>
      <c r="AP1693" s="25"/>
      <c r="AQ1693" s="25"/>
      <c r="AR1693" s="25"/>
      <c r="AS1693" s="25"/>
      <c r="AT1693" s="25"/>
      <c r="AU1693" s="25"/>
      <c r="AV1693" s="25"/>
      <c r="AW1693" s="25"/>
      <c r="AX1693" s="25"/>
    </row>
    <row r="1694" spans="7:50" ht="12.75">
      <c r="G1694" s="49"/>
      <c r="K1694" s="99"/>
      <c r="L1694" s="99"/>
      <c r="M1694" s="99"/>
      <c r="N1694" s="99"/>
      <c r="O1694" s="99"/>
      <c r="P1694" s="99"/>
      <c r="Q1694" s="99"/>
      <c r="R1694" s="99"/>
      <c r="S1694" s="99"/>
      <c r="T1694" s="27"/>
      <c r="U1694" s="27"/>
      <c r="V1694" s="27"/>
      <c r="W1694" s="27"/>
      <c r="X1694" s="27"/>
      <c r="Y1694" s="27"/>
      <c r="Z1694" s="27"/>
      <c r="AA1694" s="27"/>
      <c r="AC1694" s="25"/>
      <c r="AD1694" s="25"/>
      <c r="AE1694" s="25"/>
      <c r="AF1694" s="25"/>
      <c r="AG1694" s="25"/>
      <c r="AH1694" s="25"/>
      <c r="AI1694" s="25"/>
      <c r="AJ1694" s="25"/>
      <c r="AK1694" s="25"/>
      <c r="AL1694" s="25"/>
      <c r="AM1694" s="25"/>
      <c r="AN1694" s="25"/>
      <c r="AO1694" s="25"/>
      <c r="AP1694" s="25"/>
      <c r="AQ1694" s="25"/>
      <c r="AR1694" s="25"/>
      <c r="AS1694" s="25"/>
      <c r="AT1694" s="25"/>
      <c r="AU1694" s="25"/>
      <c r="AV1694" s="25"/>
      <c r="AW1694" s="25"/>
      <c r="AX1694" s="25"/>
    </row>
    <row r="1695" spans="7:50" ht="12.75">
      <c r="G1695" s="49"/>
      <c r="K1695" s="99"/>
      <c r="L1695" s="99"/>
      <c r="M1695" s="99"/>
      <c r="N1695" s="99"/>
      <c r="O1695" s="99"/>
      <c r="P1695" s="99"/>
      <c r="Q1695" s="99"/>
      <c r="R1695" s="99"/>
      <c r="S1695" s="99"/>
      <c r="T1695" s="27"/>
      <c r="U1695" s="27"/>
      <c r="V1695" s="27"/>
      <c r="W1695" s="27"/>
      <c r="X1695" s="27"/>
      <c r="Y1695" s="27"/>
      <c r="Z1695" s="27"/>
      <c r="AA1695" s="27"/>
      <c r="AC1695" s="25"/>
      <c r="AD1695" s="25"/>
      <c r="AE1695" s="25"/>
      <c r="AF1695" s="25"/>
      <c r="AG1695" s="25"/>
      <c r="AH1695" s="25"/>
      <c r="AI1695" s="25"/>
      <c r="AJ1695" s="25"/>
      <c r="AK1695" s="25"/>
      <c r="AL1695" s="25"/>
      <c r="AM1695" s="25"/>
      <c r="AN1695" s="25"/>
      <c r="AO1695" s="25"/>
      <c r="AP1695" s="25"/>
      <c r="AQ1695" s="25"/>
      <c r="AR1695" s="25"/>
      <c r="AS1695" s="25"/>
      <c r="AT1695" s="25"/>
      <c r="AU1695" s="25"/>
      <c r="AV1695" s="25"/>
      <c r="AW1695" s="25"/>
      <c r="AX1695" s="25"/>
    </row>
    <row r="1696" spans="7:50" ht="12.75">
      <c r="G1696" s="49"/>
      <c r="K1696" s="99"/>
      <c r="L1696" s="99"/>
      <c r="M1696" s="99"/>
      <c r="N1696" s="99"/>
      <c r="O1696" s="99"/>
      <c r="P1696" s="99"/>
      <c r="Q1696" s="99"/>
      <c r="R1696" s="99"/>
      <c r="S1696" s="99"/>
      <c r="T1696" s="27"/>
      <c r="U1696" s="27"/>
      <c r="V1696" s="27"/>
      <c r="W1696" s="27"/>
      <c r="X1696" s="27"/>
      <c r="Y1696" s="27"/>
      <c r="Z1696" s="27"/>
      <c r="AA1696" s="27"/>
      <c r="AC1696" s="25"/>
      <c r="AD1696" s="25"/>
      <c r="AE1696" s="25"/>
      <c r="AF1696" s="25"/>
      <c r="AG1696" s="25"/>
      <c r="AH1696" s="25"/>
      <c r="AI1696" s="25"/>
      <c r="AJ1696" s="25"/>
      <c r="AK1696" s="25"/>
      <c r="AL1696" s="25"/>
      <c r="AM1696" s="25"/>
      <c r="AN1696" s="25"/>
      <c r="AO1696" s="25"/>
      <c r="AP1696" s="25"/>
      <c r="AQ1696" s="25"/>
      <c r="AR1696" s="25"/>
      <c r="AS1696" s="25"/>
      <c r="AT1696" s="25"/>
      <c r="AU1696" s="25"/>
      <c r="AV1696" s="25"/>
      <c r="AW1696" s="25"/>
      <c r="AX1696" s="25"/>
    </row>
    <row r="1697" spans="7:50" ht="12.75">
      <c r="G1697" s="49"/>
      <c r="K1697" s="99"/>
      <c r="L1697" s="99"/>
      <c r="M1697" s="99"/>
      <c r="N1697" s="99"/>
      <c r="O1697" s="99"/>
      <c r="P1697" s="99"/>
      <c r="Q1697" s="99"/>
      <c r="R1697" s="99"/>
      <c r="S1697" s="99"/>
      <c r="T1697" s="27"/>
      <c r="U1697" s="27"/>
      <c r="V1697" s="27"/>
      <c r="W1697" s="27"/>
      <c r="X1697" s="27"/>
      <c r="Y1697" s="27"/>
      <c r="Z1697" s="27"/>
      <c r="AA1697" s="27"/>
      <c r="AC1697" s="25"/>
      <c r="AD1697" s="25"/>
      <c r="AE1697" s="25"/>
      <c r="AF1697" s="25"/>
      <c r="AG1697" s="25"/>
      <c r="AH1697" s="25"/>
      <c r="AI1697" s="25"/>
      <c r="AJ1697" s="25"/>
      <c r="AK1697" s="25"/>
      <c r="AL1697" s="25"/>
      <c r="AM1697" s="25"/>
      <c r="AN1697" s="25"/>
      <c r="AO1697" s="25"/>
      <c r="AP1697" s="25"/>
      <c r="AQ1697" s="25"/>
      <c r="AR1697" s="25"/>
      <c r="AS1697" s="25"/>
      <c r="AT1697" s="25"/>
      <c r="AU1697" s="25"/>
      <c r="AV1697" s="25"/>
      <c r="AW1697" s="25"/>
      <c r="AX1697" s="25"/>
    </row>
    <row r="1698" spans="7:50" ht="12.75">
      <c r="G1698" s="49"/>
      <c r="K1698" s="99"/>
      <c r="L1698" s="99"/>
      <c r="M1698" s="99"/>
      <c r="N1698" s="99"/>
      <c r="O1698" s="99"/>
      <c r="P1698" s="99"/>
      <c r="Q1698" s="99"/>
      <c r="R1698" s="99"/>
      <c r="S1698" s="99"/>
      <c r="T1698" s="27"/>
      <c r="U1698" s="27"/>
      <c r="V1698" s="27"/>
      <c r="W1698" s="27"/>
      <c r="X1698" s="27"/>
      <c r="Y1698" s="27"/>
      <c r="Z1698" s="27"/>
      <c r="AA1698" s="27"/>
      <c r="AC1698" s="25"/>
      <c r="AD1698" s="25"/>
      <c r="AE1698" s="25"/>
      <c r="AF1698" s="25"/>
      <c r="AG1698" s="25"/>
      <c r="AH1698" s="25"/>
      <c r="AI1698" s="25"/>
      <c r="AJ1698" s="25"/>
      <c r="AK1698" s="25"/>
      <c r="AL1698" s="25"/>
      <c r="AM1698" s="25"/>
      <c r="AN1698" s="25"/>
      <c r="AO1698" s="25"/>
      <c r="AP1698" s="25"/>
      <c r="AQ1698" s="25"/>
      <c r="AR1698" s="25"/>
      <c r="AS1698" s="25"/>
      <c r="AT1698" s="25"/>
      <c r="AU1698" s="25"/>
      <c r="AV1698" s="25"/>
      <c r="AW1698" s="25"/>
      <c r="AX1698" s="25"/>
    </row>
    <row r="1699" spans="7:50" ht="12.75">
      <c r="G1699" s="49"/>
      <c r="K1699" s="99"/>
      <c r="L1699" s="99"/>
      <c r="M1699" s="99"/>
      <c r="N1699" s="99"/>
      <c r="O1699" s="99"/>
      <c r="P1699" s="99"/>
      <c r="Q1699" s="99"/>
      <c r="R1699" s="99"/>
      <c r="S1699" s="99"/>
      <c r="T1699" s="27"/>
      <c r="U1699" s="27"/>
      <c r="V1699" s="27"/>
      <c r="W1699" s="27"/>
      <c r="X1699" s="27"/>
      <c r="Y1699" s="27"/>
      <c r="Z1699" s="27"/>
      <c r="AA1699" s="27"/>
      <c r="AC1699" s="25"/>
      <c r="AD1699" s="25"/>
      <c r="AE1699" s="25"/>
      <c r="AF1699" s="25"/>
      <c r="AG1699" s="25"/>
      <c r="AH1699" s="25"/>
      <c r="AI1699" s="25"/>
      <c r="AJ1699" s="25"/>
      <c r="AK1699" s="25"/>
      <c r="AL1699" s="25"/>
      <c r="AM1699" s="25"/>
      <c r="AN1699" s="25"/>
      <c r="AO1699" s="25"/>
      <c r="AP1699" s="25"/>
      <c r="AQ1699" s="25"/>
      <c r="AR1699" s="25"/>
      <c r="AS1699" s="25"/>
      <c r="AT1699" s="25"/>
      <c r="AU1699" s="25"/>
      <c r="AV1699" s="25"/>
      <c r="AW1699" s="25"/>
      <c r="AX1699" s="25"/>
    </row>
    <row r="1700" spans="7:50" ht="12.75">
      <c r="G1700" s="49"/>
      <c r="K1700" s="99"/>
      <c r="L1700" s="99"/>
      <c r="M1700" s="99"/>
      <c r="N1700" s="99"/>
      <c r="O1700" s="99"/>
      <c r="P1700" s="99"/>
      <c r="Q1700" s="99"/>
      <c r="R1700" s="99"/>
      <c r="S1700" s="99"/>
      <c r="T1700" s="27"/>
      <c r="U1700" s="27"/>
      <c r="V1700" s="27"/>
      <c r="W1700" s="27"/>
      <c r="X1700" s="27"/>
      <c r="Y1700" s="27"/>
      <c r="Z1700" s="27"/>
      <c r="AA1700" s="27"/>
      <c r="AC1700" s="25"/>
      <c r="AD1700" s="25"/>
      <c r="AE1700" s="25"/>
      <c r="AF1700" s="25"/>
      <c r="AG1700" s="25"/>
      <c r="AH1700" s="25"/>
      <c r="AI1700" s="25"/>
      <c r="AJ1700" s="25"/>
      <c r="AK1700" s="25"/>
      <c r="AL1700" s="25"/>
      <c r="AM1700" s="25"/>
      <c r="AN1700" s="25"/>
      <c r="AO1700" s="25"/>
      <c r="AP1700" s="25"/>
      <c r="AQ1700" s="25"/>
      <c r="AR1700" s="25"/>
      <c r="AS1700" s="25"/>
      <c r="AT1700" s="25"/>
      <c r="AU1700" s="25"/>
      <c r="AV1700" s="25"/>
      <c r="AW1700" s="25"/>
      <c r="AX1700" s="25"/>
    </row>
    <row r="1701" spans="7:50" ht="12.75">
      <c r="G1701" s="49"/>
      <c r="K1701" s="99"/>
      <c r="L1701" s="99"/>
      <c r="M1701" s="99"/>
      <c r="N1701" s="99"/>
      <c r="O1701" s="99"/>
      <c r="P1701" s="99"/>
      <c r="Q1701" s="99"/>
      <c r="R1701" s="99"/>
      <c r="S1701" s="99"/>
      <c r="T1701" s="27"/>
      <c r="U1701" s="27"/>
      <c r="V1701" s="27"/>
      <c r="W1701" s="27"/>
      <c r="X1701" s="27"/>
      <c r="Y1701" s="27"/>
      <c r="Z1701" s="27"/>
      <c r="AA1701" s="27"/>
      <c r="AC1701" s="25"/>
      <c r="AD1701" s="25"/>
      <c r="AE1701" s="25"/>
      <c r="AF1701" s="25"/>
      <c r="AG1701" s="25"/>
      <c r="AH1701" s="25"/>
      <c r="AI1701" s="25"/>
      <c r="AJ1701" s="25"/>
      <c r="AK1701" s="25"/>
      <c r="AL1701" s="25"/>
      <c r="AM1701" s="25"/>
      <c r="AN1701" s="25"/>
      <c r="AO1701" s="25"/>
      <c r="AP1701" s="25"/>
      <c r="AQ1701" s="25"/>
      <c r="AR1701" s="25"/>
      <c r="AS1701" s="25"/>
      <c r="AT1701" s="25"/>
      <c r="AU1701" s="25"/>
      <c r="AV1701" s="25"/>
      <c r="AW1701" s="25"/>
      <c r="AX1701" s="25"/>
    </row>
    <row r="1702" spans="7:50" ht="12.75">
      <c r="G1702" s="49"/>
      <c r="K1702" s="99"/>
      <c r="L1702" s="99"/>
      <c r="M1702" s="99"/>
      <c r="N1702" s="99"/>
      <c r="O1702" s="99"/>
      <c r="P1702" s="99"/>
      <c r="Q1702" s="99"/>
      <c r="R1702" s="99"/>
      <c r="S1702" s="99"/>
      <c r="T1702" s="27"/>
      <c r="U1702" s="27"/>
      <c r="V1702" s="27"/>
      <c r="W1702" s="27"/>
      <c r="X1702" s="27"/>
      <c r="Y1702" s="27"/>
      <c r="Z1702" s="27"/>
      <c r="AA1702" s="27"/>
      <c r="AC1702" s="25"/>
      <c r="AD1702" s="25"/>
      <c r="AE1702" s="25"/>
      <c r="AF1702" s="25"/>
      <c r="AG1702" s="25"/>
      <c r="AH1702" s="25"/>
      <c r="AI1702" s="25"/>
      <c r="AJ1702" s="25"/>
      <c r="AK1702" s="25"/>
      <c r="AL1702" s="25"/>
      <c r="AM1702" s="25"/>
      <c r="AN1702" s="25"/>
      <c r="AO1702" s="25"/>
      <c r="AP1702" s="25"/>
      <c r="AQ1702" s="25"/>
      <c r="AR1702" s="25"/>
      <c r="AS1702" s="25"/>
      <c r="AT1702" s="25"/>
      <c r="AU1702" s="25"/>
      <c r="AV1702" s="25"/>
      <c r="AW1702" s="25"/>
      <c r="AX1702" s="25"/>
    </row>
    <row r="1703" spans="7:50" ht="12.75">
      <c r="G1703" s="49"/>
      <c r="K1703" s="99"/>
      <c r="L1703" s="99"/>
      <c r="M1703" s="99"/>
      <c r="N1703" s="99"/>
      <c r="O1703" s="99"/>
      <c r="P1703" s="99"/>
      <c r="Q1703" s="99"/>
      <c r="R1703" s="99"/>
      <c r="S1703" s="99"/>
      <c r="T1703" s="27"/>
      <c r="U1703" s="27"/>
      <c r="V1703" s="27"/>
      <c r="W1703" s="27"/>
      <c r="X1703" s="27"/>
      <c r="Y1703" s="27"/>
      <c r="Z1703" s="27"/>
      <c r="AA1703" s="27"/>
      <c r="AC1703" s="25"/>
      <c r="AD1703" s="25"/>
      <c r="AE1703" s="25"/>
      <c r="AF1703" s="25"/>
      <c r="AG1703" s="25"/>
      <c r="AH1703" s="25"/>
      <c r="AI1703" s="25"/>
      <c r="AJ1703" s="25"/>
      <c r="AK1703" s="25"/>
      <c r="AL1703" s="25"/>
      <c r="AM1703" s="25"/>
      <c r="AN1703" s="25"/>
      <c r="AO1703" s="25"/>
      <c r="AP1703" s="25"/>
      <c r="AQ1703" s="25"/>
      <c r="AR1703" s="25"/>
      <c r="AS1703" s="25"/>
      <c r="AT1703" s="25"/>
      <c r="AU1703" s="25"/>
      <c r="AV1703" s="25"/>
      <c r="AW1703" s="25"/>
      <c r="AX1703" s="25"/>
    </row>
    <row r="1704" spans="7:50" ht="12.75">
      <c r="G1704" s="49"/>
      <c r="K1704" s="99"/>
      <c r="L1704" s="99"/>
      <c r="M1704" s="99"/>
      <c r="N1704" s="99"/>
      <c r="O1704" s="99"/>
      <c r="P1704" s="99"/>
      <c r="Q1704" s="99"/>
      <c r="R1704" s="99"/>
      <c r="S1704" s="99"/>
      <c r="T1704" s="27"/>
      <c r="U1704" s="27"/>
      <c r="V1704" s="27"/>
      <c r="W1704" s="27"/>
      <c r="X1704" s="27"/>
      <c r="Y1704" s="27"/>
      <c r="Z1704" s="27"/>
      <c r="AA1704" s="27"/>
      <c r="AC1704" s="25"/>
      <c r="AD1704" s="25"/>
      <c r="AE1704" s="25"/>
      <c r="AF1704" s="25"/>
      <c r="AG1704" s="25"/>
      <c r="AH1704" s="25"/>
      <c r="AI1704" s="25"/>
      <c r="AJ1704" s="25"/>
      <c r="AK1704" s="25"/>
      <c r="AL1704" s="25"/>
      <c r="AM1704" s="25"/>
      <c r="AN1704" s="25"/>
      <c r="AO1704" s="25"/>
      <c r="AP1704" s="25"/>
      <c r="AQ1704" s="25"/>
      <c r="AR1704" s="25"/>
      <c r="AS1704" s="25"/>
      <c r="AT1704" s="25"/>
      <c r="AU1704" s="25"/>
      <c r="AV1704" s="25"/>
      <c r="AW1704" s="25"/>
      <c r="AX1704" s="25"/>
    </row>
    <row r="1705" spans="7:50" ht="12.75">
      <c r="G1705" s="49"/>
      <c r="K1705" s="99"/>
      <c r="L1705" s="99"/>
      <c r="M1705" s="99"/>
      <c r="N1705" s="99"/>
      <c r="O1705" s="99"/>
      <c r="P1705" s="99"/>
      <c r="Q1705" s="99"/>
      <c r="R1705" s="99"/>
      <c r="S1705" s="99"/>
      <c r="T1705" s="27"/>
      <c r="U1705" s="27"/>
      <c r="V1705" s="27"/>
      <c r="W1705" s="27"/>
      <c r="X1705" s="27"/>
      <c r="Y1705" s="27"/>
      <c r="Z1705" s="27"/>
      <c r="AA1705" s="27"/>
      <c r="AC1705" s="25"/>
      <c r="AD1705" s="25"/>
      <c r="AE1705" s="25"/>
      <c r="AF1705" s="25"/>
      <c r="AG1705" s="25"/>
      <c r="AH1705" s="25"/>
      <c r="AI1705" s="25"/>
      <c r="AJ1705" s="25"/>
      <c r="AK1705" s="25"/>
      <c r="AL1705" s="25"/>
      <c r="AM1705" s="25"/>
      <c r="AN1705" s="25"/>
      <c r="AO1705" s="25"/>
      <c r="AP1705" s="25"/>
      <c r="AQ1705" s="25"/>
      <c r="AR1705" s="25"/>
      <c r="AS1705" s="25"/>
      <c r="AT1705" s="25"/>
      <c r="AU1705" s="25"/>
      <c r="AV1705" s="25"/>
      <c r="AW1705" s="25"/>
      <c r="AX1705" s="25"/>
    </row>
    <row r="1706" spans="7:50" ht="12.75">
      <c r="G1706" s="49"/>
      <c r="K1706" s="99"/>
      <c r="L1706" s="99"/>
      <c r="M1706" s="99"/>
      <c r="N1706" s="99"/>
      <c r="O1706" s="99"/>
      <c r="P1706" s="99"/>
      <c r="Q1706" s="99"/>
      <c r="R1706" s="99"/>
      <c r="S1706" s="99"/>
      <c r="T1706" s="27"/>
      <c r="U1706" s="27"/>
      <c r="V1706" s="27"/>
      <c r="W1706" s="27"/>
      <c r="X1706" s="27"/>
      <c r="Y1706" s="27"/>
      <c r="Z1706" s="27"/>
      <c r="AA1706" s="27"/>
      <c r="AC1706" s="25"/>
      <c r="AD1706" s="25"/>
      <c r="AE1706" s="25"/>
      <c r="AF1706" s="25"/>
      <c r="AG1706" s="25"/>
      <c r="AH1706" s="25"/>
      <c r="AI1706" s="25"/>
      <c r="AJ1706" s="25"/>
      <c r="AK1706" s="25"/>
      <c r="AL1706" s="25"/>
      <c r="AM1706" s="25"/>
      <c r="AN1706" s="25"/>
      <c r="AO1706" s="25"/>
      <c r="AP1706" s="25"/>
      <c r="AQ1706" s="25"/>
      <c r="AR1706" s="25"/>
      <c r="AS1706" s="25"/>
      <c r="AT1706" s="25"/>
      <c r="AU1706" s="25"/>
      <c r="AV1706" s="25"/>
      <c r="AW1706" s="25"/>
      <c r="AX1706" s="25"/>
    </row>
    <row r="1707" spans="7:50" ht="12.75">
      <c r="G1707" s="49"/>
      <c r="K1707" s="99"/>
      <c r="L1707" s="99"/>
      <c r="M1707" s="99"/>
      <c r="N1707" s="99"/>
      <c r="O1707" s="99"/>
      <c r="P1707" s="99"/>
      <c r="Q1707" s="99"/>
      <c r="R1707" s="99"/>
      <c r="S1707" s="99"/>
      <c r="T1707" s="27"/>
      <c r="U1707" s="27"/>
      <c r="V1707" s="27"/>
      <c r="W1707" s="27"/>
      <c r="X1707" s="27"/>
      <c r="Y1707" s="27"/>
      <c r="Z1707" s="27"/>
      <c r="AA1707" s="27"/>
      <c r="AC1707" s="25"/>
      <c r="AD1707" s="25"/>
      <c r="AE1707" s="25"/>
      <c r="AF1707" s="25"/>
      <c r="AG1707" s="25"/>
      <c r="AH1707" s="25"/>
      <c r="AI1707" s="25"/>
      <c r="AJ1707" s="25"/>
      <c r="AK1707" s="25"/>
      <c r="AL1707" s="25"/>
      <c r="AM1707" s="25"/>
      <c r="AN1707" s="25"/>
      <c r="AO1707" s="25"/>
      <c r="AP1707" s="25"/>
      <c r="AQ1707" s="25"/>
      <c r="AR1707" s="25"/>
      <c r="AS1707" s="25"/>
      <c r="AT1707" s="25"/>
      <c r="AU1707" s="25"/>
      <c r="AV1707" s="25"/>
      <c r="AW1707" s="25"/>
      <c r="AX1707" s="25"/>
    </row>
    <row r="1708" spans="7:50" ht="12.75">
      <c r="G1708" s="49"/>
      <c r="K1708" s="99"/>
      <c r="L1708" s="99"/>
      <c r="M1708" s="99"/>
      <c r="N1708" s="99"/>
      <c r="O1708" s="99"/>
      <c r="P1708" s="99"/>
      <c r="Q1708" s="99"/>
      <c r="R1708" s="99"/>
      <c r="S1708" s="99"/>
      <c r="T1708" s="27"/>
      <c r="U1708" s="27"/>
      <c r="V1708" s="27"/>
      <c r="W1708" s="27"/>
      <c r="X1708" s="27"/>
      <c r="Y1708" s="27"/>
      <c r="Z1708" s="27"/>
      <c r="AA1708" s="27"/>
      <c r="AC1708" s="25"/>
      <c r="AD1708" s="25"/>
      <c r="AE1708" s="25"/>
      <c r="AF1708" s="25"/>
      <c r="AG1708" s="25"/>
      <c r="AH1708" s="25"/>
      <c r="AI1708" s="25"/>
      <c r="AJ1708" s="25"/>
      <c r="AK1708" s="25"/>
      <c r="AL1708" s="25"/>
      <c r="AM1708" s="25"/>
      <c r="AN1708" s="25"/>
      <c r="AO1708" s="25"/>
      <c r="AP1708" s="25"/>
      <c r="AQ1708" s="25"/>
      <c r="AR1708" s="25"/>
      <c r="AS1708" s="25"/>
      <c r="AT1708" s="25"/>
      <c r="AU1708" s="25"/>
      <c r="AV1708" s="25"/>
      <c r="AW1708" s="25"/>
      <c r="AX1708" s="25"/>
    </row>
    <row r="1709" spans="7:50" ht="12.75">
      <c r="G1709" s="49"/>
      <c r="K1709" s="99"/>
      <c r="L1709" s="99"/>
      <c r="M1709" s="99"/>
      <c r="N1709" s="99"/>
      <c r="O1709" s="99"/>
      <c r="P1709" s="99"/>
      <c r="Q1709" s="99"/>
      <c r="R1709" s="99"/>
      <c r="S1709" s="99"/>
      <c r="T1709" s="27"/>
      <c r="U1709" s="27"/>
      <c r="V1709" s="27"/>
      <c r="W1709" s="27"/>
      <c r="X1709" s="27"/>
      <c r="Y1709" s="27"/>
      <c r="Z1709" s="27"/>
      <c r="AA1709" s="27"/>
      <c r="AC1709" s="25"/>
      <c r="AD1709" s="25"/>
      <c r="AE1709" s="25"/>
      <c r="AF1709" s="25"/>
      <c r="AG1709" s="25"/>
      <c r="AH1709" s="25"/>
      <c r="AI1709" s="25"/>
      <c r="AJ1709" s="25"/>
      <c r="AK1709" s="25"/>
      <c r="AL1709" s="25"/>
      <c r="AM1709" s="25"/>
      <c r="AN1709" s="25"/>
      <c r="AO1709" s="25"/>
      <c r="AP1709" s="25"/>
      <c r="AQ1709" s="25"/>
      <c r="AR1709" s="25"/>
      <c r="AS1709" s="25"/>
      <c r="AT1709" s="25"/>
      <c r="AU1709" s="25"/>
      <c r="AV1709" s="25"/>
      <c r="AW1709" s="25"/>
      <c r="AX1709" s="25"/>
    </row>
    <row r="1710" spans="7:50" ht="12.75">
      <c r="G1710" s="49"/>
      <c r="K1710" s="99"/>
      <c r="L1710" s="99"/>
      <c r="M1710" s="99"/>
      <c r="N1710" s="99"/>
      <c r="O1710" s="99"/>
      <c r="P1710" s="99"/>
      <c r="Q1710" s="99"/>
      <c r="R1710" s="99"/>
      <c r="S1710" s="99"/>
      <c r="T1710" s="27"/>
      <c r="U1710" s="27"/>
      <c r="V1710" s="27"/>
      <c r="W1710" s="27"/>
      <c r="X1710" s="27"/>
      <c r="Y1710" s="27"/>
      <c r="Z1710" s="27"/>
      <c r="AA1710" s="27"/>
      <c r="AC1710" s="25"/>
      <c r="AD1710" s="25"/>
      <c r="AE1710" s="25"/>
      <c r="AF1710" s="25"/>
      <c r="AG1710" s="25"/>
      <c r="AH1710" s="25"/>
      <c r="AI1710" s="25"/>
      <c r="AJ1710" s="25"/>
      <c r="AK1710" s="25"/>
      <c r="AL1710" s="25"/>
      <c r="AM1710" s="25"/>
      <c r="AN1710" s="25"/>
      <c r="AO1710" s="25"/>
      <c r="AP1710" s="25"/>
      <c r="AQ1710" s="25"/>
      <c r="AR1710" s="25"/>
      <c r="AS1710" s="25"/>
      <c r="AT1710" s="25"/>
      <c r="AU1710" s="25"/>
      <c r="AV1710" s="25"/>
      <c r="AW1710" s="25"/>
      <c r="AX1710" s="25"/>
    </row>
    <row r="1711" spans="7:50" ht="12.75">
      <c r="G1711" s="49"/>
      <c r="K1711" s="99"/>
      <c r="L1711" s="99"/>
      <c r="M1711" s="99"/>
      <c r="N1711" s="99"/>
      <c r="O1711" s="99"/>
      <c r="P1711" s="99"/>
      <c r="Q1711" s="99"/>
      <c r="R1711" s="99"/>
      <c r="S1711" s="99"/>
      <c r="T1711" s="27"/>
      <c r="U1711" s="27"/>
      <c r="V1711" s="27"/>
      <c r="W1711" s="27"/>
      <c r="X1711" s="27"/>
      <c r="Y1711" s="27"/>
      <c r="Z1711" s="27"/>
      <c r="AA1711" s="27"/>
      <c r="AC1711" s="25"/>
      <c r="AD1711" s="25"/>
      <c r="AE1711" s="25"/>
      <c r="AF1711" s="25"/>
      <c r="AG1711" s="25"/>
      <c r="AH1711" s="25"/>
      <c r="AI1711" s="25"/>
      <c r="AJ1711" s="25"/>
      <c r="AK1711" s="25"/>
      <c r="AL1711" s="25"/>
      <c r="AM1711" s="25"/>
      <c r="AN1711" s="25"/>
      <c r="AO1711" s="25"/>
      <c r="AP1711" s="25"/>
      <c r="AQ1711" s="25"/>
      <c r="AR1711" s="25"/>
      <c r="AS1711" s="25"/>
      <c r="AT1711" s="25"/>
      <c r="AU1711" s="25"/>
      <c r="AV1711" s="25"/>
      <c r="AW1711" s="25"/>
      <c r="AX1711" s="25"/>
    </row>
    <row r="1712" spans="7:50" ht="12.75">
      <c r="G1712" s="49"/>
      <c r="K1712" s="99"/>
      <c r="L1712" s="99"/>
      <c r="M1712" s="99"/>
      <c r="N1712" s="99"/>
      <c r="O1712" s="99"/>
      <c r="P1712" s="99"/>
      <c r="Q1712" s="99"/>
      <c r="R1712" s="99"/>
      <c r="S1712" s="99"/>
      <c r="T1712" s="27"/>
      <c r="U1712" s="27"/>
      <c r="V1712" s="27"/>
      <c r="W1712" s="27"/>
      <c r="X1712" s="27"/>
      <c r="Y1712" s="27"/>
      <c r="Z1712" s="27"/>
      <c r="AA1712" s="27"/>
      <c r="AC1712" s="25"/>
      <c r="AD1712" s="25"/>
      <c r="AE1712" s="25"/>
      <c r="AF1712" s="25"/>
      <c r="AG1712" s="25"/>
      <c r="AH1712" s="25"/>
      <c r="AI1712" s="25"/>
      <c r="AJ1712" s="25"/>
      <c r="AK1712" s="25"/>
      <c r="AL1712" s="25"/>
      <c r="AM1712" s="25"/>
      <c r="AN1712" s="25"/>
      <c r="AO1712" s="25"/>
      <c r="AP1712" s="25"/>
      <c r="AQ1712" s="25"/>
      <c r="AR1712" s="25"/>
      <c r="AS1712" s="25"/>
      <c r="AT1712" s="25"/>
      <c r="AU1712" s="25"/>
      <c r="AV1712" s="25"/>
      <c r="AW1712" s="25"/>
      <c r="AX1712" s="25"/>
    </row>
    <row r="1713" spans="7:50" ht="12.75">
      <c r="G1713" s="49"/>
      <c r="K1713" s="99"/>
      <c r="L1713" s="99"/>
      <c r="M1713" s="99"/>
      <c r="N1713" s="99"/>
      <c r="O1713" s="99"/>
      <c r="P1713" s="99"/>
      <c r="Q1713" s="99"/>
      <c r="R1713" s="99"/>
      <c r="S1713" s="99"/>
      <c r="T1713" s="27"/>
      <c r="U1713" s="27"/>
      <c r="V1713" s="27"/>
      <c r="W1713" s="27"/>
      <c r="X1713" s="27"/>
      <c r="Y1713" s="27"/>
      <c r="Z1713" s="27"/>
      <c r="AA1713" s="27"/>
      <c r="AC1713" s="25"/>
      <c r="AD1713" s="25"/>
      <c r="AE1713" s="25"/>
      <c r="AF1713" s="25"/>
      <c r="AG1713" s="25"/>
      <c r="AH1713" s="25"/>
      <c r="AI1713" s="25"/>
      <c r="AJ1713" s="25"/>
      <c r="AK1713" s="25"/>
      <c r="AL1713" s="25"/>
      <c r="AM1713" s="25"/>
      <c r="AN1713" s="25"/>
      <c r="AO1713" s="25"/>
      <c r="AP1713" s="25"/>
      <c r="AQ1713" s="25"/>
      <c r="AR1713" s="25"/>
      <c r="AS1713" s="25"/>
      <c r="AT1713" s="25"/>
      <c r="AU1713" s="25"/>
      <c r="AV1713" s="25"/>
      <c r="AW1713" s="25"/>
      <c r="AX1713" s="25"/>
    </row>
    <row r="1714" spans="7:50" ht="12.75">
      <c r="G1714" s="49"/>
      <c r="K1714" s="99"/>
      <c r="L1714" s="99"/>
      <c r="M1714" s="99"/>
      <c r="N1714" s="99"/>
      <c r="O1714" s="99"/>
      <c r="P1714" s="99"/>
      <c r="Q1714" s="99"/>
      <c r="R1714" s="99"/>
      <c r="S1714" s="99"/>
      <c r="T1714" s="27"/>
      <c r="U1714" s="27"/>
      <c r="V1714" s="27"/>
      <c r="W1714" s="27"/>
      <c r="X1714" s="27"/>
      <c r="Y1714" s="27"/>
      <c r="Z1714" s="27"/>
      <c r="AA1714" s="27"/>
      <c r="AC1714" s="25"/>
      <c r="AD1714" s="25"/>
      <c r="AE1714" s="25"/>
      <c r="AF1714" s="25"/>
      <c r="AG1714" s="25"/>
      <c r="AH1714" s="25"/>
      <c r="AI1714" s="25"/>
      <c r="AJ1714" s="25"/>
      <c r="AK1714" s="25"/>
      <c r="AL1714" s="25"/>
      <c r="AM1714" s="25"/>
      <c r="AN1714" s="25"/>
      <c r="AO1714" s="25"/>
      <c r="AP1714" s="25"/>
      <c r="AQ1714" s="25"/>
      <c r="AR1714" s="25"/>
      <c r="AS1714" s="25"/>
      <c r="AT1714" s="25"/>
      <c r="AU1714" s="25"/>
      <c r="AV1714" s="25"/>
      <c r="AW1714" s="25"/>
      <c r="AX1714" s="25"/>
    </row>
    <row r="1715" spans="7:50" ht="12.75">
      <c r="G1715" s="49"/>
      <c r="K1715" s="99"/>
      <c r="L1715" s="99"/>
      <c r="M1715" s="99"/>
      <c r="N1715" s="99"/>
      <c r="O1715" s="99"/>
      <c r="P1715" s="99"/>
      <c r="Q1715" s="99"/>
      <c r="R1715" s="99"/>
      <c r="S1715" s="99"/>
      <c r="T1715" s="27"/>
      <c r="U1715" s="27"/>
      <c r="V1715" s="27"/>
      <c r="W1715" s="27"/>
      <c r="X1715" s="27"/>
      <c r="Y1715" s="27"/>
      <c r="Z1715" s="27"/>
      <c r="AA1715" s="27"/>
      <c r="AC1715" s="25"/>
      <c r="AD1715" s="25"/>
      <c r="AE1715" s="25"/>
      <c r="AF1715" s="25"/>
      <c r="AG1715" s="25"/>
      <c r="AH1715" s="25"/>
      <c r="AI1715" s="25"/>
      <c r="AJ1715" s="25"/>
      <c r="AK1715" s="25"/>
      <c r="AL1715" s="25"/>
      <c r="AM1715" s="25"/>
      <c r="AN1715" s="25"/>
      <c r="AO1715" s="25"/>
      <c r="AP1715" s="25"/>
      <c r="AQ1715" s="25"/>
      <c r="AR1715" s="25"/>
      <c r="AS1715" s="25"/>
      <c r="AT1715" s="25"/>
      <c r="AU1715" s="25"/>
      <c r="AV1715" s="25"/>
      <c r="AW1715" s="25"/>
      <c r="AX1715" s="25"/>
    </row>
    <row r="1716" spans="7:50" ht="12.75">
      <c r="G1716" s="49"/>
      <c r="K1716" s="99"/>
      <c r="L1716" s="99"/>
      <c r="M1716" s="99"/>
      <c r="N1716" s="99"/>
      <c r="O1716" s="99"/>
      <c r="P1716" s="99"/>
      <c r="Q1716" s="99"/>
      <c r="R1716" s="99"/>
      <c r="S1716" s="99"/>
      <c r="T1716" s="27"/>
      <c r="U1716" s="27"/>
      <c r="V1716" s="27"/>
      <c r="W1716" s="27"/>
      <c r="X1716" s="27"/>
      <c r="Y1716" s="27"/>
      <c r="Z1716" s="27"/>
      <c r="AA1716" s="27"/>
      <c r="AC1716" s="25"/>
      <c r="AD1716" s="25"/>
      <c r="AE1716" s="25"/>
      <c r="AF1716" s="25"/>
      <c r="AG1716" s="25"/>
      <c r="AH1716" s="25"/>
      <c r="AI1716" s="25"/>
      <c r="AJ1716" s="25"/>
      <c r="AK1716" s="25"/>
      <c r="AL1716" s="25"/>
      <c r="AM1716" s="25"/>
      <c r="AN1716" s="25"/>
      <c r="AO1716" s="25"/>
      <c r="AP1716" s="25"/>
      <c r="AQ1716" s="25"/>
      <c r="AR1716" s="25"/>
      <c r="AS1716" s="25"/>
      <c r="AT1716" s="25"/>
      <c r="AU1716" s="25"/>
      <c r="AV1716" s="25"/>
      <c r="AW1716" s="25"/>
      <c r="AX1716" s="25"/>
    </row>
    <row r="1717" spans="7:50" ht="12.75">
      <c r="G1717" s="49"/>
      <c r="K1717" s="99"/>
      <c r="L1717" s="99"/>
      <c r="M1717" s="99"/>
      <c r="N1717" s="99"/>
      <c r="O1717" s="99"/>
      <c r="P1717" s="99"/>
      <c r="Q1717" s="99"/>
      <c r="R1717" s="99"/>
      <c r="S1717" s="99"/>
      <c r="T1717" s="27"/>
      <c r="U1717" s="27"/>
      <c r="V1717" s="27"/>
      <c r="W1717" s="27"/>
      <c r="X1717" s="27"/>
      <c r="Y1717" s="27"/>
      <c r="Z1717" s="27"/>
      <c r="AA1717" s="27"/>
      <c r="AC1717" s="25"/>
      <c r="AD1717" s="25"/>
      <c r="AE1717" s="25"/>
      <c r="AF1717" s="25"/>
      <c r="AG1717" s="25"/>
      <c r="AH1717" s="25"/>
      <c r="AI1717" s="25"/>
      <c r="AJ1717" s="25"/>
      <c r="AK1717" s="25"/>
      <c r="AL1717" s="25"/>
      <c r="AM1717" s="25"/>
      <c r="AN1717" s="25"/>
      <c r="AO1717" s="25"/>
      <c r="AP1717" s="25"/>
      <c r="AQ1717" s="25"/>
      <c r="AR1717" s="25"/>
      <c r="AS1717" s="25"/>
      <c r="AT1717" s="25"/>
      <c r="AU1717" s="25"/>
      <c r="AV1717" s="25"/>
      <c r="AW1717" s="25"/>
      <c r="AX1717" s="25"/>
    </row>
    <row r="1718" spans="7:50" ht="12.75">
      <c r="G1718" s="49"/>
      <c r="K1718" s="99"/>
      <c r="L1718" s="99"/>
      <c r="M1718" s="99"/>
      <c r="N1718" s="99"/>
      <c r="O1718" s="99"/>
      <c r="P1718" s="99"/>
      <c r="Q1718" s="99"/>
      <c r="R1718" s="99"/>
      <c r="S1718" s="99"/>
      <c r="T1718" s="27"/>
      <c r="U1718" s="27"/>
      <c r="V1718" s="27"/>
      <c r="W1718" s="27"/>
      <c r="X1718" s="27"/>
      <c r="Y1718" s="27"/>
      <c r="Z1718" s="27"/>
      <c r="AA1718" s="27"/>
      <c r="AC1718" s="25"/>
      <c r="AD1718" s="25"/>
      <c r="AE1718" s="25"/>
      <c r="AF1718" s="25"/>
      <c r="AG1718" s="25"/>
      <c r="AH1718" s="25"/>
      <c r="AI1718" s="25"/>
      <c r="AJ1718" s="25"/>
      <c r="AK1718" s="25"/>
      <c r="AL1718" s="25"/>
      <c r="AM1718" s="25"/>
      <c r="AN1718" s="25"/>
      <c r="AO1718" s="25"/>
      <c r="AP1718" s="25"/>
      <c r="AQ1718" s="25"/>
      <c r="AR1718" s="25"/>
      <c r="AS1718" s="25"/>
      <c r="AT1718" s="25"/>
      <c r="AU1718" s="25"/>
      <c r="AV1718" s="25"/>
      <c r="AW1718" s="25"/>
      <c r="AX1718" s="25"/>
    </row>
    <row r="1719" spans="7:50" ht="12.75">
      <c r="G1719" s="49"/>
      <c r="K1719" s="99"/>
      <c r="L1719" s="99"/>
      <c r="M1719" s="99"/>
      <c r="N1719" s="99"/>
      <c r="O1719" s="99"/>
      <c r="P1719" s="99"/>
      <c r="Q1719" s="99"/>
      <c r="R1719" s="99"/>
      <c r="S1719" s="99"/>
      <c r="T1719" s="27"/>
      <c r="U1719" s="27"/>
      <c r="V1719" s="27"/>
      <c r="W1719" s="27"/>
      <c r="X1719" s="27"/>
      <c r="Y1719" s="27"/>
      <c r="Z1719" s="27"/>
      <c r="AA1719" s="27"/>
      <c r="AC1719" s="25"/>
      <c r="AD1719" s="25"/>
      <c r="AE1719" s="25"/>
      <c r="AF1719" s="25"/>
      <c r="AG1719" s="25"/>
      <c r="AH1719" s="25"/>
      <c r="AI1719" s="25"/>
      <c r="AJ1719" s="25"/>
      <c r="AK1719" s="25"/>
      <c r="AL1719" s="25"/>
      <c r="AM1719" s="25"/>
      <c r="AN1719" s="25"/>
      <c r="AO1719" s="25"/>
      <c r="AP1719" s="25"/>
      <c r="AQ1719" s="25"/>
      <c r="AR1719" s="25"/>
      <c r="AS1719" s="25"/>
      <c r="AT1719" s="25"/>
      <c r="AU1719" s="25"/>
      <c r="AV1719" s="25"/>
      <c r="AW1719" s="25"/>
      <c r="AX1719" s="25"/>
    </row>
    <row r="1720" spans="7:50" ht="12.75">
      <c r="G1720" s="49"/>
      <c r="K1720" s="99"/>
      <c r="L1720" s="99"/>
      <c r="M1720" s="99"/>
      <c r="N1720" s="99"/>
      <c r="O1720" s="99"/>
      <c r="P1720" s="99"/>
      <c r="Q1720" s="99"/>
      <c r="R1720" s="99"/>
      <c r="S1720" s="99"/>
      <c r="T1720" s="27"/>
      <c r="U1720" s="27"/>
      <c r="V1720" s="27"/>
      <c r="W1720" s="27"/>
      <c r="X1720" s="27"/>
      <c r="Y1720" s="27"/>
      <c r="Z1720" s="27"/>
      <c r="AA1720" s="27"/>
      <c r="AC1720" s="25"/>
      <c r="AD1720" s="25"/>
      <c r="AE1720" s="25"/>
      <c r="AF1720" s="25"/>
      <c r="AG1720" s="25"/>
      <c r="AH1720" s="25"/>
      <c r="AI1720" s="25"/>
      <c r="AJ1720" s="25"/>
      <c r="AK1720" s="25"/>
      <c r="AL1720" s="25"/>
      <c r="AM1720" s="25"/>
      <c r="AN1720" s="25"/>
      <c r="AO1720" s="25"/>
      <c r="AP1720" s="25"/>
      <c r="AQ1720" s="25"/>
      <c r="AR1720" s="25"/>
      <c r="AS1720" s="25"/>
      <c r="AT1720" s="25"/>
      <c r="AU1720" s="25"/>
      <c r="AV1720" s="25"/>
      <c r="AW1720" s="25"/>
      <c r="AX1720" s="25"/>
    </row>
    <row r="1721" spans="7:50" ht="12.75">
      <c r="G1721" s="49"/>
      <c r="K1721" s="99"/>
      <c r="L1721" s="99"/>
      <c r="M1721" s="99"/>
      <c r="N1721" s="99"/>
      <c r="O1721" s="99"/>
      <c r="P1721" s="99"/>
      <c r="Q1721" s="99"/>
      <c r="R1721" s="99"/>
      <c r="S1721" s="99"/>
      <c r="T1721" s="27"/>
      <c r="U1721" s="27"/>
      <c r="V1721" s="27"/>
      <c r="W1721" s="27"/>
      <c r="X1721" s="27"/>
      <c r="Y1721" s="27"/>
      <c r="Z1721" s="27"/>
      <c r="AA1721" s="27"/>
      <c r="AC1721" s="25"/>
      <c r="AD1721" s="25"/>
      <c r="AE1721" s="25"/>
      <c r="AF1721" s="25"/>
      <c r="AG1721" s="25"/>
      <c r="AH1721" s="25"/>
      <c r="AI1721" s="25"/>
      <c r="AJ1721" s="25"/>
      <c r="AK1721" s="25"/>
      <c r="AL1721" s="25"/>
      <c r="AM1721" s="25"/>
      <c r="AN1721" s="25"/>
      <c r="AO1721" s="25"/>
      <c r="AP1721" s="25"/>
      <c r="AQ1721" s="25"/>
      <c r="AR1721" s="25"/>
      <c r="AS1721" s="25"/>
      <c r="AT1721" s="25"/>
      <c r="AU1721" s="25"/>
      <c r="AV1721" s="25"/>
      <c r="AW1721" s="25"/>
      <c r="AX1721" s="25"/>
    </row>
    <row r="1722" spans="7:50" ht="12.75">
      <c r="G1722" s="49"/>
      <c r="K1722" s="99"/>
      <c r="L1722" s="99"/>
      <c r="M1722" s="99"/>
      <c r="N1722" s="99"/>
      <c r="O1722" s="99"/>
      <c r="P1722" s="99"/>
      <c r="Q1722" s="99"/>
      <c r="R1722" s="99"/>
      <c r="S1722" s="99"/>
      <c r="T1722" s="27"/>
      <c r="U1722" s="27"/>
      <c r="V1722" s="27"/>
      <c r="W1722" s="27"/>
      <c r="X1722" s="27"/>
      <c r="Y1722" s="27"/>
      <c r="Z1722" s="27"/>
      <c r="AA1722" s="27"/>
      <c r="AC1722" s="25"/>
      <c r="AD1722" s="25"/>
      <c r="AE1722" s="25"/>
      <c r="AF1722" s="25"/>
      <c r="AG1722" s="25"/>
      <c r="AH1722" s="25"/>
      <c r="AI1722" s="25"/>
      <c r="AJ1722" s="25"/>
      <c r="AK1722" s="25"/>
      <c r="AL1722" s="25"/>
      <c r="AM1722" s="25"/>
      <c r="AN1722" s="25"/>
      <c r="AO1722" s="25"/>
      <c r="AP1722" s="25"/>
      <c r="AQ1722" s="25"/>
      <c r="AR1722" s="25"/>
      <c r="AS1722" s="25"/>
      <c r="AT1722" s="25"/>
      <c r="AU1722" s="25"/>
      <c r="AV1722" s="25"/>
      <c r="AW1722" s="25"/>
      <c r="AX1722" s="25"/>
    </row>
    <row r="1723" spans="7:50" ht="12.75">
      <c r="G1723" s="49"/>
      <c r="K1723" s="99"/>
      <c r="L1723" s="99"/>
      <c r="M1723" s="99"/>
      <c r="N1723" s="99"/>
      <c r="O1723" s="99"/>
      <c r="P1723" s="99"/>
      <c r="Q1723" s="99"/>
      <c r="R1723" s="99"/>
      <c r="S1723" s="99"/>
      <c r="T1723" s="27"/>
      <c r="U1723" s="27"/>
      <c r="V1723" s="27"/>
      <c r="W1723" s="27"/>
      <c r="X1723" s="27"/>
      <c r="Y1723" s="27"/>
      <c r="Z1723" s="27"/>
      <c r="AA1723" s="27"/>
      <c r="AC1723" s="25"/>
      <c r="AD1723" s="25"/>
      <c r="AE1723" s="25"/>
      <c r="AF1723" s="25"/>
      <c r="AG1723" s="25"/>
      <c r="AH1723" s="25"/>
      <c r="AI1723" s="25"/>
      <c r="AJ1723" s="25"/>
      <c r="AK1723" s="25"/>
      <c r="AL1723" s="25"/>
      <c r="AM1723" s="25"/>
      <c r="AN1723" s="25"/>
      <c r="AO1723" s="25"/>
      <c r="AP1723" s="25"/>
      <c r="AQ1723" s="25"/>
      <c r="AR1723" s="25"/>
      <c r="AS1723" s="25"/>
      <c r="AT1723" s="25"/>
      <c r="AU1723" s="25"/>
      <c r="AV1723" s="25"/>
      <c r="AW1723" s="25"/>
      <c r="AX1723" s="25"/>
    </row>
    <row r="1724" spans="7:50" ht="12.75">
      <c r="G1724" s="49"/>
      <c r="K1724" s="99"/>
      <c r="L1724" s="99"/>
      <c r="M1724" s="99"/>
      <c r="N1724" s="99"/>
      <c r="O1724" s="99"/>
      <c r="P1724" s="99"/>
      <c r="Q1724" s="99"/>
      <c r="R1724" s="99"/>
      <c r="S1724" s="99"/>
      <c r="T1724" s="27"/>
      <c r="U1724" s="27"/>
      <c r="V1724" s="27"/>
      <c r="W1724" s="27"/>
      <c r="X1724" s="27"/>
      <c r="Y1724" s="27"/>
      <c r="Z1724" s="27"/>
      <c r="AA1724" s="27"/>
      <c r="AC1724" s="25"/>
      <c r="AD1724" s="25"/>
      <c r="AE1724" s="25"/>
      <c r="AF1724" s="25"/>
      <c r="AG1724" s="25"/>
      <c r="AH1724" s="25"/>
      <c r="AI1724" s="25"/>
      <c r="AJ1724" s="25"/>
      <c r="AK1724" s="25"/>
      <c r="AL1724" s="25"/>
      <c r="AM1724" s="25"/>
      <c r="AN1724" s="25"/>
      <c r="AO1724" s="25"/>
      <c r="AP1724" s="25"/>
      <c r="AQ1724" s="25"/>
      <c r="AR1724" s="25"/>
      <c r="AS1724" s="25"/>
      <c r="AT1724" s="25"/>
      <c r="AU1724" s="25"/>
      <c r="AV1724" s="25"/>
      <c r="AW1724" s="25"/>
      <c r="AX1724" s="25"/>
    </row>
    <row r="1725" spans="7:50" ht="12.75">
      <c r="G1725" s="49"/>
      <c r="K1725" s="99"/>
      <c r="L1725" s="99"/>
      <c r="M1725" s="99"/>
      <c r="N1725" s="99"/>
      <c r="O1725" s="99"/>
      <c r="P1725" s="99"/>
      <c r="Q1725" s="99"/>
      <c r="R1725" s="99"/>
      <c r="S1725" s="99"/>
      <c r="T1725" s="27"/>
      <c r="U1725" s="27"/>
      <c r="V1725" s="27"/>
      <c r="W1725" s="27"/>
      <c r="X1725" s="27"/>
      <c r="Y1725" s="27"/>
      <c r="Z1725" s="27"/>
      <c r="AA1725" s="27"/>
      <c r="AC1725" s="25"/>
      <c r="AD1725" s="25"/>
      <c r="AE1725" s="25"/>
      <c r="AF1725" s="25"/>
      <c r="AG1725" s="25"/>
      <c r="AH1725" s="25"/>
      <c r="AI1725" s="25"/>
      <c r="AJ1725" s="25"/>
      <c r="AK1725" s="25"/>
      <c r="AL1725" s="25"/>
      <c r="AM1725" s="25"/>
      <c r="AN1725" s="25"/>
      <c r="AO1725" s="25"/>
      <c r="AP1725" s="25"/>
      <c r="AQ1725" s="25"/>
      <c r="AR1725" s="25"/>
      <c r="AS1725" s="25"/>
      <c r="AT1725" s="25"/>
      <c r="AU1725" s="25"/>
      <c r="AV1725" s="25"/>
      <c r="AW1725" s="25"/>
      <c r="AX1725" s="25"/>
    </row>
    <row r="1726" spans="7:50" ht="12.75">
      <c r="G1726" s="49"/>
      <c r="K1726" s="99"/>
      <c r="L1726" s="99"/>
      <c r="M1726" s="99"/>
      <c r="N1726" s="99"/>
      <c r="O1726" s="99"/>
      <c r="P1726" s="99"/>
      <c r="Q1726" s="99"/>
      <c r="R1726" s="99"/>
      <c r="S1726" s="99"/>
      <c r="T1726" s="27"/>
      <c r="U1726" s="27"/>
      <c r="V1726" s="27"/>
      <c r="W1726" s="27"/>
      <c r="X1726" s="27"/>
      <c r="Y1726" s="27"/>
      <c r="Z1726" s="27"/>
      <c r="AA1726" s="27"/>
      <c r="AC1726" s="25"/>
      <c r="AD1726" s="25"/>
      <c r="AE1726" s="25"/>
      <c r="AF1726" s="25"/>
      <c r="AG1726" s="25"/>
      <c r="AH1726" s="25"/>
      <c r="AI1726" s="25"/>
      <c r="AJ1726" s="25"/>
      <c r="AK1726" s="25"/>
      <c r="AL1726" s="25"/>
      <c r="AM1726" s="25"/>
      <c r="AN1726" s="25"/>
      <c r="AO1726" s="25"/>
      <c r="AP1726" s="25"/>
      <c r="AQ1726" s="25"/>
      <c r="AR1726" s="25"/>
      <c r="AS1726" s="25"/>
      <c r="AT1726" s="25"/>
      <c r="AU1726" s="25"/>
      <c r="AV1726" s="25"/>
      <c r="AW1726" s="25"/>
      <c r="AX1726" s="25"/>
    </row>
    <row r="1727" spans="7:50" ht="12.75">
      <c r="G1727" s="49"/>
      <c r="K1727" s="99"/>
      <c r="L1727" s="99"/>
      <c r="M1727" s="99"/>
      <c r="N1727" s="99"/>
      <c r="O1727" s="99"/>
      <c r="P1727" s="99"/>
      <c r="Q1727" s="99"/>
      <c r="R1727" s="99"/>
      <c r="S1727" s="99"/>
      <c r="T1727" s="27"/>
      <c r="U1727" s="27"/>
      <c r="V1727" s="27"/>
      <c r="W1727" s="27"/>
      <c r="X1727" s="27"/>
      <c r="Y1727" s="27"/>
      <c r="Z1727" s="27"/>
      <c r="AA1727" s="27"/>
      <c r="AC1727" s="25"/>
      <c r="AD1727" s="25"/>
      <c r="AE1727" s="25"/>
      <c r="AF1727" s="25"/>
      <c r="AG1727" s="25"/>
      <c r="AH1727" s="25"/>
      <c r="AI1727" s="25"/>
      <c r="AJ1727" s="25"/>
      <c r="AK1727" s="25"/>
      <c r="AL1727" s="25"/>
      <c r="AM1727" s="25"/>
      <c r="AN1727" s="25"/>
      <c r="AO1727" s="25"/>
      <c r="AP1727" s="25"/>
      <c r="AQ1727" s="25"/>
      <c r="AR1727" s="25"/>
      <c r="AS1727" s="25"/>
      <c r="AT1727" s="25"/>
      <c r="AU1727" s="25"/>
      <c r="AV1727" s="25"/>
      <c r="AW1727" s="25"/>
      <c r="AX1727" s="25"/>
    </row>
    <row r="1728" spans="7:50" ht="12.75">
      <c r="G1728" s="49"/>
      <c r="K1728" s="99"/>
      <c r="L1728" s="99"/>
      <c r="M1728" s="99"/>
      <c r="N1728" s="99"/>
      <c r="O1728" s="99"/>
      <c r="P1728" s="99"/>
      <c r="Q1728" s="99"/>
      <c r="R1728" s="99"/>
      <c r="S1728" s="99"/>
      <c r="T1728" s="27"/>
      <c r="U1728" s="27"/>
      <c r="V1728" s="27"/>
      <c r="W1728" s="27"/>
      <c r="X1728" s="27"/>
      <c r="Y1728" s="27"/>
      <c r="Z1728" s="27"/>
      <c r="AA1728" s="27"/>
      <c r="AC1728" s="25"/>
      <c r="AD1728" s="25"/>
      <c r="AE1728" s="25"/>
      <c r="AF1728" s="25"/>
      <c r="AG1728" s="25"/>
      <c r="AH1728" s="25"/>
      <c r="AI1728" s="25"/>
      <c r="AJ1728" s="25"/>
      <c r="AK1728" s="25"/>
      <c r="AL1728" s="25"/>
      <c r="AM1728" s="25"/>
      <c r="AN1728" s="25"/>
      <c r="AO1728" s="25"/>
      <c r="AP1728" s="25"/>
      <c r="AQ1728" s="25"/>
      <c r="AR1728" s="25"/>
      <c r="AS1728" s="25"/>
      <c r="AT1728" s="25"/>
      <c r="AU1728" s="25"/>
      <c r="AV1728" s="25"/>
      <c r="AW1728" s="25"/>
      <c r="AX1728" s="25"/>
    </row>
    <row r="1729" spans="7:50" ht="12.75">
      <c r="G1729" s="49"/>
      <c r="K1729" s="99"/>
      <c r="L1729" s="99"/>
      <c r="M1729" s="99"/>
      <c r="N1729" s="99"/>
      <c r="O1729" s="99"/>
      <c r="P1729" s="99"/>
      <c r="Q1729" s="99"/>
      <c r="R1729" s="99"/>
      <c r="S1729" s="99"/>
      <c r="T1729" s="27"/>
      <c r="U1729" s="27"/>
      <c r="V1729" s="27"/>
      <c r="W1729" s="27"/>
      <c r="X1729" s="27"/>
      <c r="Y1729" s="27"/>
      <c r="Z1729" s="27"/>
      <c r="AA1729" s="27"/>
      <c r="AC1729" s="25"/>
      <c r="AD1729" s="25"/>
      <c r="AE1729" s="25"/>
      <c r="AF1729" s="25"/>
      <c r="AG1729" s="25"/>
      <c r="AH1729" s="25"/>
      <c r="AI1729" s="25"/>
      <c r="AJ1729" s="25"/>
      <c r="AK1729" s="25"/>
      <c r="AL1729" s="25"/>
      <c r="AM1729" s="25"/>
      <c r="AN1729" s="25"/>
      <c r="AO1729" s="25"/>
      <c r="AP1729" s="25"/>
      <c r="AQ1729" s="25"/>
      <c r="AR1729" s="25"/>
      <c r="AS1729" s="25"/>
      <c r="AT1729" s="25"/>
      <c r="AU1729" s="25"/>
      <c r="AV1729" s="25"/>
      <c r="AW1729" s="25"/>
      <c r="AX1729" s="25"/>
    </row>
    <row r="1730" spans="7:50" ht="12.75">
      <c r="G1730" s="49"/>
      <c r="K1730" s="99"/>
      <c r="L1730" s="99"/>
      <c r="M1730" s="99"/>
      <c r="N1730" s="99"/>
      <c r="O1730" s="99"/>
      <c r="P1730" s="99"/>
      <c r="Q1730" s="99"/>
      <c r="R1730" s="99"/>
      <c r="S1730" s="99"/>
      <c r="T1730" s="27"/>
      <c r="U1730" s="27"/>
      <c r="V1730" s="27"/>
      <c r="W1730" s="27"/>
      <c r="X1730" s="27"/>
      <c r="Y1730" s="27"/>
      <c r="Z1730" s="27"/>
      <c r="AA1730" s="27"/>
      <c r="AC1730" s="25"/>
      <c r="AD1730" s="25"/>
      <c r="AE1730" s="25"/>
      <c r="AF1730" s="25"/>
      <c r="AG1730" s="25"/>
      <c r="AH1730" s="25"/>
      <c r="AI1730" s="25"/>
      <c r="AJ1730" s="25"/>
      <c r="AK1730" s="25"/>
      <c r="AL1730" s="25"/>
      <c r="AM1730" s="25"/>
      <c r="AN1730" s="25"/>
      <c r="AO1730" s="25"/>
      <c r="AP1730" s="25"/>
      <c r="AQ1730" s="25"/>
      <c r="AR1730" s="25"/>
      <c r="AS1730" s="25"/>
      <c r="AT1730" s="25"/>
      <c r="AU1730" s="25"/>
      <c r="AV1730" s="25"/>
      <c r="AW1730" s="25"/>
      <c r="AX1730" s="25"/>
    </row>
    <row r="1731" spans="7:50" ht="12.75">
      <c r="G1731" s="49"/>
      <c r="K1731" s="99"/>
      <c r="L1731" s="99"/>
      <c r="M1731" s="99"/>
      <c r="N1731" s="99"/>
      <c r="O1731" s="99"/>
      <c r="P1731" s="99"/>
      <c r="Q1731" s="99"/>
      <c r="R1731" s="99"/>
      <c r="S1731" s="99"/>
      <c r="T1731" s="27"/>
      <c r="U1731" s="27"/>
      <c r="V1731" s="27"/>
      <c r="W1731" s="27"/>
      <c r="X1731" s="27"/>
      <c r="Y1731" s="27"/>
      <c r="Z1731" s="27"/>
      <c r="AA1731" s="27"/>
      <c r="AC1731" s="25"/>
      <c r="AD1731" s="25"/>
      <c r="AE1731" s="25"/>
      <c r="AF1731" s="25"/>
      <c r="AG1731" s="25"/>
      <c r="AH1731" s="25"/>
      <c r="AI1731" s="25"/>
      <c r="AJ1731" s="25"/>
      <c r="AK1731" s="25"/>
      <c r="AL1731" s="25"/>
      <c r="AM1731" s="25"/>
      <c r="AN1731" s="25"/>
      <c r="AO1731" s="25"/>
      <c r="AP1731" s="25"/>
      <c r="AQ1731" s="25"/>
      <c r="AR1731" s="25"/>
      <c r="AS1731" s="25"/>
      <c r="AT1731" s="25"/>
      <c r="AU1731" s="25"/>
      <c r="AV1731" s="25"/>
      <c r="AW1731" s="25"/>
      <c r="AX1731" s="25"/>
    </row>
    <row r="1732" spans="7:50" ht="12.75">
      <c r="G1732" s="49"/>
      <c r="K1732" s="99"/>
      <c r="L1732" s="99"/>
      <c r="M1732" s="99"/>
      <c r="N1732" s="99"/>
      <c r="O1732" s="99"/>
      <c r="P1732" s="99"/>
      <c r="Q1732" s="99"/>
      <c r="R1732" s="99"/>
      <c r="S1732" s="99"/>
      <c r="T1732" s="27"/>
      <c r="U1732" s="27"/>
      <c r="V1732" s="27"/>
      <c r="W1732" s="27"/>
      <c r="X1732" s="27"/>
      <c r="Y1732" s="27"/>
      <c r="Z1732" s="27"/>
      <c r="AA1732" s="27"/>
      <c r="AC1732" s="25"/>
      <c r="AD1732" s="25"/>
      <c r="AE1732" s="25"/>
      <c r="AF1732" s="25"/>
      <c r="AG1732" s="25"/>
      <c r="AH1732" s="25"/>
      <c r="AI1732" s="25"/>
      <c r="AJ1732" s="25"/>
      <c r="AK1732" s="25"/>
      <c r="AL1732" s="25"/>
      <c r="AM1732" s="25"/>
      <c r="AN1732" s="25"/>
      <c r="AO1732" s="25"/>
      <c r="AP1732" s="25"/>
      <c r="AQ1732" s="25"/>
      <c r="AR1732" s="25"/>
      <c r="AS1732" s="25"/>
      <c r="AT1732" s="25"/>
      <c r="AU1732" s="25"/>
      <c r="AV1732" s="25"/>
      <c r="AW1732" s="25"/>
      <c r="AX1732" s="25"/>
    </row>
    <row r="1733" spans="7:50" ht="12.75">
      <c r="G1733" s="49"/>
      <c r="K1733" s="99"/>
      <c r="L1733" s="99"/>
      <c r="M1733" s="99"/>
      <c r="N1733" s="99"/>
      <c r="O1733" s="99"/>
      <c r="P1733" s="99"/>
      <c r="Q1733" s="99"/>
      <c r="R1733" s="99"/>
      <c r="S1733" s="99"/>
      <c r="T1733" s="27"/>
      <c r="U1733" s="27"/>
      <c r="V1733" s="27"/>
      <c r="W1733" s="27"/>
      <c r="X1733" s="27"/>
      <c r="Y1733" s="27"/>
      <c r="Z1733" s="27"/>
      <c r="AA1733" s="27"/>
      <c r="AC1733" s="25"/>
      <c r="AD1733" s="25"/>
      <c r="AE1733" s="25"/>
      <c r="AF1733" s="25"/>
      <c r="AG1733" s="25"/>
      <c r="AH1733" s="25"/>
      <c r="AI1733" s="25"/>
      <c r="AJ1733" s="25"/>
      <c r="AK1733" s="25"/>
      <c r="AL1733" s="25"/>
      <c r="AM1733" s="25"/>
      <c r="AN1733" s="25"/>
      <c r="AO1733" s="25"/>
      <c r="AP1733" s="25"/>
      <c r="AQ1733" s="25"/>
      <c r="AR1733" s="25"/>
      <c r="AS1733" s="25"/>
      <c r="AT1733" s="25"/>
      <c r="AU1733" s="25"/>
      <c r="AV1733" s="25"/>
      <c r="AW1733" s="25"/>
      <c r="AX1733" s="25"/>
    </row>
    <row r="1734" spans="7:50" ht="12.75">
      <c r="G1734" s="49"/>
      <c r="K1734" s="99"/>
      <c r="L1734" s="99"/>
      <c r="M1734" s="99"/>
      <c r="N1734" s="99"/>
      <c r="O1734" s="99"/>
      <c r="P1734" s="99"/>
      <c r="Q1734" s="99"/>
      <c r="R1734" s="99"/>
      <c r="S1734" s="99"/>
      <c r="T1734" s="27"/>
      <c r="U1734" s="27"/>
      <c r="V1734" s="27"/>
      <c r="W1734" s="27"/>
      <c r="X1734" s="27"/>
      <c r="Y1734" s="27"/>
      <c r="Z1734" s="27"/>
      <c r="AA1734" s="27"/>
      <c r="AC1734" s="25"/>
      <c r="AD1734" s="25"/>
      <c r="AE1734" s="25"/>
      <c r="AF1734" s="25"/>
      <c r="AG1734" s="25"/>
      <c r="AH1734" s="25"/>
      <c r="AI1734" s="25"/>
      <c r="AJ1734" s="25"/>
      <c r="AK1734" s="25"/>
      <c r="AL1734" s="25"/>
      <c r="AM1734" s="25"/>
      <c r="AN1734" s="25"/>
      <c r="AO1734" s="25"/>
      <c r="AP1734" s="25"/>
      <c r="AQ1734" s="25"/>
      <c r="AR1734" s="25"/>
      <c r="AS1734" s="25"/>
      <c r="AT1734" s="25"/>
      <c r="AU1734" s="25"/>
      <c r="AV1734" s="25"/>
      <c r="AW1734" s="25"/>
      <c r="AX1734" s="25"/>
    </row>
    <row r="1735" spans="7:50" ht="12.75">
      <c r="G1735" s="49"/>
      <c r="K1735" s="99"/>
      <c r="L1735" s="99"/>
      <c r="M1735" s="99"/>
      <c r="N1735" s="99"/>
      <c r="O1735" s="99"/>
      <c r="P1735" s="99"/>
      <c r="Q1735" s="99"/>
      <c r="R1735" s="99"/>
      <c r="S1735" s="99"/>
      <c r="T1735" s="27"/>
      <c r="U1735" s="27"/>
      <c r="V1735" s="27"/>
      <c r="W1735" s="27"/>
      <c r="X1735" s="27"/>
      <c r="Y1735" s="27"/>
      <c r="Z1735" s="27"/>
      <c r="AA1735" s="27"/>
      <c r="AC1735" s="25"/>
      <c r="AD1735" s="25"/>
      <c r="AE1735" s="25"/>
      <c r="AF1735" s="25"/>
      <c r="AG1735" s="25"/>
      <c r="AH1735" s="25"/>
      <c r="AI1735" s="25"/>
      <c r="AJ1735" s="25"/>
      <c r="AK1735" s="25"/>
      <c r="AL1735" s="25"/>
      <c r="AM1735" s="25"/>
      <c r="AN1735" s="25"/>
      <c r="AO1735" s="25"/>
      <c r="AP1735" s="25"/>
      <c r="AQ1735" s="25"/>
      <c r="AR1735" s="25"/>
      <c r="AS1735" s="25"/>
      <c r="AT1735" s="25"/>
      <c r="AU1735" s="25"/>
      <c r="AV1735" s="25"/>
      <c r="AW1735" s="25"/>
      <c r="AX1735" s="25"/>
    </row>
    <row r="1736" spans="7:50" ht="12.75">
      <c r="G1736" s="49"/>
      <c r="K1736" s="99"/>
      <c r="L1736" s="99"/>
      <c r="M1736" s="99"/>
      <c r="N1736" s="99"/>
      <c r="O1736" s="99"/>
      <c r="P1736" s="99"/>
      <c r="Q1736" s="99"/>
      <c r="R1736" s="99"/>
      <c r="S1736" s="99"/>
      <c r="T1736" s="27"/>
      <c r="U1736" s="27"/>
      <c r="V1736" s="27"/>
      <c r="W1736" s="27"/>
      <c r="X1736" s="27"/>
      <c r="Y1736" s="27"/>
      <c r="Z1736" s="27"/>
      <c r="AA1736" s="27"/>
      <c r="AC1736" s="25"/>
      <c r="AD1736" s="25"/>
      <c r="AE1736" s="25"/>
      <c r="AF1736" s="25"/>
      <c r="AG1736" s="25"/>
      <c r="AH1736" s="25"/>
      <c r="AI1736" s="25"/>
      <c r="AJ1736" s="25"/>
      <c r="AK1736" s="25"/>
      <c r="AL1736" s="25"/>
      <c r="AM1736" s="25"/>
      <c r="AN1736" s="25"/>
      <c r="AO1736" s="25"/>
      <c r="AP1736" s="25"/>
      <c r="AQ1736" s="25"/>
      <c r="AR1736" s="25"/>
      <c r="AS1736" s="25"/>
      <c r="AT1736" s="25"/>
      <c r="AU1736" s="25"/>
      <c r="AV1736" s="25"/>
      <c r="AW1736" s="25"/>
      <c r="AX1736" s="25"/>
    </row>
    <row r="1737" spans="7:50" ht="12.75">
      <c r="G1737" s="49"/>
      <c r="K1737" s="99"/>
      <c r="L1737" s="99"/>
      <c r="M1737" s="99"/>
      <c r="N1737" s="99"/>
      <c r="O1737" s="99"/>
      <c r="P1737" s="99"/>
      <c r="Q1737" s="99"/>
      <c r="R1737" s="99"/>
      <c r="S1737" s="99"/>
      <c r="T1737" s="27"/>
      <c r="U1737" s="27"/>
      <c r="V1737" s="27"/>
      <c r="W1737" s="27"/>
      <c r="X1737" s="27"/>
      <c r="Y1737" s="27"/>
      <c r="Z1737" s="27"/>
      <c r="AA1737" s="27"/>
      <c r="AC1737" s="25"/>
      <c r="AD1737" s="25"/>
      <c r="AE1737" s="25"/>
      <c r="AF1737" s="25"/>
      <c r="AG1737" s="25"/>
      <c r="AH1737" s="25"/>
      <c r="AI1737" s="25"/>
      <c r="AJ1737" s="25"/>
      <c r="AK1737" s="25"/>
      <c r="AL1737" s="25"/>
      <c r="AM1737" s="25"/>
      <c r="AN1737" s="25"/>
      <c r="AO1737" s="25"/>
      <c r="AP1737" s="25"/>
      <c r="AQ1737" s="25"/>
      <c r="AR1737" s="25"/>
      <c r="AS1737" s="25"/>
      <c r="AT1737" s="25"/>
      <c r="AU1737" s="25"/>
      <c r="AV1737" s="25"/>
      <c r="AW1737" s="25"/>
      <c r="AX1737" s="25"/>
    </row>
    <row r="1738" spans="7:50" ht="12.75">
      <c r="G1738" s="49"/>
      <c r="K1738" s="99"/>
      <c r="L1738" s="99"/>
      <c r="M1738" s="99"/>
      <c r="N1738" s="99"/>
      <c r="O1738" s="99"/>
      <c r="P1738" s="99"/>
      <c r="Q1738" s="99"/>
      <c r="R1738" s="99"/>
      <c r="S1738" s="99"/>
      <c r="T1738" s="27"/>
      <c r="U1738" s="27"/>
      <c r="V1738" s="27"/>
      <c r="W1738" s="27"/>
      <c r="X1738" s="27"/>
      <c r="Y1738" s="27"/>
      <c r="Z1738" s="27"/>
      <c r="AA1738" s="27"/>
      <c r="AC1738" s="25"/>
      <c r="AD1738" s="25"/>
      <c r="AE1738" s="25"/>
      <c r="AF1738" s="25"/>
      <c r="AG1738" s="25"/>
      <c r="AH1738" s="25"/>
      <c r="AI1738" s="25"/>
      <c r="AJ1738" s="25"/>
      <c r="AK1738" s="25"/>
      <c r="AL1738" s="25"/>
      <c r="AM1738" s="25"/>
      <c r="AN1738" s="25"/>
      <c r="AO1738" s="25"/>
      <c r="AP1738" s="25"/>
      <c r="AQ1738" s="25"/>
      <c r="AR1738" s="25"/>
      <c r="AS1738" s="25"/>
      <c r="AT1738" s="25"/>
      <c r="AU1738" s="25"/>
      <c r="AV1738" s="25"/>
      <c r="AW1738" s="25"/>
      <c r="AX1738" s="25"/>
    </row>
    <row r="1739" spans="7:50" ht="12.75">
      <c r="G1739" s="49"/>
      <c r="K1739" s="99"/>
      <c r="L1739" s="99"/>
      <c r="M1739" s="99"/>
      <c r="N1739" s="99"/>
      <c r="O1739" s="99"/>
      <c r="P1739" s="99"/>
      <c r="Q1739" s="99"/>
      <c r="R1739" s="99"/>
      <c r="S1739" s="99"/>
      <c r="T1739" s="27"/>
      <c r="U1739" s="27"/>
      <c r="V1739" s="27"/>
      <c r="W1739" s="27"/>
      <c r="X1739" s="27"/>
      <c r="Y1739" s="27"/>
      <c r="Z1739" s="27"/>
      <c r="AA1739" s="27"/>
      <c r="AC1739" s="25"/>
      <c r="AD1739" s="25"/>
      <c r="AE1739" s="25"/>
      <c r="AF1739" s="25"/>
      <c r="AG1739" s="25"/>
      <c r="AH1739" s="25"/>
      <c r="AI1739" s="25"/>
      <c r="AJ1739" s="25"/>
      <c r="AK1739" s="25"/>
      <c r="AL1739" s="25"/>
      <c r="AM1739" s="25"/>
      <c r="AN1739" s="25"/>
      <c r="AO1739" s="25"/>
      <c r="AP1739" s="25"/>
      <c r="AQ1739" s="25"/>
      <c r="AR1739" s="25"/>
      <c r="AS1739" s="25"/>
      <c r="AT1739" s="25"/>
      <c r="AU1739" s="25"/>
      <c r="AV1739" s="25"/>
      <c r="AW1739" s="25"/>
      <c r="AX1739" s="25"/>
    </row>
    <row r="1740" spans="7:50" ht="12.75">
      <c r="G1740" s="49"/>
      <c r="K1740" s="99"/>
      <c r="L1740" s="99"/>
      <c r="M1740" s="99"/>
      <c r="N1740" s="99"/>
      <c r="O1740" s="99"/>
      <c r="P1740" s="99"/>
      <c r="Q1740" s="99"/>
      <c r="R1740" s="99"/>
      <c r="S1740" s="99"/>
      <c r="T1740" s="27"/>
      <c r="U1740" s="27"/>
      <c r="V1740" s="27"/>
      <c r="W1740" s="27"/>
      <c r="X1740" s="27"/>
      <c r="Y1740" s="27"/>
      <c r="Z1740" s="27"/>
      <c r="AA1740" s="27"/>
      <c r="AC1740" s="25"/>
      <c r="AD1740" s="25"/>
      <c r="AE1740" s="25"/>
      <c r="AF1740" s="25"/>
      <c r="AG1740" s="25"/>
      <c r="AH1740" s="25"/>
      <c r="AI1740" s="25"/>
      <c r="AJ1740" s="25"/>
      <c r="AK1740" s="25"/>
      <c r="AL1740" s="25"/>
      <c r="AM1740" s="25"/>
      <c r="AN1740" s="25"/>
      <c r="AO1740" s="25"/>
      <c r="AP1740" s="25"/>
      <c r="AQ1740" s="25"/>
      <c r="AR1740" s="25"/>
      <c r="AS1740" s="25"/>
      <c r="AT1740" s="25"/>
      <c r="AU1740" s="25"/>
      <c r="AV1740" s="25"/>
      <c r="AW1740" s="25"/>
      <c r="AX1740" s="25"/>
    </row>
    <row r="1741" spans="7:50" ht="12.75">
      <c r="G1741" s="49"/>
      <c r="K1741" s="99"/>
      <c r="L1741" s="99"/>
      <c r="M1741" s="99"/>
      <c r="N1741" s="99"/>
      <c r="O1741" s="99"/>
      <c r="P1741" s="99"/>
      <c r="Q1741" s="99"/>
      <c r="R1741" s="99"/>
      <c r="S1741" s="99"/>
      <c r="T1741" s="27"/>
      <c r="U1741" s="27"/>
      <c r="V1741" s="27"/>
      <c r="W1741" s="27"/>
      <c r="X1741" s="27"/>
      <c r="Y1741" s="27"/>
      <c r="Z1741" s="27"/>
      <c r="AA1741" s="27"/>
      <c r="AC1741" s="25"/>
      <c r="AD1741" s="25"/>
      <c r="AE1741" s="25"/>
      <c r="AF1741" s="25"/>
      <c r="AG1741" s="25"/>
      <c r="AH1741" s="25"/>
      <c r="AI1741" s="25"/>
      <c r="AJ1741" s="25"/>
      <c r="AK1741" s="25"/>
      <c r="AL1741" s="25"/>
      <c r="AM1741" s="25"/>
      <c r="AN1741" s="25"/>
      <c r="AO1741" s="25"/>
      <c r="AP1741" s="25"/>
      <c r="AQ1741" s="25"/>
      <c r="AR1741" s="25"/>
      <c r="AS1741" s="25"/>
      <c r="AT1741" s="25"/>
      <c r="AU1741" s="25"/>
      <c r="AV1741" s="25"/>
      <c r="AW1741" s="25"/>
      <c r="AX1741" s="25"/>
    </row>
    <row r="1742" spans="7:50" ht="12.75">
      <c r="G1742" s="49"/>
      <c r="K1742" s="99"/>
      <c r="L1742" s="99"/>
      <c r="M1742" s="99"/>
      <c r="N1742" s="99"/>
      <c r="O1742" s="99"/>
      <c r="P1742" s="99"/>
      <c r="Q1742" s="99"/>
      <c r="R1742" s="99"/>
      <c r="S1742" s="99"/>
      <c r="T1742" s="27"/>
      <c r="U1742" s="27"/>
      <c r="V1742" s="27"/>
      <c r="W1742" s="27"/>
      <c r="X1742" s="27"/>
      <c r="Y1742" s="27"/>
      <c r="Z1742" s="27"/>
      <c r="AA1742" s="27"/>
      <c r="AC1742" s="25"/>
      <c r="AD1742" s="25"/>
      <c r="AE1742" s="25"/>
      <c r="AF1742" s="25"/>
      <c r="AG1742" s="25"/>
      <c r="AH1742" s="25"/>
      <c r="AI1742" s="25"/>
      <c r="AJ1742" s="25"/>
      <c r="AK1742" s="25"/>
      <c r="AL1742" s="25"/>
      <c r="AM1742" s="25"/>
      <c r="AN1742" s="25"/>
      <c r="AO1742" s="25"/>
      <c r="AP1742" s="25"/>
      <c r="AQ1742" s="25"/>
      <c r="AR1742" s="25"/>
      <c r="AS1742" s="25"/>
      <c r="AT1742" s="25"/>
      <c r="AU1742" s="25"/>
      <c r="AV1742" s="25"/>
      <c r="AW1742" s="25"/>
      <c r="AX1742" s="25"/>
    </row>
    <row r="1743" spans="7:50" ht="12.75">
      <c r="G1743" s="49"/>
      <c r="K1743" s="99"/>
      <c r="L1743" s="99"/>
      <c r="M1743" s="99"/>
      <c r="N1743" s="99"/>
      <c r="O1743" s="99"/>
      <c r="P1743" s="99"/>
      <c r="Q1743" s="99"/>
      <c r="R1743" s="99"/>
      <c r="S1743" s="99"/>
      <c r="T1743" s="27"/>
      <c r="U1743" s="27"/>
      <c r="V1743" s="27"/>
      <c r="W1743" s="27"/>
      <c r="X1743" s="27"/>
      <c r="Y1743" s="27"/>
      <c r="Z1743" s="27"/>
      <c r="AA1743" s="27"/>
      <c r="AC1743" s="25"/>
      <c r="AD1743" s="25"/>
      <c r="AE1743" s="25"/>
      <c r="AF1743" s="25"/>
      <c r="AG1743" s="25"/>
      <c r="AH1743" s="25"/>
      <c r="AI1743" s="25"/>
      <c r="AJ1743" s="25"/>
      <c r="AK1743" s="25"/>
      <c r="AL1743" s="25"/>
      <c r="AM1743" s="25"/>
      <c r="AN1743" s="25"/>
      <c r="AO1743" s="25"/>
      <c r="AP1743" s="25"/>
      <c r="AQ1743" s="25"/>
      <c r="AR1743" s="25"/>
      <c r="AS1743" s="25"/>
      <c r="AT1743" s="25"/>
      <c r="AU1743" s="25"/>
      <c r="AV1743" s="25"/>
      <c r="AW1743" s="25"/>
      <c r="AX1743" s="25"/>
    </row>
    <row r="1744" spans="7:50" ht="12.75">
      <c r="G1744" s="49"/>
      <c r="K1744" s="99"/>
      <c r="L1744" s="99"/>
      <c r="M1744" s="99"/>
      <c r="N1744" s="99"/>
      <c r="O1744" s="99"/>
      <c r="P1744" s="99"/>
      <c r="Q1744" s="99"/>
      <c r="R1744" s="99"/>
      <c r="S1744" s="99"/>
      <c r="T1744" s="27"/>
      <c r="U1744" s="27"/>
      <c r="V1744" s="27"/>
      <c r="W1744" s="27"/>
      <c r="X1744" s="27"/>
      <c r="Y1744" s="27"/>
      <c r="Z1744" s="27"/>
      <c r="AA1744" s="27"/>
      <c r="AC1744" s="25"/>
      <c r="AD1744" s="25"/>
      <c r="AE1744" s="25"/>
      <c r="AF1744" s="25"/>
      <c r="AG1744" s="25"/>
      <c r="AH1744" s="25"/>
      <c r="AI1744" s="25"/>
      <c r="AJ1744" s="25"/>
      <c r="AK1744" s="25"/>
      <c r="AL1744" s="25"/>
      <c r="AM1744" s="25"/>
      <c r="AN1744" s="25"/>
      <c r="AO1744" s="25"/>
      <c r="AP1744" s="25"/>
      <c r="AQ1744" s="25"/>
      <c r="AR1744" s="25"/>
      <c r="AS1744" s="25"/>
      <c r="AT1744" s="25"/>
      <c r="AU1744" s="25"/>
      <c r="AV1744" s="25"/>
      <c r="AW1744" s="25"/>
      <c r="AX1744" s="25"/>
    </row>
    <row r="1745" spans="7:50" ht="12.75">
      <c r="G1745" s="49"/>
      <c r="K1745" s="99"/>
      <c r="L1745" s="99"/>
      <c r="M1745" s="99"/>
      <c r="N1745" s="99"/>
      <c r="O1745" s="99"/>
      <c r="P1745" s="99"/>
      <c r="Q1745" s="99"/>
      <c r="R1745" s="99"/>
      <c r="S1745" s="99"/>
      <c r="T1745" s="27"/>
      <c r="U1745" s="27"/>
      <c r="V1745" s="27"/>
      <c r="W1745" s="27"/>
      <c r="X1745" s="27"/>
      <c r="Y1745" s="27"/>
      <c r="Z1745" s="27"/>
      <c r="AA1745" s="27"/>
      <c r="AC1745" s="25"/>
      <c r="AD1745" s="25"/>
      <c r="AE1745" s="25"/>
      <c r="AF1745" s="25"/>
      <c r="AG1745" s="25"/>
      <c r="AH1745" s="25"/>
      <c r="AI1745" s="25"/>
      <c r="AJ1745" s="25"/>
      <c r="AK1745" s="25"/>
      <c r="AL1745" s="25"/>
      <c r="AM1745" s="25"/>
      <c r="AN1745" s="25"/>
      <c r="AO1745" s="25"/>
      <c r="AP1745" s="25"/>
      <c r="AQ1745" s="25"/>
      <c r="AR1745" s="25"/>
      <c r="AS1745" s="25"/>
      <c r="AT1745" s="25"/>
      <c r="AU1745" s="25"/>
      <c r="AV1745" s="25"/>
      <c r="AW1745" s="25"/>
      <c r="AX1745" s="25"/>
    </row>
    <row r="1746" spans="7:50" ht="12.75">
      <c r="G1746" s="49"/>
      <c r="K1746" s="99"/>
      <c r="L1746" s="99"/>
      <c r="M1746" s="99"/>
      <c r="N1746" s="99"/>
      <c r="O1746" s="99"/>
      <c r="P1746" s="99"/>
      <c r="Q1746" s="99"/>
      <c r="R1746" s="99"/>
      <c r="S1746" s="99"/>
      <c r="T1746" s="27"/>
      <c r="U1746" s="27"/>
      <c r="V1746" s="27"/>
      <c r="W1746" s="27"/>
      <c r="X1746" s="27"/>
      <c r="Y1746" s="27"/>
      <c r="Z1746" s="27"/>
      <c r="AA1746" s="27"/>
      <c r="AC1746" s="25"/>
      <c r="AD1746" s="25"/>
      <c r="AE1746" s="25"/>
      <c r="AF1746" s="25"/>
      <c r="AG1746" s="25"/>
      <c r="AH1746" s="25"/>
      <c r="AI1746" s="25"/>
      <c r="AJ1746" s="25"/>
      <c r="AK1746" s="25"/>
      <c r="AL1746" s="25"/>
      <c r="AM1746" s="25"/>
      <c r="AN1746" s="25"/>
      <c r="AO1746" s="25"/>
      <c r="AP1746" s="25"/>
      <c r="AQ1746" s="25"/>
      <c r="AR1746" s="25"/>
      <c r="AS1746" s="25"/>
      <c r="AT1746" s="25"/>
      <c r="AU1746" s="25"/>
      <c r="AV1746" s="25"/>
      <c r="AW1746" s="25"/>
      <c r="AX1746" s="25"/>
    </row>
    <row r="1747" spans="7:50" ht="12.75">
      <c r="G1747" s="49"/>
      <c r="K1747" s="99"/>
      <c r="L1747" s="99"/>
      <c r="M1747" s="99"/>
      <c r="N1747" s="99"/>
      <c r="O1747" s="99"/>
      <c r="P1747" s="99"/>
      <c r="Q1747" s="99"/>
      <c r="R1747" s="99"/>
      <c r="S1747" s="99"/>
      <c r="T1747" s="27"/>
      <c r="U1747" s="27"/>
      <c r="V1747" s="27"/>
      <c r="W1747" s="27"/>
      <c r="X1747" s="27"/>
      <c r="Y1747" s="27"/>
      <c r="Z1747" s="27"/>
      <c r="AA1747" s="27"/>
      <c r="AC1747" s="25"/>
      <c r="AD1747" s="25"/>
      <c r="AE1747" s="25"/>
      <c r="AF1747" s="25"/>
      <c r="AG1747" s="25"/>
      <c r="AH1747" s="25"/>
      <c r="AI1747" s="25"/>
      <c r="AJ1747" s="25"/>
      <c r="AK1747" s="25"/>
      <c r="AL1747" s="25"/>
      <c r="AM1747" s="25"/>
      <c r="AN1747" s="25"/>
      <c r="AO1747" s="25"/>
      <c r="AP1747" s="25"/>
      <c r="AQ1747" s="25"/>
      <c r="AR1747" s="25"/>
      <c r="AS1747" s="25"/>
      <c r="AT1747" s="25"/>
      <c r="AU1747" s="25"/>
      <c r="AV1747" s="25"/>
      <c r="AW1747" s="25"/>
      <c r="AX1747" s="25"/>
    </row>
    <row r="1748" spans="7:50" ht="12.75">
      <c r="G1748" s="49"/>
      <c r="K1748" s="99"/>
      <c r="L1748" s="99"/>
      <c r="M1748" s="99"/>
      <c r="N1748" s="99"/>
      <c r="O1748" s="99"/>
      <c r="P1748" s="99"/>
      <c r="Q1748" s="99"/>
      <c r="R1748" s="99"/>
      <c r="S1748" s="99"/>
      <c r="T1748" s="27"/>
      <c r="U1748" s="27"/>
      <c r="V1748" s="27"/>
      <c r="W1748" s="27"/>
      <c r="X1748" s="27"/>
      <c r="Y1748" s="27"/>
      <c r="Z1748" s="27"/>
      <c r="AA1748" s="27"/>
      <c r="AC1748" s="25"/>
      <c r="AD1748" s="25"/>
      <c r="AE1748" s="25"/>
      <c r="AF1748" s="25"/>
      <c r="AG1748" s="25"/>
      <c r="AH1748" s="25"/>
      <c r="AI1748" s="25"/>
      <c r="AJ1748" s="25"/>
      <c r="AK1748" s="25"/>
      <c r="AL1748" s="25"/>
      <c r="AM1748" s="25"/>
      <c r="AN1748" s="25"/>
      <c r="AO1748" s="25"/>
      <c r="AP1748" s="25"/>
      <c r="AQ1748" s="25"/>
      <c r="AR1748" s="25"/>
      <c r="AS1748" s="25"/>
      <c r="AT1748" s="25"/>
      <c r="AU1748" s="25"/>
      <c r="AV1748" s="25"/>
      <c r="AW1748" s="25"/>
      <c r="AX1748" s="25"/>
    </row>
    <row r="1749" spans="7:50" ht="12.75">
      <c r="G1749" s="49"/>
      <c r="K1749" s="99"/>
      <c r="L1749" s="99"/>
      <c r="M1749" s="99"/>
      <c r="N1749" s="99"/>
      <c r="O1749" s="99"/>
      <c r="P1749" s="99"/>
      <c r="Q1749" s="99"/>
      <c r="R1749" s="99"/>
      <c r="S1749" s="99"/>
      <c r="T1749" s="27"/>
      <c r="U1749" s="27"/>
      <c r="V1749" s="27"/>
      <c r="W1749" s="27"/>
      <c r="X1749" s="27"/>
      <c r="Y1749" s="27"/>
      <c r="Z1749" s="27"/>
      <c r="AA1749" s="27"/>
      <c r="AC1749" s="25"/>
      <c r="AD1749" s="25"/>
      <c r="AE1749" s="25"/>
      <c r="AF1749" s="25"/>
      <c r="AG1749" s="25"/>
      <c r="AH1749" s="25"/>
      <c r="AI1749" s="25"/>
      <c r="AJ1749" s="25"/>
      <c r="AK1749" s="25"/>
      <c r="AL1749" s="25"/>
      <c r="AM1749" s="25"/>
      <c r="AN1749" s="25"/>
      <c r="AO1749" s="25"/>
      <c r="AP1749" s="25"/>
      <c r="AQ1749" s="25"/>
      <c r="AR1749" s="25"/>
      <c r="AS1749" s="25"/>
      <c r="AT1749" s="25"/>
      <c r="AU1749" s="25"/>
      <c r="AV1749" s="25"/>
      <c r="AW1749" s="25"/>
      <c r="AX1749" s="25"/>
    </row>
    <row r="1750" spans="7:50" ht="12.75">
      <c r="G1750" s="49"/>
      <c r="K1750" s="99"/>
      <c r="L1750" s="99"/>
      <c r="M1750" s="99"/>
      <c r="N1750" s="99"/>
      <c r="O1750" s="99"/>
      <c r="P1750" s="99"/>
      <c r="Q1750" s="99"/>
      <c r="R1750" s="99"/>
      <c r="S1750" s="99"/>
      <c r="T1750" s="27"/>
      <c r="U1750" s="27"/>
      <c r="V1750" s="27"/>
      <c r="W1750" s="27"/>
      <c r="X1750" s="27"/>
      <c r="Y1750" s="27"/>
      <c r="Z1750" s="27"/>
      <c r="AA1750" s="27"/>
      <c r="AC1750" s="25"/>
      <c r="AD1750" s="25"/>
      <c r="AE1750" s="25"/>
      <c r="AF1750" s="25"/>
      <c r="AG1750" s="25"/>
      <c r="AH1750" s="25"/>
      <c r="AI1750" s="25"/>
      <c r="AJ1750" s="25"/>
      <c r="AK1750" s="25"/>
      <c r="AL1750" s="25"/>
      <c r="AM1750" s="25"/>
      <c r="AN1750" s="25"/>
      <c r="AO1750" s="25"/>
      <c r="AP1750" s="25"/>
      <c r="AQ1750" s="25"/>
      <c r="AR1750" s="25"/>
      <c r="AS1750" s="25"/>
      <c r="AT1750" s="25"/>
      <c r="AU1750" s="25"/>
      <c r="AV1750" s="25"/>
      <c r="AW1750" s="25"/>
      <c r="AX1750" s="25"/>
    </row>
    <row r="1751" spans="7:50" ht="12.75">
      <c r="G1751" s="49"/>
      <c r="K1751" s="99"/>
      <c r="L1751" s="99"/>
      <c r="M1751" s="99"/>
      <c r="N1751" s="99"/>
      <c r="O1751" s="99"/>
      <c r="P1751" s="99"/>
      <c r="Q1751" s="99"/>
      <c r="R1751" s="99"/>
      <c r="S1751" s="99"/>
      <c r="T1751" s="27"/>
      <c r="U1751" s="27"/>
      <c r="V1751" s="27"/>
      <c r="W1751" s="27"/>
      <c r="X1751" s="27"/>
      <c r="Y1751" s="27"/>
      <c r="Z1751" s="27"/>
      <c r="AA1751" s="27"/>
      <c r="AC1751" s="25"/>
      <c r="AD1751" s="25"/>
      <c r="AE1751" s="25"/>
      <c r="AF1751" s="25"/>
      <c r="AG1751" s="25"/>
      <c r="AH1751" s="25"/>
      <c r="AI1751" s="25"/>
      <c r="AJ1751" s="25"/>
      <c r="AK1751" s="25"/>
      <c r="AL1751" s="25"/>
      <c r="AM1751" s="25"/>
      <c r="AN1751" s="25"/>
      <c r="AO1751" s="25"/>
      <c r="AP1751" s="25"/>
      <c r="AQ1751" s="25"/>
      <c r="AR1751" s="25"/>
      <c r="AS1751" s="25"/>
      <c r="AT1751" s="25"/>
      <c r="AU1751" s="25"/>
      <c r="AV1751" s="25"/>
      <c r="AW1751" s="25"/>
      <c r="AX1751" s="25"/>
    </row>
    <row r="1752" spans="7:50" ht="12.75">
      <c r="G1752" s="49"/>
      <c r="K1752" s="99"/>
      <c r="L1752" s="99"/>
      <c r="M1752" s="99"/>
      <c r="N1752" s="99"/>
      <c r="O1752" s="99"/>
      <c r="P1752" s="99"/>
      <c r="Q1752" s="99"/>
      <c r="R1752" s="99"/>
      <c r="S1752" s="99"/>
      <c r="T1752" s="27"/>
      <c r="U1752" s="27"/>
      <c r="V1752" s="27"/>
      <c r="W1752" s="27"/>
      <c r="X1752" s="27"/>
      <c r="Y1752" s="27"/>
      <c r="Z1752" s="27"/>
      <c r="AA1752" s="27"/>
      <c r="AC1752" s="25"/>
      <c r="AD1752" s="25"/>
      <c r="AE1752" s="25"/>
      <c r="AF1752" s="25"/>
      <c r="AG1752" s="25"/>
      <c r="AH1752" s="25"/>
      <c r="AI1752" s="25"/>
      <c r="AJ1752" s="25"/>
      <c r="AK1752" s="25"/>
      <c r="AL1752" s="25"/>
      <c r="AM1752" s="25"/>
      <c r="AN1752" s="25"/>
      <c r="AO1752" s="25"/>
      <c r="AP1752" s="25"/>
      <c r="AQ1752" s="25"/>
      <c r="AR1752" s="25"/>
      <c r="AS1752" s="25"/>
      <c r="AT1752" s="25"/>
      <c r="AU1752" s="25"/>
      <c r="AV1752" s="25"/>
      <c r="AW1752" s="25"/>
      <c r="AX1752" s="25"/>
    </row>
    <row r="1753" spans="7:50" ht="12.75">
      <c r="G1753" s="49"/>
      <c r="K1753" s="99"/>
      <c r="L1753" s="99"/>
      <c r="M1753" s="99"/>
      <c r="N1753" s="99"/>
      <c r="O1753" s="99"/>
      <c r="P1753" s="99"/>
      <c r="Q1753" s="99"/>
      <c r="R1753" s="99"/>
      <c r="S1753" s="99"/>
      <c r="T1753" s="27"/>
      <c r="U1753" s="27"/>
      <c r="V1753" s="27"/>
      <c r="W1753" s="27"/>
      <c r="X1753" s="27"/>
      <c r="Y1753" s="27"/>
      <c r="Z1753" s="27"/>
      <c r="AA1753" s="27"/>
      <c r="AC1753" s="25"/>
      <c r="AD1753" s="25"/>
      <c r="AE1753" s="25"/>
      <c r="AF1753" s="25"/>
      <c r="AG1753" s="25"/>
      <c r="AH1753" s="25"/>
      <c r="AI1753" s="25"/>
      <c r="AJ1753" s="25"/>
      <c r="AK1753" s="25"/>
      <c r="AL1753" s="25"/>
      <c r="AM1753" s="25"/>
      <c r="AN1753" s="25"/>
      <c r="AO1753" s="25"/>
      <c r="AP1753" s="25"/>
      <c r="AQ1753" s="25"/>
      <c r="AR1753" s="25"/>
      <c r="AS1753" s="25"/>
      <c r="AT1753" s="25"/>
      <c r="AU1753" s="25"/>
      <c r="AV1753" s="25"/>
      <c r="AW1753" s="25"/>
      <c r="AX1753" s="25"/>
    </row>
    <row r="1754" spans="7:50" ht="12.75">
      <c r="G1754" s="49"/>
      <c r="K1754" s="99"/>
      <c r="L1754" s="99"/>
      <c r="M1754" s="99"/>
      <c r="N1754" s="99"/>
      <c r="O1754" s="99"/>
      <c r="P1754" s="99"/>
      <c r="Q1754" s="99"/>
      <c r="R1754" s="99"/>
      <c r="S1754" s="99"/>
      <c r="T1754" s="27"/>
      <c r="U1754" s="27"/>
      <c r="V1754" s="27"/>
      <c r="W1754" s="27"/>
      <c r="X1754" s="27"/>
      <c r="Y1754" s="27"/>
      <c r="Z1754" s="27"/>
      <c r="AA1754" s="27"/>
      <c r="AC1754" s="25"/>
      <c r="AD1754" s="25"/>
      <c r="AE1754" s="25"/>
      <c r="AF1754" s="25"/>
      <c r="AG1754" s="25"/>
      <c r="AH1754" s="25"/>
      <c r="AI1754" s="25"/>
      <c r="AJ1754" s="25"/>
      <c r="AK1754" s="25"/>
      <c r="AL1754" s="25"/>
      <c r="AM1754" s="25"/>
      <c r="AN1754" s="25"/>
      <c r="AO1754" s="25"/>
      <c r="AP1754" s="25"/>
      <c r="AQ1754" s="25"/>
      <c r="AR1754" s="25"/>
      <c r="AS1754" s="25"/>
      <c r="AT1754" s="25"/>
      <c r="AU1754" s="25"/>
      <c r="AV1754" s="25"/>
      <c r="AW1754" s="25"/>
      <c r="AX1754" s="25"/>
    </row>
    <row r="1755" spans="7:50" ht="12.75">
      <c r="G1755" s="49"/>
      <c r="K1755" s="99"/>
      <c r="L1755" s="99"/>
      <c r="M1755" s="99"/>
      <c r="N1755" s="99"/>
      <c r="O1755" s="99"/>
      <c r="P1755" s="99"/>
      <c r="Q1755" s="99"/>
      <c r="R1755" s="99"/>
      <c r="S1755" s="99"/>
      <c r="T1755" s="27"/>
      <c r="U1755" s="27"/>
      <c r="V1755" s="27"/>
      <c r="W1755" s="27"/>
      <c r="X1755" s="27"/>
      <c r="Y1755" s="27"/>
      <c r="Z1755" s="27"/>
      <c r="AA1755" s="27"/>
      <c r="AC1755" s="25"/>
      <c r="AD1755" s="25"/>
      <c r="AE1755" s="25"/>
      <c r="AF1755" s="25"/>
      <c r="AG1755" s="25"/>
      <c r="AH1755" s="25"/>
      <c r="AI1755" s="25"/>
      <c r="AJ1755" s="25"/>
      <c r="AK1755" s="25"/>
      <c r="AL1755" s="25"/>
      <c r="AM1755" s="25"/>
      <c r="AN1755" s="25"/>
      <c r="AO1755" s="25"/>
      <c r="AP1755" s="25"/>
      <c r="AQ1755" s="25"/>
      <c r="AR1755" s="25"/>
      <c r="AS1755" s="25"/>
      <c r="AT1755" s="25"/>
      <c r="AU1755" s="25"/>
      <c r="AV1755" s="25"/>
      <c r="AW1755" s="25"/>
      <c r="AX1755" s="25"/>
    </row>
    <row r="1756" spans="7:50" ht="12.75">
      <c r="G1756" s="49"/>
      <c r="K1756" s="99"/>
      <c r="L1756" s="99"/>
      <c r="M1756" s="99"/>
      <c r="N1756" s="99"/>
      <c r="O1756" s="99"/>
      <c r="P1756" s="99"/>
      <c r="Q1756" s="99"/>
      <c r="R1756" s="99"/>
      <c r="S1756" s="99"/>
      <c r="T1756" s="27"/>
      <c r="U1756" s="27"/>
      <c r="V1756" s="27"/>
      <c r="W1756" s="27"/>
      <c r="X1756" s="27"/>
      <c r="Y1756" s="27"/>
      <c r="Z1756" s="27"/>
      <c r="AA1756" s="27"/>
      <c r="AC1756" s="25"/>
      <c r="AD1756" s="25"/>
      <c r="AE1756" s="25"/>
      <c r="AF1756" s="25"/>
      <c r="AG1756" s="25"/>
      <c r="AH1756" s="25"/>
      <c r="AI1756" s="25"/>
      <c r="AJ1756" s="25"/>
      <c r="AK1756" s="25"/>
      <c r="AL1756" s="25"/>
      <c r="AM1756" s="25"/>
      <c r="AN1756" s="25"/>
      <c r="AO1756" s="25"/>
      <c r="AP1756" s="25"/>
      <c r="AQ1756" s="25"/>
      <c r="AR1756" s="25"/>
      <c r="AS1756" s="25"/>
      <c r="AT1756" s="25"/>
      <c r="AU1756" s="25"/>
      <c r="AV1756" s="25"/>
      <c r="AW1756" s="25"/>
      <c r="AX1756" s="25"/>
    </row>
    <row r="1757" spans="7:50" ht="12.75">
      <c r="G1757" s="49"/>
      <c r="K1757" s="99"/>
      <c r="L1757" s="99"/>
      <c r="M1757" s="99"/>
      <c r="N1757" s="99"/>
      <c r="O1757" s="99"/>
      <c r="P1757" s="99"/>
      <c r="Q1757" s="99"/>
      <c r="R1757" s="99"/>
      <c r="S1757" s="99"/>
      <c r="T1757" s="27"/>
      <c r="U1757" s="27"/>
      <c r="V1757" s="27"/>
      <c r="W1757" s="27"/>
      <c r="X1757" s="27"/>
      <c r="Y1757" s="27"/>
      <c r="Z1757" s="27"/>
      <c r="AA1757" s="27"/>
      <c r="AC1757" s="25"/>
      <c r="AD1757" s="25"/>
      <c r="AE1757" s="25"/>
      <c r="AF1757" s="25"/>
      <c r="AG1757" s="25"/>
      <c r="AH1757" s="25"/>
      <c r="AI1757" s="25"/>
      <c r="AJ1757" s="25"/>
      <c r="AK1757" s="25"/>
      <c r="AL1757" s="25"/>
      <c r="AM1757" s="25"/>
      <c r="AN1757" s="25"/>
      <c r="AO1757" s="25"/>
      <c r="AP1757" s="25"/>
      <c r="AQ1757" s="25"/>
      <c r="AR1757" s="25"/>
      <c r="AS1757" s="25"/>
      <c r="AT1757" s="25"/>
      <c r="AU1757" s="25"/>
      <c r="AV1757" s="25"/>
      <c r="AW1757" s="25"/>
      <c r="AX1757" s="25"/>
    </row>
    <row r="1758" spans="7:50" ht="12.75">
      <c r="G1758" s="49"/>
      <c r="K1758" s="99"/>
      <c r="L1758" s="99"/>
      <c r="M1758" s="99"/>
      <c r="N1758" s="99"/>
      <c r="O1758" s="99"/>
      <c r="P1758" s="99"/>
      <c r="Q1758" s="99"/>
      <c r="R1758" s="99"/>
      <c r="S1758" s="99"/>
      <c r="T1758" s="27"/>
      <c r="U1758" s="27"/>
      <c r="V1758" s="27"/>
      <c r="W1758" s="27"/>
      <c r="X1758" s="27"/>
      <c r="Y1758" s="27"/>
      <c r="Z1758" s="27"/>
      <c r="AA1758" s="27"/>
      <c r="AC1758" s="25"/>
      <c r="AD1758" s="25"/>
      <c r="AE1758" s="25"/>
      <c r="AF1758" s="25"/>
      <c r="AG1758" s="25"/>
      <c r="AH1758" s="25"/>
      <c r="AI1758" s="25"/>
      <c r="AJ1758" s="25"/>
      <c r="AK1758" s="25"/>
      <c r="AL1758" s="25"/>
      <c r="AM1758" s="25"/>
      <c r="AN1758" s="25"/>
      <c r="AO1758" s="25"/>
      <c r="AP1758" s="25"/>
      <c r="AQ1758" s="25"/>
      <c r="AR1758" s="25"/>
      <c r="AS1758" s="25"/>
      <c r="AT1758" s="25"/>
      <c r="AU1758" s="25"/>
      <c r="AV1758" s="25"/>
      <c r="AW1758" s="25"/>
      <c r="AX1758" s="25"/>
    </row>
    <row r="1759" spans="7:50" ht="12.75">
      <c r="G1759" s="49"/>
      <c r="K1759" s="99"/>
      <c r="L1759" s="99"/>
      <c r="M1759" s="99"/>
      <c r="N1759" s="99"/>
      <c r="O1759" s="99"/>
      <c r="P1759" s="99"/>
      <c r="Q1759" s="99"/>
      <c r="R1759" s="99"/>
      <c r="S1759" s="99"/>
      <c r="T1759" s="27"/>
      <c r="U1759" s="27"/>
      <c r="V1759" s="27"/>
      <c r="W1759" s="27"/>
      <c r="X1759" s="27"/>
      <c r="Y1759" s="27"/>
      <c r="Z1759" s="27"/>
      <c r="AA1759" s="27"/>
      <c r="AC1759" s="25"/>
      <c r="AD1759" s="25"/>
      <c r="AE1759" s="25"/>
      <c r="AF1759" s="25"/>
      <c r="AG1759" s="25"/>
      <c r="AH1759" s="25"/>
      <c r="AI1759" s="25"/>
      <c r="AJ1759" s="25"/>
      <c r="AK1759" s="25"/>
      <c r="AL1759" s="25"/>
      <c r="AM1759" s="25"/>
      <c r="AN1759" s="25"/>
      <c r="AO1759" s="25"/>
      <c r="AP1759" s="25"/>
      <c r="AQ1759" s="25"/>
      <c r="AR1759" s="25"/>
      <c r="AS1759" s="25"/>
      <c r="AT1759" s="25"/>
      <c r="AU1759" s="25"/>
      <c r="AV1759" s="25"/>
      <c r="AW1759" s="25"/>
      <c r="AX1759" s="25"/>
    </row>
    <row r="1760" spans="7:50" ht="12.75">
      <c r="G1760" s="49"/>
      <c r="K1760" s="99"/>
      <c r="L1760" s="99"/>
      <c r="M1760" s="99"/>
      <c r="N1760" s="99"/>
      <c r="O1760" s="99"/>
      <c r="P1760" s="99"/>
      <c r="Q1760" s="99"/>
      <c r="R1760" s="99"/>
      <c r="S1760" s="99"/>
      <c r="T1760" s="27"/>
      <c r="U1760" s="27"/>
      <c r="V1760" s="27"/>
      <c r="W1760" s="27"/>
      <c r="X1760" s="27"/>
      <c r="Y1760" s="27"/>
      <c r="Z1760" s="27"/>
      <c r="AA1760" s="27"/>
      <c r="AC1760" s="25"/>
      <c r="AD1760" s="25"/>
      <c r="AE1760" s="25"/>
      <c r="AF1760" s="25"/>
      <c r="AG1760" s="25"/>
      <c r="AH1760" s="25"/>
      <c r="AI1760" s="25"/>
      <c r="AJ1760" s="25"/>
      <c r="AK1760" s="25"/>
      <c r="AL1760" s="25"/>
      <c r="AM1760" s="25"/>
      <c r="AN1760" s="25"/>
      <c r="AO1760" s="25"/>
      <c r="AP1760" s="25"/>
      <c r="AQ1760" s="25"/>
      <c r="AR1760" s="25"/>
      <c r="AS1760" s="25"/>
      <c r="AT1760" s="25"/>
      <c r="AU1760" s="25"/>
      <c r="AV1760" s="25"/>
      <c r="AW1760" s="25"/>
      <c r="AX1760" s="25"/>
    </row>
    <row r="1761" spans="7:50" ht="12.75">
      <c r="G1761" s="49"/>
      <c r="K1761" s="99"/>
      <c r="L1761" s="99"/>
      <c r="M1761" s="99"/>
      <c r="N1761" s="99"/>
      <c r="O1761" s="99"/>
      <c r="P1761" s="99"/>
      <c r="Q1761" s="99"/>
      <c r="R1761" s="99"/>
      <c r="S1761" s="99"/>
      <c r="T1761" s="27"/>
      <c r="U1761" s="27"/>
      <c r="V1761" s="27"/>
      <c r="W1761" s="27"/>
      <c r="X1761" s="27"/>
      <c r="Y1761" s="27"/>
      <c r="Z1761" s="27"/>
      <c r="AA1761" s="27"/>
      <c r="AC1761" s="25"/>
      <c r="AD1761" s="25"/>
      <c r="AE1761" s="25"/>
      <c r="AF1761" s="25"/>
      <c r="AG1761" s="25"/>
      <c r="AH1761" s="25"/>
      <c r="AI1761" s="25"/>
      <c r="AJ1761" s="25"/>
      <c r="AK1761" s="25"/>
      <c r="AL1761" s="25"/>
      <c r="AM1761" s="25"/>
      <c r="AN1761" s="25"/>
      <c r="AO1761" s="25"/>
      <c r="AP1761" s="25"/>
      <c r="AQ1761" s="25"/>
      <c r="AR1761" s="25"/>
      <c r="AS1761" s="25"/>
      <c r="AT1761" s="25"/>
      <c r="AU1761" s="25"/>
      <c r="AV1761" s="25"/>
      <c r="AW1761" s="25"/>
      <c r="AX1761" s="25"/>
    </row>
    <row r="1762" spans="7:50" ht="12.75">
      <c r="G1762" s="49"/>
      <c r="K1762" s="99"/>
      <c r="L1762" s="99"/>
      <c r="M1762" s="99"/>
      <c r="N1762" s="99"/>
      <c r="O1762" s="99"/>
      <c r="P1762" s="99"/>
      <c r="Q1762" s="99"/>
      <c r="R1762" s="99"/>
      <c r="S1762" s="99"/>
      <c r="T1762" s="27"/>
      <c r="U1762" s="27"/>
      <c r="V1762" s="27"/>
      <c r="W1762" s="27"/>
      <c r="X1762" s="27"/>
      <c r="Y1762" s="27"/>
      <c r="Z1762" s="27"/>
      <c r="AA1762" s="27"/>
      <c r="AC1762" s="25"/>
      <c r="AD1762" s="25"/>
      <c r="AE1762" s="25"/>
      <c r="AF1762" s="25"/>
      <c r="AG1762" s="25"/>
      <c r="AH1762" s="25"/>
      <c r="AI1762" s="25"/>
      <c r="AJ1762" s="25"/>
      <c r="AK1762" s="25"/>
      <c r="AL1762" s="25"/>
      <c r="AM1762" s="25"/>
      <c r="AN1762" s="25"/>
      <c r="AO1762" s="25"/>
      <c r="AP1762" s="25"/>
      <c r="AQ1762" s="25"/>
      <c r="AR1762" s="25"/>
      <c r="AS1762" s="25"/>
      <c r="AT1762" s="25"/>
      <c r="AU1762" s="25"/>
      <c r="AV1762" s="25"/>
      <c r="AW1762" s="25"/>
      <c r="AX1762" s="25"/>
    </row>
    <row r="1763" spans="7:50" ht="12.75">
      <c r="G1763" s="49"/>
      <c r="K1763" s="99"/>
      <c r="L1763" s="99"/>
      <c r="M1763" s="99"/>
      <c r="N1763" s="99"/>
      <c r="O1763" s="99"/>
      <c r="P1763" s="99"/>
      <c r="Q1763" s="99"/>
      <c r="R1763" s="99"/>
      <c r="S1763" s="99"/>
      <c r="T1763" s="27"/>
      <c r="U1763" s="27"/>
      <c r="V1763" s="27"/>
      <c r="W1763" s="27"/>
      <c r="X1763" s="27"/>
      <c r="Y1763" s="27"/>
      <c r="Z1763" s="27"/>
      <c r="AA1763" s="27"/>
      <c r="AC1763" s="25"/>
      <c r="AD1763" s="25"/>
      <c r="AE1763" s="25"/>
      <c r="AF1763" s="25"/>
      <c r="AG1763" s="25"/>
      <c r="AH1763" s="25"/>
      <c r="AI1763" s="25"/>
      <c r="AJ1763" s="25"/>
      <c r="AK1763" s="25"/>
      <c r="AL1763" s="25"/>
      <c r="AM1763" s="25"/>
      <c r="AN1763" s="25"/>
      <c r="AO1763" s="25"/>
      <c r="AP1763" s="25"/>
      <c r="AQ1763" s="25"/>
      <c r="AR1763" s="25"/>
      <c r="AS1763" s="25"/>
      <c r="AT1763" s="25"/>
      <c r="AU1763" s="25"/>
      <c r="AV1763" s="25"/>
      <c r="AW1763" s="25"/>
      <c r="AX1763" s="25"/>
    </row>
    <row r="1764" spans="7:50" ht="12.75">
      <c r="G1764" s="49"/>
      <c r="K1764" s="99"/>
      <c r="L1764" s="99"/>
      <c r="M1764" s="99"/>
      <c r="N1764" s="99"/>
      <c r="O1764" s="99"/>
      <c r="P1764" s="99"/>
      <c r="Q1764" s="99"/>
      <c r="R1764" s="99"/>
      <c r="S1764" s="99"/>
      <c r="T1764" s="27"/>
      <c r="U1764" s="27"/>
      <c r="V1764" s="27"/>
      <c r="W1764" s="27"/>
      <c r="X1764" s="27"/>
      <c r="Y1764" s="27"/>
      <c r="Z1764" s="27"/>
      <c r="AA1764" s="27"/>
      <c r="AC1764" s="25"/>
      <c r="AD1764" s="25"/>
      <c r="AE1764" s="25"/>
      <c r="AF1764" s="25"/>
      <c r="AG1764" s="25"/>
      <c r="AH1764" s="25"/>
      <c r="AI1764" s="25"/>
      <c r="AJ1764" s="25"/>
      <c r="AK1764" s="25"/>
      <c r="AL1764" s="25"/>
      <c r="AM1764" s="25"/>
      <c r="AN1764" s="25"/>
      <c r="AO1764" s="25"/>
      <c r="AP1764" s="25"/>
      <c r="AQ1764" s="25"/>
      <c r="AR1764" s="25"/>
      <c r="AS1764" s="25"/>
      <c r="AT1764" s="25"/>
      <c r="AU1764" s="25"/>
      <c r="AV1764" s="25"/>
      <c r="AW1764" s="25"/>
      <c r="AX1764" s="25"/>
    </row>
    <row r="1765" spans="7:50" ht="12.75">
      <c r="G1765" s="49"/>
      <c r="K1765" s="99"/>
      <c r="L1765" s="99"/>
      <c r="M1765" s="99"/>
      <c r="N1765" s="99"/>
      <c r="O1765" s="99"/>
      <c r="P1765" s="99"/>
      <c r="Q1765" s="99"/>
      <c r="R1765" s="99"/>
      <c r="S1765" s="99"/>
      <c r="T1765" s="27"/>
      <c r="U1765" s="27"/>
      <c r="V1765" s="27"/>
      <c r="W1765" s="27"/>
      <c r="X1765" s="27"/>
      <c r="Y1765" s="27"/>
      <c r="Z1765" s="27"/>
      <c r="AA1765" s="27"/>
      <c r="AC1765" s="25"/>
      <c r="AD1765" s="25"/>
      <c r="AE1765" s="25"/>
      <c r="AF1765" s="25"/>
      <c r="AG1765" s="25"/>
      <c r="AH1765" s="25"/>
      <c r="AI1765" s="25"/>
      <c r="AJ1765" s="25"/>
      <c r="AK1765" s="25"/>
      <c r="AL1765" s="25"/>
      <c r="AM1765" s="25"/>
      <c r="AN1765" s="25"/>
      <c r="AO1765" s="25"/>
      <c r="AP1765" s="25"/>
      <c r="AQ1765" s="25"/>
      <c r="AR1765" s="25"/>
      <c r="AS1765" s="25"/>
      <c r="AT1765" s="25"/>
      <c r="AU1765" s="25"/>
      <c r="AV1765" s="25"/>
      <c r="AW1765" s="25"/>
      <c r="AX1765" s="25"/>
    </row>
    <row r="1766" spans="7:50" ht="12.75">
      <c r="G1766" s="49"/>
      <c r="K1766" s="99"/>
      <c r="L1766" s="99"/>
      <c r="M1766" s="99"/>
      <c r="N1766" s="99"/>
      <c r="O1766" s="99"/>
      <c r="P1766" s="99"/>
      <c r="Q1766" s="99"/>
      <c r="R1766" s="99"/>
      <c r="S1766" s="99"/>
      <c r="T1766" s="27"/>
      <c r="U1766" s="27"/>
      <c r="V1766" s="27"/>
      <c r="W1766" s="27"/>
      <c r="X1766" s="27"/>
      <c r="Y1766" s="27"/>
      <c r="Z1766" s="27"/>
      <c r="AA1766" s="27"/>
      <c r="AC1766" s="25"/>
      <c r="AD1766" s="25"/>
      <c r="AE1766" s="25"/>
      <c r="AF1766" s="25"/>
      <c r="AG1766" s="25"/>
      <c r="AH1766" s="25"/>
      <c r="AI1766" s="25"/>
      <c r="AJ1766" s="25"/>
      <c r="AK1766" s="25"/>
      <c r="AL1766" s="25"/>
      <c r="AM1766" s="25"/>
      <c r="AN1766" s="25"/>
      <c r="AO1766" s="25"/>
      <c r="AP1766" s="25"/>
      <c r="AQ1766" s="25"/>
      <c r="AR1766" s="25"/>
      <c r="AS1766" s="25"/>
      <c r="AT1766" s="25"/>
      <c r="AU1766" s="25"/>
      <c r="AV1766" s="25"/>
      <c r="AW1766" s="25"/>
      <c r="AX1766" s="25"/>
    </row>
    <row r="1767" spans="7:50" ht="12.75">
      <c r="G1767" s="49"/>
      <c r="K1767" s="99"/>
      <c r="L1767" s="99"/>
      <c r="M1767" s="99"/>
      <c r="N1767" s="99"/>
      <c r="O1767" s="99"/>
      <c r="P1767" s="99"/>
      <c r="Q1767" s="99"/>
      <c r="R1767" s="99"/>
      <c r="S1767" s="99"/>
      <c r="T1767" s="27"/>
      <c r="U1767" s="27"/>
      <c r="V1767" s="27"/>
      <c r="W1767" s="27"/>
      <c r="X1767" s="27"/>
      <c r="Y1767" s="27"/>
      <c r="Z1767" s="27"/>
      <c r="AA1767" s="27"/>
      <c r="AC1767" s="25"/>
      <c r="AD1767" s="25"/>
      <c r="AE1767" s="25"/>
      <c r="AF1767" s="25"/>
      <c r="AG1767" s="25"/>
      <c r="AH1767" s="25"/>
      <c r="AI1767" s="25"/>
      <c r="AJ1767" s="25"/>
      <c r="AK1767" s="25"/>
      <c r="AL1767" s="25"/>
      <c r="AM1767" s="25"/>
      <c r="AN1767" s="25"/>
      <c r="AO1767" s="25"/>
      <c r="AP1767" s="25"/>
      <c r="AQ1767" s="25"/>
      <c r="AR1767" s="25"/>
      <c r="AS1767" s="25"/>
      <c r="AT1767" s="25"/>
      <c r="AU1767" s="25"/>
      <c r="AV1767" s="25"/>
      <c r="AW1767" s="25"/>
      <c r="AX1767" s="25"/>
    </row>
    <row r="1768" spans="7:50" ht="12.75">
      <c r="G1768" s="49"/>
      <c r="K1768" s="99"/>
      <c r="L1768" s="99"/>
      <c r="M1768" s="99"/>
      <c r="N1768" s="99"/>
      <c r="O1768" s="99"/>
      <c r="P1768" s="99"/>
      <c r="Q1768" s="99"/>
      <c r="R1768" s="99"/>
      <c r="S1768" s="99"/>
      <c r="T1768" s="27"/>
      <c r="U1768" s="27"/>
      <c r="V1768" s="27"/>
      <c r="W1768" s="27"/>
      <c r="X1768" s="27"/>
      <c r="Y1768" s="27"/>
      <c r="Z1768" s="27"/>
      <c r="AA1768" s="27"/>
      <c r="AC1768" s="25"/>
      <c r="AD1768" s="25"/>
      <c r="AE1768" s="25"/>
      <c r="AF1768" s="25"/>
      <c r="AG1768" s="25"/>
      <c r="AH1768" s="25"/>
      <c r="AI1768" s="25"/>
      <c r="AJ1768" s="25"/>
      <c r="AK1768" s="25"/>
      <c r="AL1768" s="25"/>
      <c r="AM1768" s="25"/>
      <c r="AN1768" s="25"/>
      <c r="AO1768" s="25"/>
      <c r="AP1768" s="25"/>
      <c r="AQ1768" s="25"/>
      <c r="AR1768" s="25"/>
      <c r="AS1768" s="25"/>
      <c r="AT1768" s="25"/>
      <c r="AU1768" s="25"/>
      <c r="AV1768" s="25"/>
      <c r="AW1768" s="25"/>
      <c r="AX1768" s="25"/>
    </row>
    <row r="1769" spans="7:50" ht="12.75">
      <c r="G1769" s="49"/>
      <c r="K1769" s="99"/>
      <c r="L1769" s="99"/>
      <c r="M1769" s="99"/>
      <c r="N1769" s="99"/>
      <c r="O1769" s="99"/>
      <c r="P1769" s="99"/>
      <c r="Q1769" s="99"/>
      <c r="R1769" s="99"/>
      <c r="S1769" s="99"/>
      <c r="T1769" s="27"/>
      <c r="U1769" s="27"/>
      <c r="V1769" s="27"/>
      <c r="W1769" s="27"/>
      <c r="X1769" s="27"/>
      <c r="Y1769" s="27"/>
      <c r="Z1769" s="27"/>
      <c r="AA1769" s="27"/>
      <c r="AC1769" s="25"/>
      <c r="AD1769" s="25"/>
      <c r="AE1769" s="25"/>
      <c r="AF1769" s="25"/>
      <c r="AG1769" s="25"/>
      <c r="AH1769" s="25"/>
      <c r="AI1769" s="25"/>
      <c r="AJ1769" s="25"/>
      <c r="AK1769" s="25"/>
      <c r="AL1769" s="25"/>
      <c r="AM1769" s="25"/>
      <c r="AN1769" s="25"/>
      <c r="AO1769" s="25"/>
      <c r="AP1769" s="25"/>
      <c r="AQ1769" s="25"/>
      <c r="AR1769" s="25"/>
      <c r="AS1769" s="25"/>
      <c r="AT1769" s="25"/>
      <c r="AU1769" s="25"/>
      <c r="AV1769" s="25"/>
      <c r="AW1769" s="25"/>
      <c r="AX1769" s="25"/>
    </row>
    <row r="1770" spans="7:50" ht="12.75">
      <c r="G1770" s="49"/>
      <c r="K1770" s="99"/>
      <c r="L1770" s="99"/>
      <c r="M1770" s="99"/>
      <c r="N1770" s="99"/>
      <c r="O1770" s="99"/>
      <c r="P1770" s="99"/>
      <c r="Q1770" s="99"/>
      <c r="R1770" s="99"/>
      <c r="S1770" s="99"/>
      <c r="T1770" s="27"/>
      <c r="U1770" s="27"/>
      <c r="V1770" s="27"/>
      <c r="W1770" s="27"/>
      <c r="X1770" s="27"/>
      <c r="Y1770" s="27"/>
      <c r="Z1770" s="27"/>
      <c r="AA1770" s="27"/>
      <c r="AC1770" s="25"/>
      <c r="AD1770" s="25"/>
      <c r="AE1770" s="25"/>
      <c r="AF1770" s="25"/>
      <c r="AG1770" s="25"/>
      <c r="AH1770" s="25"/>
      <c r="AI1770" s="25"/>
      <c r="AJ1770" s="25"/>
      <c r="AK1770" s="25"/>
      <c r="AL1770" s="25"/>
      <c r="AM1770" s="25"/>
      <c r="AN1770" s="25"/>
      <c r="AO1770" s="25"/>
      <c r="AP1770" s="25"/>
      <c r="AQ1770" s="25"/>
      <c r="AR1770" s="25"/>
      <c r="AS1770" s="25"/>
      <c r="AT1770" s="25"/>
      <c r="AU1770" s="25"/>
      <c r="AV1770" s="25"/>
      <c r="AW1770" s="25"/>
      <c r="AX1770" s="25"/>
    </row>
    <row r="1771" spans="7:50" ht="12.75">
      <c r="G1771" s="49"/>
      <c r="K1771" s="99"/>
      <c r="L1771" s="99"/>
      <c r="M1771" s="99"/>
      <c r="N1771" s="99"/>
      <c r="O1771" s="99"/>
      <c r="P1771" s="99"/>
      <c r="Q1771" s="99"/>
      <c r="R1771" s="99"/>
      <c r="S1771" s="99"/>
      <c r="T1771" s="27"/>
      <c r="U1771" s="27"/>
      <c r="V1771" s="27"/>
      <c r="W1771" s="27"/>
      <c r="X1771" s="27"/>
      <c r="Y1771" s="27"/>
      <c r="Z1771" s="27"/>
      <c r="AA1771" s="27"/>
      <c r="AC1771" s="25"/>
      <c r="AD1771" s="25"/>
      <c r="AE1771" s="25"/>
      <c r="AF1771" s="25"/>
      <c r="AG1771" s="25"/>
      <c r="AH1771" s="25"/>
      <c r="AI1771" s="25"/>
      <c r="AJ1771" s="25"/>
      <c r="AK1771" s="25"/>
      <c r="AL1771" s="25"/>
      <c r="AM1771" s="25"/>
      <c r="AN1771" s="25"/>
      <c r="AO1771" s="25"/>
      <c r="AP1771" s="25"/>
      <c r="AQ1771" s="25"/>
      <c r="AR1771" s="25"/>
      <c r="AS1771" s="25"/>
      <c r="AT1771" s="25"/>
      <c r="AU1771" s="25"/>
      <c r="AV1771" s="25"/>
      <c r="AW1771" s="25"/>
      <c r="AX1771" s="25"/>
    </row>
    <row r="1772" spans="7:50" ht="12.75">
      <c r="G1772" s="49"/>
      <c r="K1772" s="99"/>
      <c r="L1772" s="99"/>
      <c r="M1772" s="99"/>
      <c r="N1772" s="99"/>
      <c r="O1772" s="99"/>
      <c r="P1772" s="99"/>
      <c r="Q1772" s="99"/>
      <c r="R1772" s="99"/>
      <c r="S1772" s="99"/>
      <c r="T1772" s="27"/>
      <c r="U1772" s="27"/>
      <c r="V1772" s="27"/>
      <c r="W1772" s="27"/>
      <c r="X1772" s="27"/>
      <c r="Y1772" s="27"/>
      <c r="Z1772" s="27"/>
      <c r="AA1772" s="27"/>
      <c r="AC1772" s="25"/>
      <c r="AD1772" s="25"/>
      <c r="AE1772" s="25"/>
      <c r="AF1772" s="25"/>
      <c r="AG1772" s="25"/>
      <c r="AH1772" s="25"/>
      <c r="AI1772" s="25"/>
      <c r="AJ1772" s="25"/>
      <c r="AK1772" s="25"/>
      <c r="AL1772" s="25"/>
      <c r="AM1772" s="25"/>
      <c r="AN1772" s="25"/>
      <c r="AO1772" s="25"/>
      <c r="AP1772" s="25"/>
      <c r="AQ1772" s="25"/>
      <c r="AR1772" s="25"/>
      <c r="AS1772" s="25"/>
      <c r="AT1772" s="25"/>
      <c r="AU1772" s="25"/>
      <c r="AV1772" s="25"/>
      <c r="AW1772" s="25"/>
      <c r="AX1772" s="25"/>
    </row>
    <row r="1773" spans="7:50" ht="12.75">
      <c r="G1773" s="49"/>
      <c r="K1773" s="99"/>
      <c r="L1773" s="99"/>
      <c r="M1773" s="99"/>
      <c r="N1773" s="99"/>
      <c r="O1773" s="99"/>
      <c r="P1773" s="99"/>
      <c r="Q1773" s="99"/>
      <c r="R1773" s="99"/>
      <c r="S1773" s="99"/>
      <c r="T1773" s="27"/>
      <c r="U1773" s="27"/>
      <c r="V1773" s="27"/>
      <c r="W1773" s="27"/>
      <c r="X1773" s="27"/>
      <c r="Y1773" s="27"/>
      <c r="Z1773" s="27"/>
      <c r="AA1773" s="27"/>
      <c r="AC1773" s="25"/>
      <c r="AD1773" s="25"/>
      <c r="AE1773" s="25"/>
      <c r="AF1773" s="25"/>
      <c r="AG1773" s="25"/>
      <c r="AH1773" s="25"/>
      <c r="AI1773" s="25"/>
      <c r="AJ1773" s="25"/>
      <c r="AK1773" s="25"/>
      <c r="AL1773" s="25"/>
      <c r="AM1773" s="25"/>
      <c r="AN1773" s="25"/>
      <c r="AO1773" s="25"/>
      <c r="AP1773" s="25"/>
      <c r="AQ1773" s="25"/>
      <c r="AR1773" s="25"/>
      <c r="AS1773" s="25"/>
      <c r="AT1773" s="25"/>
      <c r="AU1773" s="25"/>
      <c r="AV1773" s="25"/>
      <c r="AW1773" s="25"/>
      <c r="AX1773" s="25"/>
    </row>
    <row r="1774" spans="7:50" ht="12.75">
      <c r="G1774" s="49"/>
      <c r="K1774" s="99"/>
      <c r="L1774" s="99"/>
      <c r="M1774" s="99"/>
      <c r="N1774" s="99"/>
      <c r="O1774" s="99"/>
      <c r="P1774" s="99"/>
      <c r="Q1774" s="99"/>
      <c r="R1774" s="99"/>
      <c r="S1774" s="99"/>
      <c r="T1774" s="27"/>
      <c r="U1774" s="27"/>
      <c r="V1774" s="27"/>
      <c r="W1774" s="27"/>
      <c r="X1774" s="27"/>
      <c r="Y1774" s="27"/>
      <c r="Z1774" s="27"/>
      <c r="AA1774" s="27"/>
      <c r="AC1774" s="25"/>
      <c r="AD1774" s="25"/>
      <c r="AE1774" s="25"/>
      <c r="AF1774" s="25"/>
      <c r="AG1774" s="25"/>
      <c r="AH1774" s="25"/>
      <c r="AI1774" s="25"/>
      <c r="AJ1774" s="25"/>
      <c r="AK1774" s="25"/>
      <c r="AL1774" s="25"/>
      <c r="AM1774" s="25"/>
      <c r="AN1774" s="25"/>
      <c r="AO1774" s="25"/>
      <c r="AP1774" s="25"/>
      <c r="AQ1774" s="25"/>
      <c r="AR1774" s="25"/>
      <c r="AS1774" s="25"/>
      <c r="AT1774" s="25"/>
      <c r="AU1774" s="25"/>
      <c r="AV1774" s="25"/>
      <c r="AW1774" s="25"/>
      <c r="AX1774" s="25"/>
    </row>
    <row r="1775" spans="7:50" ht="12.75">
      <c r="G1775" s="49"/>
      <c r="K1775" s="99"/>
      <c r="L1775" s="99"/>
      <c r="M1775" s="99"/>
      <c r="N1775" s="99"/>
      <c r="O1775" s="99"/>
      <c r="P1775" s="99"/>
      <c r="Q1775" s="99"/>
      <c r="R1775" s="99"/>
      <c r="S1775" s="99"/>
      <c r="T1775" s="27"/>
      <c r="U1775" s="27"/>
      <c r="V1775" s="27"/>
      <c r="W1775" s="27"/>
      <c r="X1775" s="27"/>
      <c r="Y1775" s="27"/>
      <c r="Z1775" s="27"/>
      <c r="AA1775" s="27"/>
      <c r="AC1775" s="25"/>
      <c r="AD1775" s="25"/>
      <c r="AE1775" s="25"/>
      <c r="AF1775" s="25"/>
      <c r="AG1775" s="25"/>
      <c r="AH1775" s="25"/>
      <c r="AI1775" s="25"/>
      <c r="AJ1775" s="25"/>
      <c r="AK1775" s="25"/>
      <c r="AL1775" s="25"/>
      <c r="AM1775" s="25"/>
      <c r="AN1775" s="25"/>
      <c r="AO1775" s="25"/>
      <c r="AP1775" s="25"/>
      <c r="AQ1775" s="25"/>
      <c r="AR1775" s="25"/>
      <c r="AS1775" s="25"/>
      <c r="AT1775" s="25"/>
      <c r="AU1775" s="25"/>
      <c r="AV1775" s="25"/>
      <c r="AW1775" s="25"/>
      <c r="AX1775" s="25"/>
    </row>
    <row r="1776" spans="7:50" ht="12.75">
      <c r="G1776" s="49"/>
      <c r="K1776" s="99"/>
      <c r="L1776" s="99"/>
      <c r="M1776" s="99"/>
      <c r="N1776" s="99"/>
      <c r="O1776" s="99"/>
      <c r="P1776" s="99"/>
      <c r="Q1776" s="99"/>
      <c r="R1776" s="99"/>
      <c r="S1776" s="99"/>
      <c r="T1776" s="27"/>
      <c r="U1776" s="27"/>
      <c r="V1776" s="27"/>
      <c r="W1776" s="27"/>
      <c r="X1776" s="27"/>
      <c r="Y1776" s="27"/>
      <c r="Z1776" s="27"/>
      <c r="AA1776" s="27"/>
      <c r="AC1776" s="25"/>
      <c r="AD1776" s="25"/>
      <c r="AE1776" s="25"/>
      <c r="AF1776" s="25"/>
      <c r="AG1776" s="25"/>
      <c r="AH1776" s="25"/>
      <c r="AI1776" s="25"/>
      <c r="AJ1776" s="25"/>
      <c r="AK1776" s="25"/>
      <c r="AL1776" s="25"/>
      <c r="AM1776" s="25"/>
      <c r="AN1776" s="25"/>
      <c r="AO1776" s="25"/>
      <c r="AP1776" s="25"/>
      <c r="AQ1776" s="25"/>
      <c r="AR1776" s="25"/>
      <c r="AS1776" s="25"/>
      <c r="AT1776" s="25"/>
      <c r="AU1776" s="25"/>
      <c r="AV1776" s="25"/>
      <c r="AW1776" s="25"/>
      <c r="AX1776" s="25"/>
    </row>
    <row r="1777" spans="7:50" ht="12.75">
      <c r="G1777" s="49"/>
      <c r="K1777" s="99"/>
      <c r="L1777" s="99"/>
      <c r="M1777" s="99"/>
      <c r="N1777" s="99"/>
      <c r="O1777" s="99"/>
      <c r="P1777" s="99"/>
      <c r="Q1777" s="99"/>
      <c r="R1777" s="99"/>
      <c r="S1777" s="99"/>
      <c r="T1777" s="27"/>
      <c r="U1777" s="27"/>
      <c r="V1777" s="27"/>
      <c r="W1777" s="27"/>
      <c r="X1777" s="27"/>
      <c r="Y1777" s="27"/>
      <c r="Z1777" s="27"/>
      <c r="AA1777" s="27"/>
      <c r="AC1777" s="25"/>
      <c r="AD1777" s="25"/>
      <c r="AE1777" s="25"/>
      <c r="AF1777" s="25"/>
      <c r="AG1777" s="25"/>
      <c r="AH1777" s="25"/>
      <c r="AI1777" s="25"/>
      <c r="AJ1777" s="25"/>
      <c r="AK1777" s="25"/>
      <c r="AL1777" s="25"/>
      <c r="AM1777" s="25"/>
      <c r="AN1777" s="25"/>
      <c r="AO1777" s="25"/>
      <c r="AP1777" s="25"/>
      <c r="AQ1777" s="25"/>
      <c r="AR1777" s="25"/>
      <c r="AS1777" s="25"/>
      <c r="AT1777" s="25"/>
      <c r="AU1777" s="25"/>
      <c r="AV1777" s="25"/>
      <c r="AW1777" s="25"/>
      <c r="AX1777" s="25"/>
    </row>
    <row r="1778" spans="7:50" ht="12.75">
      <c r="G1778" s="49"/>
      <c r="K1778" s="99"/>
      <c r="L1778" s="99"/>
      <c r="M1778" s="99"/>
      <c r="N1778" s="99"/>
      <c r="O1778" s="99"/>
      <c r="P1778" s="99"/>
      <c r="Q1778" s="99"/>
      <c r="R1778" s="99"/>
      <c r="S1778" s="99"/>
      <c r="T1778" s="27"/>
      <c r="U1778" s="27"/>
      <c r="V1778" s="27"/>
      <c r="W1778" s="27"/>
      <c r="X1778" s="27"/>
      <c r="Y1778" s="27"/>
      <c r="Z1778" s="27"/>
      <c r="AA1778" s="27"/>
      <c r="AC1778" s="25"/>
      <c r="AD1778" s="25"/>
      <c r="AE1778" s="25"/>
      <c r="AF1778" s="25"/>
      <c r="AG1778" s="25"/>
      <c r="AH1778" s="25"/>
      <c r="AI1778" s="25"/>
      <c r="AJ1778" s="25"/>
      <c r="AK1778" s="25"/>
      <c r="AL1778" s="25"/>
      <c r="AM1778" s="25"/>
      <c r="AN1778" s="25"/>
      <c r="AO1778" s="25"/>
      <c r="AP1778" s="25"/>
      <c r="AQ1778" s="25"/>
      <c r="AR1778" s="25"/>
      <c r="AS1778" s="25"/>
      <c r="AT1778" s="25"/>
      <c r="AU1778" s="25"/>
      <c r="AV1778" s="25"/>
      <c r="AW1778" s="25"/>
      <c r="AX1778" s="25"/>
    </row>
    <row r="1779" spans="7:50" ht="12.75">
      <c r="G1779" s="49"/>
      <c r="K1779" s="99"/>
      <c r="L1779" s="99"/>
      <c r="M1779" s="99"/>
      <c r="N1779" s="99"/>
      <c r="O1779" s="99"/>
      <c r="P1779" s="99"/>
      <c r="Q1779" s="99"/>
      <c r="R1779" s="99"/>
      <c r="S1779" s="99"/>
      <c r="T1779" s="27"/>
      <c r="U1779" s="27"/>
      <c r="V1779" s="27"/>
      <c r="W1779" s="27"/>
      <c r="X1779" s="27"/>
      <c r="Y1779" s="27"/>
      <c r="Z1779" s="27"/>
      <c r="AA1779" s="27"/>
      <c r="AC1779" s="25"/>
      <c r="AD1779" s="25"/>
      <c r="AE1779" s="25"/>
      <c r="AF1779" s="25"/>
      <c r="AG1779" s="25"/>
      <c r="AH1779" s="25"/>
      <c r="AI1779" s="25"/>
      <c r="AJ1779" s="25"/>
      <c r="AK1779" s="25"/>
      <c r="AL1779" s="25"/>
      <c r="AM1779" s="25"/>
      <c r="AN1779" s="25"/>
      <c r="AO1779" s="25"/>
      <c r="AP1779" s="25"/>
      <c r="AQ1779" s="25"/>
      <c r="AR1779" s="25"/>
      <c r="AS1779" s="25"/>
      <c r="AT1779" s="25"/>
      <c r="AU1779" s="25"/>
      <c r="AV1779" s="25"/>
      <c r="AW1779" s="25"/>
      <c r="AX1779" s="25"/>
    </row>
    <row r="1780" spans="7:50" ht="12.75">
      <c r="G1780" s="49"/>
      <c r="K1780" s="99"/>
      <c r="L1780" s="99"/>
      <c r="M1780" s="99"/>
      <c r="N1780" s="99"/>
      <c r="O1780" s="99"/>
      <c r="P1780" s="99"/>
      <c r="Q1780" s="99"/>
      <c r="R1780" s="99"/>
      <c r="S1780" s="99"/>
      <c r="T1780" s="27"/>
      <c r="U1780" s="27"/>
      <c r="V1780" s="27"/>
      <c r="W1780" s="27"/>
      <c r="X1780" s="27"/>
      <c r="Y1780" s="27"/>
      <c r="Z1780" s="27"/>
      <c r="AA1780" s="27"/>
      <c r="AC1780" s="25"/>
      <c r="AD1780" s="25"/>
      <c r="AE1780" s="25"/>
      <c r="AF1780" s="25"/>
      <c r="AG1780" s="25"/>
      <c r="AH1780" s="25"/>
      <c r="AI1780" s="25"/>
      <c r="AJ1780" s="25"/>
      <c r="AK1780" s="25"/>
      <c r="AL1780" s="25"/>
      <c r="AM1780" s="25"/>
      <c r="AN1780" s="25"/>
      <c r="AO1780" s="25"/>
      <c r="AP1780" s="25"/>
      <c r="AQ1780" s="25"/>
      <c r="AR1780" s="25"/>
      <c r="AS1780" s="25"/>
      <c r="AT1780" s="25"/>
      <c r="AU1780" s="25"/>
      <c r="AV1780" s="25"/>
      <c r="AW1780" s="25"/>
      <c r="AX1780" s="25"/>
    </row>
    <row r="1781" spans="7:50" ht="12.75">
      <c r="G1781" s="49"/>
      <c r="K1781" s="99"/>
      <c r="L1781" s="99"/>
      <c r="M1781" s="99"/>
      <c r="N1781" s="99"/>
      <c r="O1781" s="99"/>
      <c r="P1781" s="99"/>
      <c r="Q1781" s="99"/>
      <c r="R1781" s="99"/>
      <c r="S1781" s="99"/>
      <c r="T1781" s="27"/>
      <c r="U1781" s="27"/>
      <c r="V1781" s="27"/>
      <c r="W1781" s="27"/>
      <c r="X1781" s="27"/>
      <c r="Y1781" s="27"/>
      <c r="Z1781" s="27"/>
      <c r="AA1781" s="27"/>
      <c r="AC1781" s="25"/>
      <c r="AD1781" s="25"/>
      <c r="AE1781" s="25"/>
      <c r="AF1781" s="25"/>
      <c r="AG1781" s="25"/>
      <c r="AH1781" s="25"/>
      <c r="AI1781" s="25"/>
      <c r="AJ1781" s="25"/>
      <c r="AK1781" s="25"/>
      <c r="AL1781" s="25"/>
      <c r="AM1781" s="25"/>
      <c r="AN1781" s="25"/>
      <c r="AO1781" s="25"/>
      <c r="AP1781" s="25"/>
      <c r="AQ1781" s="25"/>
      <c r="AR1781" s="25"/>
      <c r="AS1781" s="25"/>
      <c r="AT1781" s="25"/>
      <c r="AU1781" s="25"/>
      <c r="AV1781" s="25"/>
      <c r="AW1781" s="25"/>
      <c r="AX1781" s="25"/>
    </row>
    <row r="1782" spans="7:50" ht="12.75">
      <c r="G1782" s="49"/>
      <c r="K1782" s="99"/>
      <c r="L1782" s="99"/>
      <c r="M1782" s="99"/>
      <c r="N1782" s="99"/>
      <c r="O1782" s="99"/>
      <c r="P1782" s="99"/>
      <c r="Q1782" s="99"/>
      <c r="R1782" s="99"/>
      <c r="S1782" s="99"/>
      <c r="T1782" s="27"/>
      <c r="U1782" s="27"/>
      <c r="V1782" s="27"/>
      <c r="W1782" s="27"/>
      <c r="X1782" s="27"/>
      <c r="Y1782" s="27"/>
      <c r="Z1782" s="27"/>
      <c r="AA1782" s="27"/>
      <c r="AC1782" s="25"/>
      <c r="AD1782" s="25"/>
      <c r="AE1782" s="25"/>
      <c r="AF1782" s="25"/>
      <c r="AG1782" s="25"/>
      <c r="AH1782" s="25"/>
      <c r="AI1782" s="25"/>
      <c r="AJ1782" s="25"/>
      <c r="AK1782" s="25"/>
      <c r="AL1782" s="25"/>
      <c r="AM1782" s="25"/>
      <c r="AN1782" s="25"/>
      <c r="AO1782" s="25"/>
      <c r="AP1782" s="25"/>
      <c r="AQ1782" s="25"/>
      <c r="AR1782" s="25"/>
      <c r="AS1782" s="25"/>
      <c r="AT1782" s="25"/>
      <c r="AU1782" s="25"/>
      <c r="AV1782" s="25"/>
      <c r="AW1782" s="25"/>
      <c r="AX1782" s="25"/>
    </row>
    <row r="1783" spans="7:50" ht="12.75">
      <c r="G1783" s="49"/>
      <c r="K1783" s="99"/>
      <c r="L1783" s="99"/>
      <c r="M1783" s="99"/>
      <c r="N1783" s="99"/>
      <c r="O1783" s="99"/>
      <c r="P1783" s="99"/>
      <c r="Q1783" s="99"/>
      <c r="R1783" s="99"/>
      <c r="S1783" s="99"/>
      <c r="T1783" s="27"/>
      <c r="U1783" s="27"/>
      <c r="V1783" s="27"/>
      <c r="W1783" s="27"/>
      <c r="X1783" s="27"/>
      <c r="Y1783" s="27"/>
      <c r="Z1783" s="27"/>
      <c r="AA1783" s="27"/>
      <c r="AC1783" s="25"/>
      <c r="AD1783" s="25"/>
      <c r="AE1783" s="25"/>
      <c r="AF1783" s="25"/>
      <c r="AG1783" s="25"/>
      <c r="AH1783" s="25"/>
      <c r="AI1783" s="25"/>
      <c r="AJ1783" s="25"/>
      <c r="AK1783" s="25"/>
      <c r="AL1783" s="25"/>
      <c r="AM1783" s="25"/>
      <c r="AN1783" s="25"/>
      <c r="AO1783" s="25"/>
      <c r="AP1783" s="25"/>
      <c r="AQ1783" s="25"/>
      <c r="AR1783" s="25"/>
      <c r="AS1783" s="25"/>
      <c r="AT1783" s="25"/>
      <c r="AU1783" s="25"/>
      <c r="AV1783" s="25"/>
      <c r="AW1783" s="25"/>
      <c r="AX1783" s="25"/>
    </row>
    <row r="1784" spans="7:50" ht="12.75">
      <c r="G1784" s="49"/>
      <c r="K1784" s="99"/>
      <c r="L1784" s="99"/>
      <c r="M1784" s="99"/>
      <c r="N1784" s="99"/>
      <c r="O1784" s="99"/>
      <c r="P1784" s="99"/>
      <c r="Q1784" s="99"/>
      <c r="R1784" s="99"/>
      <c r="S1784" s="99"/>
      <c r="T1784" s="27"/>
      <c r="U1784" s="27"/>
      <c r="V1784" s="27"/>
      <c r="W1784" s="27"/>
      <c r="X1784" s="27"/>
      <c r="Y1784" s="27"/>
      <c r="Z1784" s="27"/>
      <c r="AA1784" s="27"/>
      <c r="AC1784" s="25"/>
      <c r="AD1784" s="25"/>
      <c r="AE1784" s="25"/>
      <c r="AF1784" s="25"/>
      <c r="AG1784" s="25"/>
      <c r="AH1784" s="25"/>
      <c r="AI1784" s="25"/>
      <c r="AJ1784" s="25"/>
      <c r="AK1784" s="25"/>
      <c r="AL1784" s="25"/>
      <c r="AM1784" s="25"/>
      <c r="AN1784" s="25"/>
      <c r="AO1784" s="25"/>
      <c r="AP1784" s="25"/>
      <c r="AQ1784" s="25"/>
      <c r="AR1784" s="25"/>
      <c r="AS1784" s="25"/>
      <c r="AT1784" s="25"/>
      <c r="AU1784" s="25"/>
      <c r="AV1784" s="25"/>
      <c r="AW1784" s="25"/>
      <c r="AX1784" s="25"/>
    </row>
    <row r="1785" spans="7:50" ht="12.75">
      <c r="G1785" s="49"/>
      <c r="K1785" s="99"/>
      <c r="L1785" s="99"/>
      <c r="M1785" s="99"/>
      <c r="N1785" s="99"/>
      <c r="O1785" s="99"/>
      <c r="P1785" s="99"/>
      <c r="Q1785" s="99"/>
      <c r="R1785" s="99"/>
      <c r="S1785" s="99"/>
      <c r="T1785" s="27"/>
      <c r="U1785" s="27"/>
      <c r="V1785" s="27"/>
      <c r="W1785" s="27"/>
      <c r="X1785" s="27"/>
      <c r="Y1785" s="27"/>
      <c r="Z1785" s="27"/>
      <c r="AA1785" s="27"/>
      <c r="AC1785" s="25"/>
      <c r="AD1785" s="25"/>
      <c r="AE1785" s="25"/>
      <c r="AF1785" s="25"/>
      <c r="AG1785" s="25"/>
      <c r="AH1785" s="25"/>
      <c r="AI1785" s="25"/>
      <c r="AJ1785" s="25"/>
      <c r="AK1785" s="25"/>
      <c r="AL1785" s="25"/>
      <c r="AM1785" s="25"/>
      <c r="AN1785" s="25"/>
      <c r="AO1785" s="25"/>
      <c r="AP1785" s="25"/>
      <c r="AQ1785" s="25"/>
      <c r="AR1785" s="25"/>
      <c r="AS1785" s="25"/>
      <c r="AT1785" s="25"/>
      <c r="AU1785" s="25"/>
      <c r="AV1785" s="25"/>
      <c r="AW1785" s="25"/>
      <c r="AX1785" s="25"/>
    </row>
    <row r="1786" spans="7:50" ht="12.75">
      <c r="G1786" s="49"/>
      <c r="K1786" s="99"/>
      <c r="L1786" s="99"/>
      <c r="M1786" s="99"/>
      <c r="N1786" s="99"/>
      <c r="O1786" s="99"/>
      <c r="P1786" s="99"/>
      <c r="Q1786" s="99"/>
      <c r="R1786" s="99"/>
      <c r="S1786" s="99"/>
      <c r="T1786" s="27"/>
      <c r="U1786" s="27"/>
      <c r="V1786" s="27"/>
      <c r="W1786" s="27"/>
      <c r="X1786" s="27"/>
      <c r="Y1786" s="27"/>
      <c r="Z1786" s="27"/>
      <c r="AA1786" s="27"/>
      <c r="AC1786" s="25"/>
      <c r="AD1786" s="25"/>
      <c r="AE1786" s="25"/>
      <c r="AF1786" s="25"/>
      <c r="AG1786" s="25"/>
      <c r="AH1786" s="25"/>
      <c r="AI1786" s="25"/>
      <c r="AJ1786" s="25"/>
      <c r="AK1786" s="25"/>
      <c r="AL1786" s="25"/>
      <c r="AM1786" s="25"/>
      <c r="AN1786" s="25"/>
      <c r="AO1786" s="25"/>
      <c r="AP1786" s="25"/>
      <c r="AQ1786" s="25"/>
      <c r="AR1786" s="25"/>
      <c r="AS1786" s="25"/>
      <c r="AT1786" s="25"/>
      <c r="AU1786" s="25"/>
      <c r="AV1786" s="25"/>
      <c r="AW1786" s="25"/>
      <c r="AX1786" s="25"/>
    </row>
    <row r="1787" spans="7:50" ht="12.75">
      <c r="G1787" s="49"/>
      <c r="K1787" s="99"/>
      <c r="L1787" s="99"/>
      <c r="M1787" s="99"/>
      <c r="N1787" s="99"/>
      <c r="O1787" s="99"/>
      <c r="P1787" s="99"/>
      <c r="Q1787" s="99"/>
      <c r="R1787" s="99"/>
      <c r="S1787" s="99"/>
      <c r="T1787" s="27"/>
      <c r="U1787" s="27"/>
      <c r="V1787" s="27"/>
      <c r="W1787" s="27"/>
      <c r="X1787" s="27"/>
      <c r="Y1787" s="27"/>
      <c r="Z1787" s="27"/>
      <c r="AA1787" s="27"/>
      <c r="AC1787" s="25"/>
      <c r="AD1787" s="25"/>
      <c r="AE1787" s="25"/>
      <c r="AF1787" s="25"/>
      <c r="AG1787" s="25"/>
      <c r="AH1787" s="25"/>
      <c r="AI1787" s="25"/>
      <c r="AJ1787" s="25"/>
      <c r="AK1787" s="25"/>
      <c r="AL1787" s="25"/>
      <c r="AM1787" s="25"/>
      <c r="AN1787" s="25"/>
      <c r="AO1787" s="25"/>
      <c r="AP1787" s="25"/>
      <c r="AQ1787" s="25"/>
      <c r="AR1787" s="25"/>
      <c r="AS1787" s="25"/>
      <c r="AT1787" s="25"/>
      <c r="AU1787" s="25"/>
      <c r="AV1787" s="25"/>
      <c r="AW1787" s="25"/>
      <c r="AX1787" s="25"/>
    </row>
    <row r="1788" spans="7:50" ht="12.75">
      <c r="G1788" s="49"/>
      <c r="K1788" s="99"/>
      <c r="L1788" s="99"/>
      <c r="M1788" s="99"/>
      <c r="N1788" s="99"/>
      <c r="O1788" s="99"/>
      <c r="P1788" s="99"/>
      <c r="Q1788" s="99"/>
      <c r="R1788" s="99"/>
      <c r="S1788" s="99"/>
      <c r="T1788" s="27"/>
      <c r="U1788" s="27"/>
      <c r="V1788" s="27"/>
      <c r="W1788" s="27"/>
      <c r="X1788" s="27"/>
      <c r="Y1788" s="27"/>
      <c r="Z1788" s="27"/>
      <c r="AA1788" s="27"/>
      <c r="AC1788" s="25"/>
      <c r="AD1788" s="25"/>
      <c r="AE1788" s="25"/>
      <c r="AF1788" s="25"/>
      <c r="AG1788" s="25"/>
      <c r="AH1788" s="25"/>
      <c r="AI1788" s="25"/>
      <c r="AJ1788" s="25"/>
      <c r="AK1788" s="25"/>
      <c r="AL1788" s="25"/>
      <c r="AM1788" s="25"/>
      <c r="AN1788" s="25"/>
      <c r="AO1788" s="25"/>
      <c r="AP1788" s="25"/>
      <c r="AQ1788" s="25"/>
      <c r="AR1788" s="25"/>
      <c r="AS1788" s="25"/>
      <c r="AT1788" s="25"/>
      <c r="AU1788" s="25"/>
      <c r="AV1788" s="25"/>
      <c r="AW1788" s="25"/>
      <c r="AX1788" s="25"/>
    </row>
    <row r="1789" spans="7:50" ht="12.75">
      <c r="G1789" s="49"/>
      <c r="K1789" s="99"/>
      <c r="L1789" s="99"/>
      <c r="M1789" s="99"/>
      <c r="N1789" s="99"/>
      <c r="O1789" s="99"/>
      <c r="P1789" s="99"/>
      <c r="Q1789" s="99"/>
      <c r="R1789" s="99"/>
      <c r="S1789" s="99"/>
      <c r="T1789" s="27"/>
      <c r="U1789" s="27"/>
      <c r="V1789" s="27"/>
      <c r="W1789" s="27"/>
      <c r="X1789" s="27"/>
      <c r="Y1789" s="27"/>
      <c r="Z1789" s="27"/>
      <c r="AA1789" s="27"/>
      <c r="AC1789" s="25"/>
      <c r="AD1789" s="25"/>
      <c r="AE1789" s="25"/>
      <c r="AF1789" s="25"/>
      <c r="AG1789" s="25"/>
      <c r="AH1789" s="25"/>
      <c r="AI1789" s="25"/>
      <c r="AJ1789" s="25"/>
      <c r="AK1789" s="25"/>
      <c r="AL1789" s="25"/>
      <c r="AM1789" s="25"/>
      <c r="AN1789" s="25"/>
      <c r="AO1789" s="25"/>
      <c r="AP1789" s="25"/>
      <c r="AQ1789" s="25"/>
      <c r="AR1789" s="25"/>
      <c r="AS1789" s="25"/>
      <c r="AT1789" s="25"/>
      <c r="AU1789" s="25"/>
      <c r="AV1789" s="25"/>
      <c r="AW1789" s="25"/>
      <c r="AX1789" s="25"/>
    </row>
    <row r="1790" spans="7:50" ht="12.75">
      <c r="G1790" s="49"/>
      <c r="K1790" s="99"/>
      <c r="L1790" s="99"/>
      <c r="M1790" s="99"/>
      <c r="N1790" s="99"/>
      <c r="O1790" s="99"/>
      <c r="P1790" s="99"/>
      <c r="Q1790" s="99"/>
      <c r="R1790" s="99"/>
      <c r="S1790" s="99"/>
      <c r="T1790" s="27"/>
      <c r="U1790" s="27"/>
      <c r="V1790" s="27"/>
      <c r="W1790" s="27"/>
      <c r="X1790" s="27"/>
      <c r="Y1790" s="27"/>
      <c r="Z1790" s="27"/>
      <c r="AA1790" s="27"/>
      <c r="AC1790" s="25"/>
      <c r="AD1790" s="25"/>
      <c r="AE1790" s="25"/>
      <c r="AF1790" s="25"/>
      <c r="AG1790" s="25"/>
      <c r="AH1790" s="25"/>
      <c r="AI1790" s="25"/>
      <c r="AJ1790" s="25"/>
      <c r="AK1790" s="25"/>
      <c r="AL1790" s="25"/>
      <c r="AM1790" s="25"/>
      <c r="AN1790" s="25"/>
      <c r="AO1790" s="25"/>
      <c r="AP1790" s="25"/>
      <c r="AQ1790" s="25"/>
      <c r="AR1790" s="25"/>
      <c r="AS1790" s="25"/>
      <c r="AT1790" s="25"/>
      <c r="AU1790" s="25"/>
      <c r="AV1790" s="25"/>
      <c r="AW1790" s="25"/>
      <c r="AX1790" s="25"/>
    </row>
    <row r="1791" spans="7:50" ht="12.75">
      <c r="G1791" s="49"/>
      <c r="K1791" s="99"/>
      <c r="L1791" s="99"/>
      <c r="M1791" s="99"/>
      <c r="N1791" s="99"/>
      <c r="O1791" s="99"/>
      <c r="P1791" s="99"/>
      <c r="Q1791" s="99"/>
      <c r="R1791" s="99"/>
      <c r="S1791" s="99"/>
      <c r="T1791" s="27"/>
      <c r="U1791" s="27"/>
      <c r="V1791" s="27"/>
      <c r="W1791" s="27"/>
      <c r="X1791" s="27"/>
      <c r="Y1791" s="27"/>
      <c r="Z1791" s="27"/>
      <c r="AA1791" s="27"/>
      <c r="AC1791" s="25"/>
      <c r="AD1791" s="25"/>
      <c r="AE1791" s="25"/>
      <c r="AF1791" s="25"/>
      <c r="AG1791" s="25"/>
      <c r="AH1791" s="25"/>
      <c r="AI1791" s="25"/>
      <c r="AJ1791" s="25"/>
      <c r="AK1791" s="25"/>
      <c r="AL1791" s="25"/>
      <c r="AM1791" s="25"/>
      <c r="AN1791" s="25"/>
      <c r="AO1791" s="25"/>
      <c r="AP1791" s="25"/>
      <c r="AQ1791" s="25"/>
      <c r="AR1791" s="25"/>
      <c r="AS1791" s="25"/>
      <c r="AT1791" s="25"/>
      <c r="AU1791" s="25"/>
      <c r="AV1791" s="25"/>
      <c r="AW1791" s="25"/>
      <c r="AX1791" s="25"/>
    </row>
    <row r="1792" spans="7:50" ht="12.75">
      <c r="G1792" s="49"/>
      <c r="K1792" s="99"/>
      <c r="L1792" s="99"/>
      <c r="M1792" s="99"/>
      <c r="N1792" s="99"/>
      <c r="O1792" s="99"/>
      <c r="P1792" s="99"/>
      <c r="Q1792" s="99"/>
      <c r="R1792" s="99"/>
      <c r="S1792" s="99"/>
      <c r="T1792" s="27"/>
      <c r="U1792" s="27"/>
      <c r="V1792" s="27"/>
      <c r="W1792" s="27"/>
      <c r="X1792" s="27"/>
      <c r="Y1792" s="27"/>
      <c r="Z1792" s="27"/>
      <c r="AA1792" s="27"/>
      <c r="AC1792" s="25"/>
      <c r="AD1792" s="25"/>
      <c r="AE1792" s="25"/>
      <c r="AF1792" s="25"/>
      <c r="AG1792" s="25"/>
      <c r="AH1792" s="25"/>
      <c r="AI1792" s="25"/>
      <c r="AJ1792" s="25"/>
      <c r="AK1792" s="25"/>
      <c r="AL1792" s="25"/>
      <c r="AM1792" s="25"/>
      <c r="AN1792" s="25"/>
      <c r="AO1792" s="25"/>
      <c r="AP1792" s="25"/>
      <c r="AQ1792" s="25"/>
      <c r="AR1792" s="25"/>
      <c r="AS1792" s="25"/>
      <c r="AT1792" s="25"/>
      <c r="AU1792" s="25"/>
      <c r="AV1792" s="25"/>
      <c r="AW1792" s="25"/>
      <c r="AX1792" s="25"/>
    </row>
    <row r="1793" spans="7:50" ht="12.75">
      <c r="G1793" s="49"/>
      <c r="K1793" s="99"/>
      <c r="L1793" s="99"/>
      <c r="M1793" s="99"/>
      <c r="N1793" s="99"/>
      <c r="O1793" s="99"/>
      <c r="P1793" s="99"/>
      <c r="Q1793" s="99"/>
      <c r="R1793" s="99"/>
      <c r="S1793" s="99"/>
      <c r="T1793" s="27"/>
      <c r="U1793" s="27"/>
      <c r="V1793" s="27"/>
      <c r="W1793" s="27"/>
      <c r="X1793" s="27"/>
      <c r="Y1793" s="27"/>
      <c r="Z1793" s="27"/>
      <c r="AA1793" s="27"/>
      <c r="AC1793" s="25"/>
      <c r="AD1793" s="25"/>
      <c r="AE1793" s="25"/>
      <c r="AF1793" s="25"/>
      <c r="AG1793" s="25"/>
      <c r="AH1793" s="25"/>
      <c r="AI1793" s="25"/>
      <c r="AJ1793" s="25"/>
      <c r="AK1793" s="25"/>
      <c r="AL1793" s="25"/>
      <c r="AM1793" s="25"/>
      <c r="AN1793" s="25"/>
      <c r="AO1793" s="25"/>
      <c r="AP1793" s="25"/>
      <c r="AQ1793" s="25"/>
      <c r="AR1793" s="25"/>
      <c r="AS1793" s="25"/>
      <c r="AT1793" s="25"/>
      <c r="AU1793" s="25"/>
      <c r="AV1793" s="25"/>
      <c r="AW1793" s="25"/>
      <c r="AX1793" s="25"/>
    </row>
    <row r="1794" spans="7:50" ht="12.75">
      <c r="G1794" s="49"/>
      <c r="K1794" s="99"/>
      <c r="L1794" s="99"/>
      <c r="M1794" s="99"/>
      <c r="N1794" s="99"/>
      <c r="O1794" s="99"/>
      <c r="P1794" s="99"/>
      <c r="Q1794" s="99"/>
      <c r="R1794" s="99"/>
      <c r="S1794" s="99"/>
      <c r="T1794" s="27"/>
      <c r="U1794" s="27"/>
      <c r="V1794" s="27"/>
      <c r="W1794" s="27"/>
      <c r="X1794" s="27"/>
      <c r="Y1794" s="27"/>
      <c r="Z1794" s="27"/>
      <c r="AA1794" s="27"/>
      <c r="AC1794" s="25"/>
      <c r="AD1794" s="25"/>
      <c r="AE1794" s="25"/>
      <c r="AF1794" s="25"/>
      <c r="AG1794" s="25"/>
      <c r="AH1794" s="25"/>
      <c r="AI1794" s="25"/>
      <c r="AJ1794" s="25"/>
      <c r="AK1794" s="25"/>
      <c r="AL1794" s="25"/>
      <c r="AM1794" s="25"/>
      <c r="AN1794" s="25"/>
      <c r="AO1794" s="25"/>
      <c r="AP1794" s="25"/>
      <c r="AQ1794" s="25"/>
      <c r="AR1794" s="25"/>
      <c r="AS1794" s="25"/>
      <c r="AT1794" s="25"/>
      <c r="AU1794" s="25"/>
      <c r="AV1794" s="25"/>
      <c r="AW1794" s="25"/>
      <c r="AX1794" s="25"/>
    </row>
    <row r="1795" spans="7:50" ht="12.75">
      <c r="G1795" s="49"/>
      <c r="K1795" s="99"/>
      <c r="L1795" s="99"/>
      <c r="M1795" s="99"/>
      <c r="N1795" s="99"/>
      <c r="O1795" s="99"/>
      <c r="P1795" s="99"/>
      <c r="Q1795" s="99"/>
      <c r="R1795" s="99"/>
      <c r="S1795" s="99"/>
      <c r="T1795" s="27"/>
      <c r="U1795" s="27"/>
      <c r="V1795" s="27"/>
      <c r="W1795" s="27"/>
      <c r="X1795" s="27"/>
      <c r="Y1795" s="27"/>
      <c r="Z1795" s="27"/>
      <c r="AA1795" s="27"/>
      <c r="AC1795" s="25"/>
      <c r="AD1795" s="25"/>
      <c r="AE1795" s="25"/>
      <c r="AF1795" s="25"/>
      <c r="AG1795" s="25"/>
      <c r="AH1795" s="25"/>
      <c r="AI1795" s="25"/>
      <c r="AJ1795" s="25"/>
      <c r="AK1795" s="25"/>
      <c r="AL1795" s="25"/>
      <c r="AM1795" s="25"/>
      <c r="AN1795" s="25"/>
      <c r="AO1795" s="25"/>
      <c r="AP1795" s="25"/>
      <c r="AQ1795" s="25"/>
      <c r="AR1795" s="25"/>
      <c r="AS1795" s="25"/>
      <c r="AT1795" s="25"/>
      <c r="AU1795" s="25"/>
      <c r="AV1795" s="25"/>
      <c r="AW1795" s="25"/>
      <c r="AX1795" s="25"/>
    </row>
    <row r="1796" spans="7:50" ht="12.75">
      <c r="G1796" s="49"/>
      <c r="K1796" s="99"/>
      <c r="L1796" s="99"/>
      <c r="M1796" s="99"/>
      <c r="N1796" s="99"/>
      <c r="O1796" s="99"/>
      <c r="P1796" s="99"/>
      <c r="Q1796" s="99"/>
      <c r="R1796" s="99"/>
      <c r="S1796" s="99"/>
      <c r="T1796" s="27"/>
      <c r="U1796" s="27"/>
      <c r="V1796" s="27"/>
      <c r="W1796" s="27"/>
      <c r="X1796" s="27"/>
      <c r="Y1796" s="27"/>
      <c r="Z1796" s="27"/>
      <c r="AA1796" s="27"/>
      <c r="AC1796" s="25"/>
      <c r="AD1796" s="25"/>
      <c r="AE1796" s="25"/>
      <c r="AF1796" s="25"/>
      <c r="AG1796" s="25"/>
      <c r="AH1796" s="25"/>
      <c r="AI1796" s="25"/>
      <c r="AJ1796" s="25"/>
      <c r="AK1796" s="25"/>
      <c r="AL1796" s="25"/>
      <c r="AM1796" s="25"/>
      <c r="AN1796" s="25"/>
      <c r="AO1796" s="25"/>
      <c r="AP1796" s="25"/>
      <c r="AQ1796" s="25"/>
      <c r="AR1796" s="25"/>
      <c r="AS1796" s="25"/>
      <c r="AT1796" s="25"/>
      <c r="AU1796" s="25"/>
      <c r="AV1796" s="25"/>
      <c r="AW1796" s="25"/>
      <c r="AX1796" s="25"/>
    </row>
    <row r="1797" spans="7:50" ht="12.75">
      <c r="G1797" s="49"/>
      <c r="K1797" s="99"/>
      <c r="L1797" s="99"/>
      <c r="M1797" s="99"/>
      <c r="N1797" s="99"/>
      <c r="O1797" s="99"/>
      <c r="P1797" s="99"/>
      <c r="Q1797" s="99"/>
      <c r="R1797" s="99"/>
      <c r="S1797" s="99"/>
      <c r="T1797" s="27"/>
      <c r="U1797" s="27"/>
      <c r="V1797" s="27"/>
      <c r="W1797" s="27"/>
      <c r="X1797" s="27"/>
      <c r="Y1797" s="27"/>
      <c r="Z1797" s="27"/>
      <c r="AA1797" s="27"/>
      <c r="AC1797" s="25"/>
      <c r="AD1797" s="25"/>
      <c r="AE1797" s="25"/>
      <c r="AF1797" s="25"/>
      <c r="AG1797" s="25"/>
      <c r="AH1797" s="25"/>
      <c r="AI1797" s="25"/>
      <c r="AJ1797" s="25"/>
      <c r="AK1797" s="25"/>
      <c r="AL1797" s="25"/>
      <c r="AM1797" s="25"/>
      <c r="AN1797" s="25"/>
      <c r="AO1797" s="25"/>
      <c r="AP1797" s="25"/>
      <c r="AQ1797" s="25"/>
      <c r="AR1797" s="25"/>
      <c r="AS1797" s="25"/>
      <c r="AT1797" s="25"/>
      <c r="AU1797" s="25"/>
      <c r="AV1797" s="25"/>
      <c r="AW1797" s="25"/>
      <c r="AX1797" s="25"/>
    </row>
    <row r="1798" spans="7:50" ht="12.75">
      <c r="G1798" s="49"/>
      <c r="K1798" s="99"/>
      <c r="L1798" s="99"/>
      <c r="M1798" s="99"/>
      <c r="N1798" s="99"/>
      <c r="O1798" s="99"/>
      <c r="P1798" s="99"/>
      <c r="Q1798" s="99"/>
      <c r="R1798" s="99"/>
      <c r="S1798" s="99"/>
      <c r="T1798" s="27"/>
      <c r="U1798" s="27"/>
      <c r="V1798" s="27"/>
      <c r="W1798" s="27"/>
      <c r="X1798" s="27"/>
      <c r="Y1798" s="27"/>
      <c r="Z1798" s="27"/>
      <c r="AA1798" s="27"/>
      <c r="AC1798" s="25"/>
      <c r="AD1798" s="25"/>
      <c r="AE1798" s="25"/>
      <c r="AF1798" s="25"/>
      <c r="AG1798" s="25"/>
      <c r="AH1798" s="25"/>
      <c r="AI1798" s="25"/>
      <c r="AJ1798" s="25"/>
      <c r="AK1798" s="25"/>
      <c r="AL1798" s="25"/>
      <c r="AM1798" s="25"/>
      <c r="AN1798" s="25"/>
      <c r="AO1798" s="25"/>
      <c r="AP1798" s="25"/>
      <c r="AQ1798" s="25"/>
      <c r="AR1798" s="25"/>
      <c r="AS1798" s="25"/>
      <c r="AT1798" s="25"/>
      <c r="AU1798" s="25"/>
      <c r="AV1798" s="25"/>
      <c r="AW1798" s="25"/>
      <c r="AX1798" s="25"/>
    </row>
    <row r="1799" spans="7:50" ht="12.75">
      <c r="G1799" s="49"/>
      <c r="K1799" s="99"/>
      <c r="L1799" s="99"/>
      <c r="M1799" s="99"/>
      <c r="N1799" s="99"/>
      <c r="O1799" s="99"/>
      <c r="P1799" s="99"/>
      <c r="Q1799" s="99"/>
      <c r="R1799" s="99"/>
      <c r="S1799" s="99"/>
      <c r="T1799" s="27"/>
      <c r="U1799" s="27"/>
      <c r="V1799" s="27"/>
      <c r="W1799" s="27"/>
      <c r="X1799" s="27"/>
      <c r="Y1799" s="27"/>
      <c r="Z1799" s="27"/>
      <c r="AA1799" s="27"/>
      <c r="AC1799" s="25"/>
      <c r="AD1799" s="25"/>
      <c r="AE1799" s="25"/>
      <c r="AF1799" s="25"/>
      <c r="AG1799" s="25"/>
      <c r="AH1799" s="25"/>
      <c r="AI1799" s="25"/>
      <c r="AJ1799" s="25"/>
      <c r="AK1799" s="25"/>
      <c r="AL1799" s="25"/>
      <c r="AM1799" s="25"/>
      <c r="AN1799" s="25"/>
      <c r="AO1799" s="25"/>
      <c r="AP1799" s="25"/>
      <c r="AQ1799" s="25"/>
      <c r="AR1799" s="25"/>
      <c r="AS1799" s="25"/>
      <c r="AT1799" s="25"/>
      <c r="AU1799" s="25"/>
      <c r="AV1799" s="25"/>
      <c r="AW1799" s="25"/>
      <c r="AX1799" s="25"/>
    </row>
    <row r="1800" spans="7:50" ht="12.75">
      <c r="G1800" s="49"/>
      <c r="K1800" s="99"/>
      <c r="L1800" s="99"/>
      <c r="M1800" s="99"/>
      <c r="N1800" s="99"/>
      <c r="O1800" s="99"/>
      <c r="P1800" s="99"/>
      <c r="Q1800" s="99"/>
      <c r="R1800" s="99"/>
      <c r="S1800" s="99"/>
      <c r="T1800" s="27"/>
      <c r="U1800" s="27"/>
      <c r="V1800" s="27"/>
      <c r="W1800" s="27"/>
      <c r="X1800" s="27"/>
      <c r="Y1800" s="27"/>
      <c r="Z1800" s="27"/>
      <c r="AA1800" s="27"/>
      <c r="AC1800" s="25"/>
      <c r="AD1800" s="25"/>
      <c r="AE1800" s="25"/>
      <c r="AF1800" s="25"/>
      <c r="AG1800" s="25"/>
      <c r="AH1800" s="25"/>
      <c r="AI1800" s="25"/>
      <c r="AJ1800" s="25"/>
      <c r="AK1800" s="25"/>
      <c r="AL1800" s="25"/>
      <c r="AM1800" s="25"/>
      <c r="AN1800" s="25"/>
      <c r="AO1800" s="25"/>
      <c r="AP1800" s="25"/>
      <c r="AQ1800" s="25"/>
      <c r="AR1800" s="25"/>
      <c r="AS1800" s="25"/>
      <c r="AT1800" s="25"/>
      <c r="AU1800" s="25"/>
      <c r="AV1800" s="25"/>
      <c r="AW1800" s="25"/>
      <c r="AX1800" s="25"/>
    </row>
    <row r="1801" spans="7:50" ht="12.75">
      <c r="G1801" s="49"/>
      <c r="K1801" s="99"/>
      <c r="L1801" s="99"/>
      <c r="M1801" s="99"/>
      <c r="N1801" s="99"/>
      <c r="O1801" s="99"/>
      <c r="P1801" s="99"/>
      <c r="Q1801" s="99"/>
      <c r="R1801" s="99"/>
      <c r="S1801" s="99"/>
      <c r="T1801" s="27"/>
      <c r="U1801" s="27"/>
      <c r="V1801" s="27"/>
      <c r="W1801" s="27"/>
      <c r="X1801" s="27"/>
      <c r="Y1801" s="27"/>
      <c r="Z1801" s="27"/>
      <c r="AA1801" s="27"/>
      <c r="AC1801" s="25"/>
      <c r="AD1801" s="25"/>
      <c r="AE1801" s="25"/>
      <c r="AF1801" s="25"/>
      <c r="AG1801" s="25"/>
      <c r="AH1801" s="25"/>
      <c r="AI1801" s="25"/>
      <c r="AJ1801" s="25"/>
      <c r="AK1801" s="25"/>
      <c r="AL1801" s="25"/>
      <c r="AM1801" s="25"/>
      <c r="AN1801" s="25"/>
      <c r="AO1801" s="25"/>
      <c r="AP1801" s="25"/>
      <c r="AQ1801" s="25"/>
      <c r="AR1801" s="25"/>
      <c r="AS1801" s="25"/>
      <c r="AT1801" s="25"/>
      <c r="AU1801" s="25"/>
      <c r="AV1801" s="25"/>
      <c r="AW1801" s="25"/>
      <c r="AX1801" s="25"/>
    </row>
    <row r="1802" spans="7:50" ht="12.75">
      <c r="G1802" s="49"/>
      <c r="K1802" s="99"/>
      <c r="L1802" s="99"/>
      <c r="M1802" s="99"/>
      <c r="N1802" s="99"/>
      <c r="O1802" s="99"/>
      <c r="P1802" s="99"/>
      <c r="Q1802" s="99"/>
      <c r="R1802" s="99"/>
      <c r="S1802" s="99"/>
      <c r="T1802" s="27"/>
      <c r="U1802" s="27"/>
      <c r="V1802" s="27"/>
      <c r="W1802" s="27"/>
      <c r="X1802" s="27"/>
      <c r="Y1802" s="27"/>
      <c r="Z1802" s="27"/>
      <c r="AA1802" s="27"/>
      <c r="AC1802" s="25"/>
      <c r="AD1802" s="25"/>
      <c r="AE1802" s="25"/>
      <c r="AF1802" s="25"/>
      <c r="AG1802" s="25"/>
      <c r="AH1802" s="25"/>
      <c r="AI1802" s="25"/>
      <c r="AJ1802" s="25"/>
      <c r="AK1802" s="25"/>
      <c r="AL1802" s="25"/>
      <c r="AM1802" s="25"/>
      <c r="AN1802" s="25"/>
      <c r="AO1802" s="25"/>
      <c r="AP1802" s="25"/>
      <c r="AQ1802" s="25"/>
      <c r="AR1802" s="25"/>
      <c r="AS1802" s="25"/>
      <c r="AT1802" s="25"/>
      <c r="AU1802" s="25"/>
      <c r="AV1802" s="25"/>
      <c r="AW1802" s="25"/>
      <c r="AX1802" s="25"/>
    </row>
    <row r="1803" spans="7:50" ht="12.75">
      <c r="G1803" s="49"/>
      <c r="K1803" s="99"/>
      <c r="L1803" s="99"/>
      <c r="M1803" s="99"/>
      <c r="N1803" s="99"/>
      <c r="O1803" s="99"/>
      <c r="P1803" s="99"/>
      <c r="Q1803" s="99"/>
      <c r="R1803" s="99"/>
      <c r="S1803" s="99"/>
      <c r="T1803" s="27"/>
      <c r="U1803" s="27"/>
      <c r="V1803" s="27"/>
      <c r="W1803" s="27"/>
      <c r="X1803" s="27"/>
      <c r="Y1803" s="27"/>
      <c r="Z1803" s="27"/>
      <c r="AA1803" s="27"/>
      <c r="AC1803" s="25"/>
      <c r="AD1803" s="25"/>
      <c r="AE1803" s="25"/>
      <c r="AF1803" s="25"/>
      <c r="AG1803" s="25"/>
      <c r="AH1803" s="25"/>
      <c r="AI1803" s="25"/>
      <c r="AJ1803" s="25"/>
      <c r="AK1803" s="25"/>
      <c r="AL1803" s="25"/>
      <c r="AM1803" s="25"/>
      <c r="AN1803" s="25"/>
      <c r="AO1803" s="25"/>
      <c r="AP1803" s="25"/>
      <c r="AQ1803" s="25"/>
      <c r="AR1803" s="25"/>
      <c r="AS1803" s="25"/>
      <c r="AT1803" s="25"/>
      <c r="AU1803" s="25"/>
      <c r="AV1803" s="25"/>
      <c r="AW1803" s="25"/>
      <c r="AX1803" s="25"/>
    </row>
    <row r="1804" spans="7:50" ht="12.75">
      <c r="G1804" s="49"/>
      <c r="K1804" s="99"/>
      <c r="L1804" s="99"/>
      <c r="M1804" s="99"/>
      <c r="N1804" s="99"/>
      <c r="O1804" s="99"/>
      <c r="P1804" s="99"/>
      <c r="Q1804" s="99"/>
      <c r="R1804" s="99"/>
      <c r="S1804" s="99"/>
      <c r="T1804" s="27"/>
      <c r="U1804" s="27"/>
      <c r="V1804" s="27"/>
      <c r="W1804" s="27"/>
      <c r="X1804" s="27"/>
      <c r="Y1804" s="27"/>
      <c r="Z1804" s="27"/>
      <c r="AA1804" s="27"/>
      <c r="AC1804" s="25"/>
      <c r="AD1804" s="25"/>
      <c r="AE1804" s="25"/>
      <c r="AF1804" s="25"/>
      <c r="AG1804" s="25"/>
      <c r="AH1804" s="25"/>
      <c r="AI1804" s="25"/>
      <c r="AJ1804" s="25"/>
      <c r="AK1804" s="25"/>
      <c r="AL1804" s="25"/>
      <c r="AM1804" s="25"/>
      <c r="AN1804" s="25"/>
      <c r="AO1804" s="25"/>
      <c r="AP1804" s="25"/>
      <c r="AQ1804" s="25"/>
      <c r="AR1804" s="25"/>
      <c r="AS1804" s="25"/>
      <c r="AT1804" s="25"/>
      <c r="AU1804" s="25"/>
      <c r="AV1804" s="25"/>
      <c r="AW1804" s="25"/>
      <c r="AX1804" s="25"/>
    </row>
    <row r="1805" spans="7:50" ht="12.75">
      <c r="G1805" s="49"/>
      <c r="K1805" s="99"/>
      <c r="L1805" s="99"/>
      <c r="M1805" s="99"/>
      <c r="N1805" s="99"/>
      <c r="O1805" s="99"/>
      <c r="P1805" s="99"/>
      <c r="Q1805" s="99"/>
      <c r="R1805" s="99"/>
      <c r="S1805" s="99"/>
      <c r="T1805" s="27"/>
      <c r="U1805" s="27"/>
      <c r="V1805" s="27"/>
      <c r="W1805" s="27"/>
      <c r="X1805" s="27"/>
      <c r="Y1805" s="27"/>
      <c r="Z1805" s="27"/>
      <c r="AA1805" s="27"/>
      <c r="AC1805" s="25"/>
      <c r="AD1805" s="25"/>
      <c r="AE1805" s="25"/>
      <c r="AF1805" s="25"/>
      <c r="AG1805" s="25"/>
      <c r="AH1805" s="25"/>
      <c r="AI1805" s="25"/>
      <c r="AJ1805" s="25"/>
      <c r="AK1805" s="25"/>
      <c r="AL1805" s="25"/>
      <c r="AM1805" s="25"/>
      <c r="AN1805" s="25"/>
      <c r="AO1805" s="25"/>
      <c r="AP1805" s="25"/>
      <c r="AQ1805" s="25"/>
      <c r="AR1805" s="25"/>
      <c r="AS1805" s="25"/>
      <c r="AT1805" s="25"/>
      <c r="AU1805" s="25"/>
      <c r="AV1805" s="25"/>
      <c r="AW1805" s="25"/>
      <c r="AX1805" s="25"/>
    </row>
    <row r="1806" spans="7:50" ht="12.75">
      <c r="G1806" s="49"/>
      <c r="K1806" s="99"/>
      <c r="L1806" s="99"/>
      <c r="M1806" s="99"/>
      <c r="N1806" s="99"/>
      <c r="O1806" s="99"/>
      <c r="P1806" s="99"/>
      <c r="Q1806" s="99"/>
      <c r="R1806" s="99"/>
      <c r="S1806" s="99"/>
      <c r="T1806" s="27"/>
      <c r="U1806" s="27"/>
      <c r="V1806" s="27"/>
      <c r="W1806" s="27"/>
      <c r="X1806" s="27"/>
      <c r="Y1806" s="27"/>
      <c r="Z1806" s="27"/>
      <c r="AA1806" s="27"/>
      <c r="AC1806" s="25"/>
      <c r="AD1806" s="25"/>
      <c r="AE1806" s="25"/>
      <c r="AF1806" s="25"/>
      <c r="AG1806" s="25"/>
      <c r="AH1806" s="25"/>
      <c r="AI1806" s="25"/>
      <c r="AJ1806" s="25"/>
      <c r="AK1806" s="25"/>
      <c r="AL1806" s="25"/>
      <c r="AM1806" s="25"/>
      <c r="AN1806" s="25"/>
      <c r="AO1806" s="25"/>
      <c r="AP1806" s="25"/>
      <c r="AQ1806" s="25"/>
      <c r="AR1806" s="25"/>
      <c r="AS1806" s="25"/>
      <c r="AT1806" s="25"/>
      <c r="AU1806" s="25"/>
      <c r="AV1806" s="25"/>
      <c r="AW1806" s="25"/>
      <c r="AX1806" s="25"/>
    </row>
    <row r="1807" spans="7:50" ht="12.75">
      <c r="G1807" s="49"/>
      <c r="K1807" s="99"/>
      <c r="L1807" s="99"/>
      <c r="M1807" s="99"/>
      <c r="N1807" s="99"/>
      <c r="O1807" s="99"/>
      <c r="P1807" s="99"/>
      <c r="Q1807" s="99"/>
      <c r="R1807" s="99"/>
      <c r="S1807" s="99"/>
      <c r="T1807" s="27"/>
      <c r="U1807" s="27"/>
      <c r="V1807" s="27"/>
      <c r="W1807" s="27"/>
      <c r="X1807" s="27"/>
      <c r="Y1807" s="27"/>
      <c r="Z1807" s="27"/>
      <c r="AA1807" s="27"/>
      <c r="AC1807" s="25"/>
      <c r="AD1807" s="25"/>
      <c r="AE1807" s="25"/>
      <c r="AF1807" s="25"/>
      <c r="AG1807" s="25"/>
      <c r="AH1807" s="25"/>
      <c r="AI1807" s="25"/>
      <c r="AJ1807" s="25"/>
      <c r="AK1807" s="25"/>
      <c r="AL1807" s="25"/>
      <c r="AM1807" s="25"/>
      <c r="AN1807" s="25"/>
      <c r="AO1807" s="25"/>
      <c r="AP1807" s="25"/>
      <c r="AQ1807" s="25"/>
      <c r="AR1807" s="25"/>
      <c r="AS1807" s="25"/>
      <c r="AT1807" s="25"/>
      <c r="AU1807" s="25"/>
      <c r="AV1807" s="25"/>
      <c r="AW1807" s="25"/>
      <c r="AX1807" s="25"/>
    </row>
    <row r="1808" spans="7:50" ht="12.75">
      <c r="G1808" s="49"/>
      <c r="K1808" s="99"/>
      <c r="L1808" s="99"/>
      <c r="M1808" s="99"/>
      <c r="N1808" s="99"/>
      <c r="O1808" s="99"/>
      <c r="P1808" s="99"/>
      <c r="Q1808" s="99"/>
      <c r="R1808" s="99"/>
      <c r="S1808" s="99"/>
      <c r="T1808" s="27"/>
      <c r="U1808" s="27"/>
      <c r="V1808" s="27"/>
      <c r="W1808" s="27"/>
      <c r="X1808" s="27"/>
      <c r="Y1808" s="27"/>
      <c r="Z1808" s="27"/>
      <c r="AA1808" s="27"/>
      <c r="AC1808" s="25"/>
      <c r="AD1808" s="25"/>
      <c r="AE1808" s="25"/>
      <c r="AF1808" s="25"/>
      <c r="AG1808" s="25"/>
      <c r="AH1808" s="25"/>
      <c r="AI1808" s="25"/>
      <c r="AJ1808" s="25"/>
      <c r="AK1808" s="25"/>
      <c r="AL1808" s="25"/>
      <c r="AM1808" s="25"/>
      <c r="AN1808" s="25"/>
      <c r="AO1808" s="25"/>
      <c r="AP1808" s="25"/>
      <c r="AQ1808" s="25"/>
      <c r="AR1808" s="25"/>
      <c r="AS1808" s="25"/>
      <c r="AT1808" s="25"/>
      <c r="AU1808" s="25"/>
      <c r="AV1808" s="25"/>
      <c r="AW1808" s="25"/>
      <c r="AX1808" s="25"/>
    </row>
    <row r="1809" spans="7:50" ht="12.75">
      <c r="G1809" s="49"/>
      <c r="K1809" s="99"/>
      <c r="L1809" s="99"/>
      <c r="M1809" s="99"/>
      <c r="N1809" s="99"/>
      <c r="O1809" s="99"/>
      <c r="P1809" s="99"/>
      <c r="Q1809" s="99"/>
      <c r="R1809" s="99"/>
      <c r="S1809" s="99"/>
      <c r="T1809" s="27"/>
      <c r="U1809" s="27"/>
      <c r="V1809" s="27"/>
      <c r="W1809" s="27"/>
      <c r="X1809" s="27"/>
      <c r="Y1809" s="27"/>
      <c r="Z1809" s="27"/>
      <c r="AA1809" s="27"/>
      <c r="AC1809" s="25"/>
      <c r="AD1809" s="25"/>
      <c r="AE1809" s="25"/>
      <c r="AF1809" s="25"/>
      <c r="AG1809" s="25"/>
      <c r="AH1809" s="25"/>
      <c r="AI1809" s="25"/>
      <c r="AJ1809" s="25"/>
      <c r="AK1809" s="25"/>
      <c r="AL1809" s="25"/>
      <c r="AM1809" s="25"/>
      <c r="AN1809" s="25"/>
      <c r="AO1809" s="25"/>
      <c r="AP1809" s="25"/>
      <c r="AQ1809" s="25"/>
      <c r="AR1809" s="25"/>
      <c r="AS1809" s="25"/>
      <c r="AT1809" s="25"/>
      <c r="AU1809" s="25"/>
      <c r="AV1809" s="25"/>
      <c r="AW1809" s="25"/>
      <c r="AX1809" s="25"/>
    </row>
    <row r="1810" spans="7:50" ht="12.75">
      <c r="G1810" s="49"/>
      <c r="K1810" s="99"/>
      <c r="L1810" s="99"/>
      <c r="M1810" s="99"/>
      <c r="N1810" s="99"/>
      <c r="O1810" s="99"/>
      <c r="P1810" s="99"/>
      <c r="Q1810" s="99"/>
      <c r="R1810" s="99"/>
      <c r="S1810" s="99"/>
      <c r="T1810" s="27"/>
      <c r="U1810" s="27"/>
      <c r="V1810" s="27"/>
      <c r="W1810" s="27"/>
      <c r="X1810" s="27"/>
      <c r="Y1810" s="27"/>
      <c r="Z1810" s="27"/>
      <c r="AA1810" s="27"/>
      <c r="AC1810" s="25"/>
      <c r="AD1810" s="25"/>
      <c r="AE1810" s="25"/>
      <c r="AF1810" s="25"/>
      <c r="AG1810" s="25"/>
      <c r="AH1810" s="25"/>
      <c r="AI1810" s="25"/>
      <c r="AJ1810" s="25"/>
      <c r="AK1810" s="25"/>
      <c r="AL1810" s="25"/>
      <c r="AM1810" s="25"/>
      <c r="AN1810" s="25"/>
      <c r="AO1810" s="25"/>
      <c r="AP1810" s="25"/>
      <c r="AQ1810" s="25"/>
      <c r="AR1810" s="25"/>
      <c r="AS1810" s="25"/>
      <c r="AT1810" s="25"/>
      <c r="AU1810" s="25"/>
      <c r="AV1810" s="25"/>
      <c r="AW1810" s="25"/>
      <c r="AX1810" s="25"/>
    </row>
    <row r="1811" spans="7:50" ht="12.75">
      <c r="G1811" s="49"/>
      <c r="K1811" s="99"/>
      <c r="L1811" s="99"/>
      <c r="M1811" s="99"/>
      <c r="N1811" s="99"/>
      <c r="O1811" s="99"/>
      <c r="P1811" s="99"/>
      <c r="Q1811" s="99"/>
      <c r="R1811" s="99"/>
      <c r="S1811" s="99"/>
      <c r="T1811" s="27"/>
      <c r="U1811" s="27"/>
      <c r="V1811" s="27"/>
      <c r="W1811" s="27"/>
      <c r="X1811" s="27"/>
      <c r="Y1811" s="27"/>
      <c r="Z1811" s="27"/>
      <c r="AA1811" s="27"/>
      <c r="AC1811" s="25"/>
      <c r="AD1811" s="25"/>
      <c r="AE1811" s="25"/>
      <c r="AF1811" s="25"/>
      <c r="AG1811" s="25"/>
      <c r="AH1811" s="25"/>
      <c r="AI1811" s="25"/>
      <c r="AJ1811" s="25"/>
      <c r="AK1811" s="25"/>
      <c r="AL1811" s="25"/>
      <c r="AM1811" s="25"/>
      <c r="AN1811" s="25"/>
      <c r="AO1811" s="25"/>
      <c r="AP1811" s="25"/>
      <c r="AQ1811" s="25"/>
      <c r="AR1811" s="25"/>
      <c r="AS1811" s="25"/>
      <c r="AT1811" s="25"/>
      <c r="AU1811" s="25"/>
      <c r="AV1811" s="25"/>
      <c r="AW1811" s="25"/>
      <c r="AX1811" s="25"/>
    </row>
    <row r="1812" spans="7:50" ht="12.75">
      <c r="G1812" s="49"/>
      <c r="K1812" s="99"/>
      <c r="L1812" s="99"/>
      <c r="M1812" s="99"/>
      <c r="N1812" s="99"/>
      <c r="O1812" s="99"/>
      <c r="P1812" s="99"/>
      <c r="Q1812" s="99"/>
      <c r="R1812" s="99"/>
      <c r="S1812" s="99"/>
      <c r="T1812" s="27"/>
      <c r="U1812" s="27"/>
      <c r="V1812" s="27"/>
      <c r="W1812" s="27"/>
      <c r="X1812" s="27"/>
      <c r="Y1812" s="27"/>
      <c r="Z1812" s="27"/>
      <c r="AA1812" s="27"/>
      <c r="AC1812" s="25"/>
      <c r="AD1812" s="25"/>
      <c r="AE1812" s="25"/>
      <c r="AF1812" s="25"/>
      <c r="AG1812" s="25"/>
      <c r="AH1812" s="25"/>
      <c r="AI1812" s="25"/>
      <c r="AJ1812" s="25"/>
      <c r="AK1812" s="25"/>
      <c r="AL1812" s="25"/>
      <c r="AM1812" s="25"/>
      <c r="AN1812" s="25"/>
      <c r="AO1812" s="25"/>
      <c r="AP1812" s="25"/>
      <c r="AQ1812" s="25"/>
      <c r="AR1812" s="25"/>
      <c r="AS1812" s="25"/>
      <c r="AT1812" s="25"/>
      <c r="AU1812" s="25"/>
      <c r="AV1812" s="25"/>
      <c r="AW1812" s="25"/>
      <c r="AX1812" s="25"/>
    </row>
    <row r="1813" spans="7:50" ht="12.75">
      <c r="G1813" s="49"/>
      <c r="K1813" s="99"/>
      <c r="L1813" s="99"/>
      <c r="M1813" s="99"/>
      <c r="N1813" s="99"/>
      <c r="O1813" s="99"/>
      <c r="P1813" s="99"/>
      <c r="Q1813" s="99"/>
      <c r="R1813" s="99"/>
      <c r="S1813" s="99"/>
      <c r="T1813" s="27"/>
      <c r="U1813" s="27"/>
      <c r="V1813" s="27"/>
      <c r="W1813" s="27"/>
      <c r="X1813" s="27"/>
      <c r="Y1813" s="27"/>
      <c r="Z1813" s="27"/>
      <c r="AA1813" s="27"/>
      <c r="AC1813" s="25"/>
      <c r="AD1813" s="25"/>
      <c r="AE1813" s="25"/>
      <c r="AF1813" s="25"/>
      <c r="AG1813" s="25"/>
      <c r="AH1813" s="25"/>
      <c r="AI1813" s="25"/>
      <c r="AJ1813" s="25"/>
      <c r="AK1813" s="25"/>
      <c r="AL1813" s="25"/>
      <c r="AM1813" s="25"/>
      <c r="AN1813" s="25"/>
      <c r="AO1813" s="25"/>
      <c r="AP1813" s="25"/>
      <c r="AQ1813" s="25"/>
      <c r="AR1813" s="25"/>
      <c r="AS1813" s="25"/>
      <c r="AT1813" s="25"/>
      <c r="AU1813" s="25"/>
      <c r="AV1813" s="25"/>
      <c r="AW1813" s="25"/>
      <c r="AX1813" s="25"/>
    </row>
    <row r="1814" spans="7:50" ht="12.75">
      <c r="G1814" s="49"/>
      <c r="K1814" s="99"/>
      <c r="L1814" s="99"/>
      <c r="M1814" s="99"/>
      <c r="N1814" s="99"/>
      <c r="O1814" s="99"/>
      <c r="P1814" s="99"/>
      <c r="Q1814" s="99"/>
      <c r="R1814" s="99"/>
      <c r="S1814" s="99"/>
      <c r="T1814" s="27"/>
      <c r="U1814" s="27"/>
      <c r="V1814" s="27"/>
      <c r="W1814" s="27"/>
      <c r="X1814" s="27"/>
      <c r="Y1814" s="27"/>
      <c r="Z1814" s="27"/>
      <c r="AA1814" s="27"/>
      <c r="AC1814" s="25"/>
      <c r="AD1814" s="25"/>
      <c r="AE1814" s="25"/>
      <c r="AF1814" s="25"/>
      <c r="AG1814" s="25"/>
      <c r="AH1814" s="25"/>
      <c r="AI1814" s="25"/>
      <c r="AJ1814" s="25"/>
      <c r="AK1814" s="25"/>
      <c r="AL1814" s="25"/>
      <c r="AM1814" s="25"/>
      <c r="AN1814" s="25"/>
      <c r="AO1814" s="25"/>
      <c r="AP1814" s="25"/>
      <c r="AQ1814" s="25"/>
      <c r="AR1814" s="25"/>
      <c r="AS1814" s="25"/>
      <c r="AT1814" s="25"/>
      <c r="AU1814" s="25"/>
      <c r="AV1814" s="25"/>
      <c r="AW1814" s="25"/>
      <c r="AX1814" s="25"/>
    </row>
    <row r="1815" spans="7:50" ht="12.75">
      <c r="G1815" s="49"/>
      <c r="K1815" s="99"/>
      <c r="L1815" s="99"/>
      <c r="M1815" s="99"/>
      <c r="N1815" s="99"/>
      <c r="O1815" s="99"/>
      <c r="P1815" s="99"/>
      <c r="Q1815" s="99"/>
      <c r="R1815" s="99"/>
      <c r="S1815" s="99"/>
      <c r="T1815" s="27"/>
      <c r="U1815" s="27"/>
      <c r="V1815" s="27"/>
      <c r="W1815" s="27"/>
      <c r="X1815" s="27"/>
      <c r="Y1815" s="27"/>
      <c r="Z1815" s="27"/>
      <c r="AA1815" s="27"/>
      <c r="AC1815" s="25"/>
      <c r="AD1815" s="25"/>
      <c r="AE1815" s="25"/>
      <c r="AF1815" s="25"/>
      <c r="AG1815" s="25"/>
      <c r="AH1815" s="25"/>
      <c r="AI1815" s="25"/>
      <c r="AJ1815" s="25"/>
      <c r="AK1815" s="25"/>
      <c r="AL1815" s="25"/>
      <c r="AM1815" s="25"/>
      <c r="AN1815" s="25"/>
      <c r="AO1815" s="25"/>
      <c r="AP1815" s="25"/>
      <c r="AQ1815" s="25"/>
      <c r="AR1815" s="25"/>
      <c r="AS1815" s="25"/>
      <c r="AT1815" s="25"/>
      <c r="AU1815" s="25"/>
      <c r="AV1815" s="25"/>
      <c r="AW1815" s="25"/>
      <c r="AX1815" s="25"/>
    </row>
    <row r="1816" spans="7:50" ht="12.75">
      <c r="G1816" s="49"/>
      <c r="K1816" s="99"/>
      <c r="L1816" s="99"/>
      <c r="M1816" s="99"/>
      <c r="N1816" s="99"/>
      <c r="O1816" s="99"/>
      <c r="P1816" s="99"/>
      <c r="Q1816" s="99"/>
      <c r="R1816" s="99"/>
      <c r="S1816" s="99"/>
      <c r="T1816" s="27"/>
      <c r="U1816" s="27"/>
      <c r="V1816" s="27"/>
      <c r="W1816" s="27"/>
      <c r="X1816" s="27"/>
      <c r="Y1816" s="27"/>
      <c r="Z1816" s="27"/>
      <c r="AA1816" s="27"/>
      <c r="AC1816" s="25"/>
      <c r="AD1816" s="25"/>
      <c r="AE1816" s="25"/>
      <c r="AF1816" s="25"/>
      <c r="AG1816" s="25"/>
      <c r="AH1816" s="25"/>
      <c r="AI1816" s="25"/>
      <c r="AJ1816" s="25"/>
      <c r="AK1816" s="25"/>
      <c r="AL1816" s="25"/>
      <c r="AM1816" s="25"/>
      <c r="AN1816" s="25"/>
      <c r="AO1816" s="25"/>
      <c r="AP1816" s="25"/>
      <c r="AQ1816" s="25"/>
      <c r="AR1816" s="25"/>
      <c r="AS1816" s="25"/>
      <c r="AT1816" s="25"/>
      <c r="AU1816" s="25"/>
      <c r="AV1816" s="25"/>
      <c r="AW1816" s="25"/>
      <c r="AX1816" s="25"/>
    </row>
    <row r="1817" spans="7:50" ht="12.75">
      <c r="G1817" s="49"/>
      <c r="K1817" s="99"/>
      <c r="L1817" s="99"/>
      <c r="M1817" s="99"/>
      <c r="N1817" s="99"/>
      <c r="O1817" s="99"/>
      <c r="P1817" s="99"/>
      <c r="Q1817" s="99"/>
      <c r="R1817" s="99"/>
      <c r="S1817" s="99"/>
      <c r="T1817" s="27"/>
      <c r="U1817" s="27"/>
      <c r="V1817" s="27"/>
      <c r="W1817" s="27"/>
      <c r="X1817" s="27"/>
      <c r="Y1817" s="27"/>
      <c r="Z1817" s="27"/>
      <c r="AA1817" s="27"/>
      <c r="AC1817" s="25"/>
      <c r="AD1817" s="25"/>
      <c r="AE1817" s="25"/>
      <c r="AF1817" s="25"/>
      <c r="AG1817" s="25"/>
      <c r="AH1817" s="25"/>
      <c r="AI1817" s="25"/>
      <c r="AJ1817" s="25"/>
      <c r="AK1817" s="25"/>
      <c r="AL1817" s="25"/>
      <c r="AM1817" s="25"/>
      <c r="AN1817" s="25"/>
      <c r="AO1817" s="25"/>
      <c r="AP1817" s="25"/>
      <c r="AQ1817" s="25"/>
      <c r="AR1817" s="25"/>
      <c r="AS1817" s="25"/>
      <c r="AT1817" s="25"/>
      <c r="AU1817" s="25"/>
      <c r="AV1817" s="25"/>
      <c r="AW1817" s="25"/>
      <c r="AX1817" s="25"/>
    </row>
    <row r="1818" spans="7:50" ht="12.75">
      <c r="G1818" s="49"/>
      <c r="K1818" s="99"/>
      <c r="L1818" s="99"/>
      <c r="M1818" s="99"/>
      <c r="N1818" s="99"/>
      <c r="O1818" s="99"/>
      <c r="P1818" s="99"/>
      <c r="Q1818" s="99"/>
      <c r="R1818" s="99"/>
      <c r="S1818" s="99"/>
      <c r="T1818" s="27"/>
      <c r="U1818" s="27"/>
      <c r="V1818" s="27"/>
      <c r="W1818" s="27"/>
      <c r="X1818" s="27"/>
      <c r="Y1818" s="27"/>
      <c r="Z1818" s="27"/>
      <c r="AA1818" s="27"/>
      <c r="AC1818" s="25"/>
      <c r="AD1818" s="25"/>
      <c r="AE1818" s="25"/>
      <c r="AF1818" s="25"/>
      <c r="AG1818" s="25"/>
      <c r="AH1818" s="25"/>
      <c r="AI1818" s="25"/>
      <c r="AJ1818" s="25"/>
      <c r="AK1818" s="25"/>
      <c r="AL1818" s="25"/>
      <c r="AM1818" s="25"/>
      <c r="AN1818" s="25"/>
      <c r="AO1818" s="25"/>
      <c r="AP1818" s="25"/>
      <c r="AQ1818" s="25"/>
      <c r="AR1818" s="25"/>
      <c r="AS1818" s="25"/>
      <c r="AT1818" s="25"/>
      <c r="AU1818" s="25"/>
      <c r="AV1818" s="25"/>
      <c r="AW1818" s="25"/>
      <c r="AX1818" s="25"/>
    </row>
    <row r="1819" spans="7:50" ht="12.75">
      <c r="G1819" s="49"/>
      <c r="K1819" s="99"/>
      <c r="L1819" s="99"/>
      <c r="M1819" s="99"/>
      <c r="N1819" s="99"/>
      <c r="O1819" s="99"/>
      <c r="P1819" s="99"/>
      <c r="Q1819" s="99"/>
      <c r="R1819" s="99"/>
      <c r="S1819" s="99"/>
      <c r="T1819" s="27"/>
      <c r="U1819" s="27"/>
      <c r="V1819" s="27"/>
      <c r="W1819" s="27"/>
      <c r="X1819" s="27"/>
      <c r="Y1819" s="27"/>
      <c r="Z1819" s="27"/>
      <c r="AA1819" s="27"/>
      <c r="AC1819" s="25"/>
      <c r="AD1819" s="25"/>
      <c r="AE1819" s="25"/>
      <c r="AF1819" s="25"/>
      <c r="AG1819" s="25"/>
      <c r="AH1819" s="25"/>
      <c r="AI1819" s="25"/>
      <c r="AJ1819" s="25"/>
      <c r="AK1819" s="25"/>
      <c r="AL1819" s="25"/>
      <c r="AM1819" s="25"/>
      <c r="AN1819" s="25"/>
      <c r="AO1819" s="25"/>
      <c r="AP1819" s="25"/>
      <c r="AQ1819" s="25"/>
      <c r="AR1819" s="25"/>
      <c r="AS1819" s="25"/>
      <c r="AT1819" s="25"/>
      <c r="AU1819" s="25"/>
      <c r="AV1819" s="25"/>
      <c r="AW1819" s="25"/>
      <c r="AX1819" s="25"/>
    </row>
    <row r="1820" spans="7:50" ht="12.75">
      <c r="G1820" s="49"/>
      <c r="K1820" s="99"/>
      <c r="L1820" s="99"/>
      <c r="M1820" s="99"/>
      <c r="N1820" s="99"/>
      <c r="O1820" s="99"/>
      <c r="P1820" s="99"/>
      <c r="Q1820" s="99"/>
      <c r="R1820" s="99"/>
      <c r="S1820" s="99"/>
      <c r="T1820" s="27"/>
      <c r="U1820" s="27"/>
      <c r="V1820" s="27"/>
      <c r="W1820" s="27"/>
      <c r="X1820" s="27"/>
      <c r="Y1820" s="27"/>
      <c r="Z1820" s="27"/>
      <c r="AA1820" s="27"/>
      <c r="AC1820" s="25"/>
      <c r="AD1820" s="25"/>
      <c r="AE1820" s="25"/>
      <c r="AF1820" s="25"/>
      <c r="AG1820" s="25"/>
      <c r="AH1820" s="25"/>
      <c r="AI1820" s="25"/>
      <c r="AJ1820" s="25"/>
      <c r="AK1820" s="25"/>
      <c r="AL1820" s="25"/>
      <c r="AM1820" s="25"/>
      <c r="AN1820" s="25"/>
      <c r="AO1820" s="25"/>
      <c r="AP1820" s="25"/>
      <c r="AQ1820" s="25"/>
      <c r="AR1820" s="25"/>
      <c r="AS1820" s="25"/>
      <c r="AT1820" s="25"/>
      <c r="AU1820" s="25"/>
      <c r="AV1820" s="25"/>
      <c r="AW1820" s="25"/>
      <c r="AX1820" s="25"/>
    </row>
    <row r="1821" spans="7:50" ht="12.75">
      <c r="G1821" s="49"/>
      <c r="K1821" s="99"/>
      <c r="L1821" s="99"/>
      <c r="M1821" s="99"/>
      <c r="N1821" s="99"/>
      <c r="O1821" s="99"/>
      <c r="P1821" s="99"/>
      <c r="Q1821" s="99"/>
      <c r="R1821" s="99"/>
      <c r="S1821" s="99"/>
      <c r="T1821" s="27"/>
      <c r="U1821" s="27"/>
      <c r="V1821" s="27"/>
      <c r="W1821" s="27"/>
      <c r="X1821" s="27"/>
      <c r="Y1821" s="27"/>
      <c r="Z1821" s="27"/>
      <c r="AA1821" s="27"/>
      <c r="AC1821" s="25"/>
      <c r="AD1821" s="25"/>
      <c r="AE1821" s="25"/>
      <c r="AF1821" s="25"/>
      <c r="AG1821" s="25"/>
      <c r="AH1821" s="25"/>
      <c r="AI1821" s="25"/>
      <c r="AJ1821" s="25"/>
      <c r="AK1821" s="25"/>
      <c r="AL1821" s="25"/>
      <c r="AM1821" s="25"/>
      <c r="AN1821" s="25"/>
      <c r="AO1821" s="25"/>
      <c r="AP1821" s="25"/>
      <c r="AQ1821" s="25"/>
      <c r="AR1821" s="25"/>
      <c r="AS1821" s="25"/>
      <c r="AT1821" s="25"/>
      <c r="AU1821" s="25"/>
      <c r="AV1821" s="25"/>
      <c r="AW1821" s="25"/>
      <c r="AX1821" s="25"/>
    </row>
    <row r="1822" spans="7:50" ht="12.75">
      <c r="G1822" s="49"/>
      <c r="K1822" s="99"/>
      <c r="L1822" s="99"/>
      <c r="M1822" s="99"/>
      <c r="N1822" s="99"/>
      <c r="O1822" s="99"/>
      <c r="P1822" s="99"/>
      <c r="Q1822" s="99"/>
      <c r="R1822" s="99"/>
      <c r="S1822" s="99"/>
      <c r="T1822" s="27"/>
      <c r="U1822" s="27"/>
      <c r="V1822" s="27"/>
      <c r="W1822" s="27"/>
      <c r="X1822" s="27"/>
      <c r="Y1822" s="27"/>
      <c r="Z1822" s="27"/>
      <c r="AA1822" s="27"/>
      <c r="AC1822" s="25"/>
      <c r="AD1822" s="25"/>
      <c r="AE1822" s="25"/>
      <c r="AF1822" s="25"/>
      <c r="AG1822" s="25"/>
      <c r="AH1822" s="25"/>
      <c r="AI1822" s="25"/>
      <c r="AJ1822" s="25"/>
      <c r="AK1822" s="25"/>
      <c r="AL1822" s="25"/>
      <c r="AM1822" s="25"/>
      <c r="AN1822" s="25"/>
      <c r="AO1822" s="25"/>
      <c r="AP1822" s="25"/>
      <c r="AQ1822" s="25"/>
      <c r="AR1822" s="25"/>
      <c r="AS1822" s="25"/>
      <c r="AT1822" s="25"/>
      <c r="AU1822" s="25"/>
      <c r="AV1822" s="25"/>
      <c r="AW1822" s="25"/>
      <c r="AX1822" s="25"/>
    </row>
    <row r="1823" spans="7:50" ht="12.75">
      <c r="G1823" s="49"/>
      <c r="K1823" s="99"/>
      <c r="L1823" s="99"/>
      <c r="M1823" s="99"/>
      <c r="N1823" s="99"/>
      <c r="O1823" s="99"/>
      <c r="P1823" s="99"/>
      <c r="Q1823" s="99"/>
      <c r="R1823" s="99"/>
      <c r="S1823" s="99"/>
      <c r="T1823" s="27"/>
      <c r="U1823" s="27"/>
      <c r="V1823" s="27"/>
      <c r="W1823" s="27"/>
      <c r="X1823" s="27"/>
      <c r="Y1823" s="27"/>
      <c r="Z1823" s="27"/>
      <c r="AA1823" s="27"/>
      <c r="AC1823" s="25"/>
      <c r="AD1823" s="25"/>
      <c r="AE1823" s="25"/>
      <c r="AF1823" s="25"/>
      <c r="AG1823" s="25"/>
      <c r="AH1823" s="25"/>
      <c r="AI1823" s="25"/>
      <c r="AJ1823" s="25"/>
      <c r="AK1823" s="25"/>
      <c r="AL1823" s="25"/>
      <c r="AM1823" s="25"/>
      <c r="AN1823" s="25"/>
      <c r="AO1823" s="25"/>
      <c r="AP1823" s="25"/>
      <c r="AQ1823" s="25"/>
      <c r="AR1823" s="25"/>
      <c r="AS1823" s="25"/>
      <c r="AT1823" s="25"/>
      <c r="AU1823" s="25"/>
      <c r="AV1823" s="25"/>
      <c r="AW1823" s="25"/>
      <c r="AX1823" s="25"/>
    </row>
    <row r="1824" spans="7:50" ht="12.75">
      <c r="G1824" s="49"/>
      <c r="K1824" s="99"/>
      <c r="L1824" s="99"/>
      <c r="M1824" s="99"/>
      <c r="N1824" s="99"/>
      <c r="O1824" s="99"/>
      <c r="P1824" s="99"/>
      <c r="Q1824" s="99"/>
      <c r="R1824" s="99"/>
      <c r="S1824" s="99"/>
      <c r="T1824" s="27"/>
      <c r="U1824" s="27"/>
      <c r="V1824" s="27"/>
      <c r="W1824" s="27"/>
      <c r="X1824" s="27"/>
      <c r="Y1824" s="27"/>
      <c r="Z1824" s="27"/>
      <c r="AA1824" s="27"/>
      <c r="AC1824" s="25"/>
      <c r="AD1824" s="25"/>
      <c r="AE1824" s="25"/>
      <c r="AF1824" s="25"/>
      <c r="AG1824" s="25"/>
      <c r="AH1824" s="25"/>
      <c r="AI1824" s="25"/>
      <c r="AJ1824" s="25"/>
      <c r="AK1824" s="25"/>
      <c r="AL1824" s="25"/>
      <c r="AM1824" s="25"/>
      <c r="AN1824" s="25"/>
      <c r="AO1824" s="25"/>
      <c r="AP1824" s="25"/>
      <c r="AQ1824" s="25"/>
      <c r="AR1824" s="25"/>
      <c r="AS1824" s="25"/>
      <c r="AT1824" s="25"/>
      <c r="AU1824" s="25"/>
      <c r="AV1824" s="25"/>
      <c r="AW1824" s="25"/>
      <c r="AX1824" s="25"/>
    </row>
    <row r="1825" spans="7:50" ht="12.75">
      <c r="G1825" s="49"/>
      <c r="K1825" s="99"/>
      <c r="L1825" s="99"/>
      <c r="M1825" s="99"/>
      <c r="N1825" s="99"/>
      <c r="O1825" s="99"/>
      <c r="P1825" s="99"/>
      <c r="Q1825" s="99"/>
      <c r="R1825" s="99"/>
      <c r="S1825" s="99"/>
      <c r="T1825" s="27"/>
      <c r="U1825" s="27"/>
      <c r="V1825" s="27"/>
      <c r="W1825" s="27"/>
      <c r="X1825" s="27"/>
      <c r="Y1825" s="27"/>
      <c r="Z1825" s="27"/>
      <c r="AA1825" s="27"/>
      <c r="AC1825" s="25"/>
      <c r="AD1825" s="25"/>
      <c r="AE1825" s="25"/>
      <c r="AF1825" s="25"/>
      <c r="AG1825" s="25"/>
      <c r="AH1825" s="25"/>
      <c r="AI1825" s="25"/>
      <c r="AJ1825" s="25"/>
      <c r="AK1825" s="25"/>
      <c r="AL1825" s="25"/>
      <c r="AM1825" s="25"/>
      <c r="AN1825" s="25"/>
      <c r="AO1825" s="25"/>
      <c r="AP1825" s="25"/>
      <c r="AQ1825" s="25"/>
      <c r="AR1825" s="25"/>
      <c r="AS1825" s="25"/>
      <c r="AT1825" s="25"/>
      <c r="AU1825" s="25"/>
      <c r="AV1825" s="25"/>
      <c r="AW1825" s="25"/>
      <c r="AX1825" s="25"/>
    </row>
    <row r="1826" spans="7:50" ht="12.75">
      <c r="G1826" s="49"/>
      <c r="K1826" s="99"/>
      <c r="L1826" s="99"/>
      <c r="M1826" s="99"/>
      <c r="N1826" s="99"/>
      <c r="O1826" s="99"/>
      <c r="P1826" s="99"/>
      <c r="Q1826" s="99"/>
      <c r="R1826" s="99"/>
      <c r="S1826" s="99"/>
      <c r="T1826" s="27"/>
      <c r="U1826" s="27"/>
      <c r="V1826" s="27"/>
      <c r="W1826" s="27"/>
      <c r="X1826" s="27"/>
      <c r="Y1826" s="27"/>
      <c r="Z1826" s="27"/>
      <c r="AA1826" s="27"/>
      <c r="AC1826" s="25"/>
      <c r="AD1826" s="25"/>
      <c r="AE1826" s="25"/>
      <c r="AF1826" s="25"/>
      <c r="AG1826" s="25"/>
      <c r="AH1826" s="25"/>
      <c r="AI1826" s="25"/>
      <c r="AJ1826" s="25"/>
      <c r="AK1826" s="25"/>
      <c r="AL1826" s="25"/>
      <c r="AM1826" s="25"/>
      <c r="AN1826" s="25"/>
      <c r="AO1826" s="25"/>
      <c r="AP1826" s="25"/>
      <c r="AQ1826" s="25"/>
      <c r="AR1826" s="25"/>
      <c r="AS1826" s="25"/>
      <c r="AT1826" s="25"/>
      <c r="AU1826" s="25"/>
      <c r="AV1826" s="25"/>
      <c r="AW1826" s="25"/>
      <c r="AX1826" s="25"/>
    </row>
    <row r="1827" spans="7:50" ht="12.75">
      <c r="G1827" s="49"/>
      <c r="K1827" s="99"/>
      <c r="L1827" s="99"/>
      <c r="M1827" s="99"/>
      <c r="N1827" s="99"/>
      <c r="O1827" s="99"/>
      <c r="P1827" s="99"/>
      <c r="Q1827" s="99"/>
      <c r="R1827" s="99"/>
      <c r="S1827" s="99"/>
      <c r="T1827" s="27"/>
      <c r="U1827" s="27"/>
      <c r="V1827" s="27"/>
      <c r="W1827" s="27"/>
      <c r="X1827" s="27"/>
      <c r="Y1827" s="27"/>
      <c r="Z1827" s="27"/>
      <c r="AA1827" s="27"/>
      <c r="AC1827" s="25"/>
      <c r="AD1827" s="25"/>
      <c r="AE1827" s="25"/>
      <c r="AF1827" s="25"/>
      <c r="AG1827" s="25"/>
      <c r="AH1827" s="25"/>
      <c r="AI1827" s="25"/>
      <c r="AJ1827" s="25"/>
      <c r="AK1827" s="25"/>
      <c r="AL1827" s="25"/>
      <c r="AM1827" s="25"/>
      <c r="AN1827" s="25"/>
      <c r="AO1827" s="25"/>
      <c r="AP1827" s="25"/>
      <c r="AQ1827" s="25"/>
      <c r="AR1827" s="25"/>
      <c r="AS1827" s="25"/>
      <c r="AT1827" s="25"/>
      <c r="AU1827" s="25"/>
      <c r="AV1827" s="25"/>
      <c r="AW1827" s="25"/>
      <c r="AX1827" s="25"/>
    </row>
    <row r="1828" spans="7:50" ht="12.75">
      <c r="G1828" s="49"/>
      <c r="K1828" s="99"/>
      <c r="L1828" s="99"/>
      <c r="M1828" s="99"/>
      <c r="N1828" s="99"/>
      <c r="O1828" s="99"/>
      <c r="P1828" s="99"/>
      <c r="Q1828" s="99"/>
      <c r="R1828" s="99"/>
      <c r="S1828" s="99"/>
      <c r="T1828" s="27"/>
      <c r="U1828" s="27"/>
      <c r="V1828" s="27"/>
      <c r="W1828" s="27"/>
      <c r="X1828" s="27"/>
      <c r="Y1828" s="27"/>
      <c r="Z1828" s="27"/>
      <c r="AA1828" s="27"/>
      <c r="AC1828" s="25"/>
      <c r="AD1828" s="25"/>
      <c r="AE1828" s="25"/>
      <c r="AF1828" s="25"/>
      <c r="AG1828" s="25"/>
      <c r="AH1828" s="25"/>
      <c r="AI1828" s="25"/>
      <c r="AJ1828" s="25"/>
      <c r="AK1828" s="25"/>
      <c r="AL1828" s="25"/>
      <c r="AM1828" s="25"/>
      <c r="AN1828" s="25"/>
      <c r="AO1828" s="25"/>
      <c r="AP1828" s="25"/>
      <c r="AQ1828" s="25"/>
      <c r="AR1828" s="25"/>
      <c r="AS1828" s="25"/>
      <c r="AT1828" s="25"/>
      <c r="AU1828" s="25"/>
      <c r="AV1828" s="25"/>
      <c r="AW1828" s="25"/>
      <c r="AX1828" s="25"/>
    </row>
    <row r="1829" spans="7:50" ht="12.75">
      <c r="G1829" s="49"/>
      <c r="K1829" s="99"/>
      <c r="L1829" s="99"/>
      <c r="M1829" s="99"/>
      <c r="N1829" s="99"/>
      <c r="O1829" s="99"/>
      <c r="P1829" s="99"/>
      <c r="Q1829" s="99"/>
      <c r="R1829" s="99"/>
      <c r="S1829" s="99"/>
      <c r="T1829" s="27"/>
      <c r="U1829" s="27"/>
      <c r="V1829" s="27"/>
      <c r="W1829" s="27"/>
      <c r="X1829" s="27"/>
      <c r="Y1829" s="27"/>
      <c r="Z1829" s="27"/>
      <c r="AA1829" s="27"/>
      <c r="AC1829" s="25"/>
      <c r="AD1829" s="25"/>
      <c r="AE1829" s="25"/>
      <c r="AF1829" s="25"/>
      <c r="AG1829" s="25"/>
      <c r="AH1829" s="25"/>
      <c r="AI1829" s="25"/>
      <c r="AJ1829" s="25"/>
      <c r="AK1829" s="25"/>
      <c r="AL1829" s="25"/>
      <c r="AM1829" s="25"/>
      <c r="AN1829" s="25"/>
      <c r="AO1829" s="25"/>
      <c r="AP1829" s="25"/>
      <c r="AQ1829" s="25"/>
      <c r="AR1829" s="25"/>
      <c r="AS1829" s="25"/>
      <c r="AT1829" s="25"/>
      <c r="AU1829" s="25"/>
      <c r="AV1829" s="25"/>
      <c r="AW1829" s="25"/>
      <c r="AX1829" s="25"/>
    </row>
    <row r="1830" spans="7:50" ht="12.75">
      <c r="G1830" s="49"/>
      <c r="K1830" s="99"/>
      <c r="L1830" s="99"/>
      <c r="M1830" s="99"/>
      <c r="N1830" s="99"/>
      <c r="O1830" s="99"/>
      <c r="P1830" s="99"/>
      <c r="Q1830" s="99"/>
      <c r="R1830" s="99"/>
      <c r="S1830" s="99"/>
      <c r="T1830" s="27"/>
      <c r="U1830" s="27"/>
      <c r="V1830" s="27"/>
      <c r="W1830" s="27"/>
      <c r="X1830" s="27"/>
      <c r="Y1830" s="27"/>
      <c r="Z1830" s="27"/>
      <c r="AA1830" s="27"/>
      <c r="AC1830" s="25"/>
      <c r="AD1830" s="25"/>
      <c r="AE1830" s="25"/>
      <c r="AF1830" s="25"/>
      <c r="AG1830" s="25"/>
      <c r="AH1830" s="25"/>
      <c r="AI1830" s="25"/>
      <c r="AJ1830" s="25"/>
      <c r="AK1830" s="25"/>
      <c r="AL1830" s="25"/>
      <c r="AM1830" s="25"/>
      <c r="AN1830" s="25"/>
      <c r="AO1830" s="25"/>
      <c r="AP1830" s="25"/>
      <c r="AQ1830" s="25"/>
      <c r="AR1830" s="25"/>
      <c r="AS1830" s="25"/>
      <c r="AT1830" s="25"/>
      <c r="AU1830" s="25"/>
      <c r="AV1830" s="25"/>
      <c r="AW1830" s="25"/>
      <c r="AX1830" s="25"/>
    </row>
    <row r="1831" spans="7:50" ht="12.75">
      <c r="G1831" s="49"/>
      <c r="K1831" s="99"/>
      <c r="L1831" s="99"/>
      <c r="M1831" s="99"/>
      <c r="N1831" s="99"/>
      <c r="O1831" s="99"/>
      <c r="P1831" s="99"/>
      <c r="Q1831" s="99"/>
      <c r="R1831" s="99"/>
      <c r="S1831" s="99"/>
      <c r="T1831" s="27"/>
      <c r="U1831" s="27"/>
      <c r="V1831" s="27"/>
      <c r="W1831" s="27"/>
      <c r="X1831" s="27"/>
      <c r="Y1831" s="27"/>
      <c r="Z1831" s="27"/>
      <c r="AA1831" s="27"/>
      <c r="AC1831" s="25"/>
      <c r="AD1831" s="25"/>
      <c r="AE1831" s="25"/>
      <c r="AF1831" s="25"/>
      <c r="AG1831" s="25"/>
      <c r="AH1831" s="25"/>
      <c r="AI1831" s="25"/>
      <c r="AJ1831" s="25"/>
      <c r="AK1831" s="25"/>
      <c r="AL1831" s="25"/>
      <c r="AM1831" s="25"/>
      <c r="AN1831" s="25"/>
      <c r="AO1831" s="25"/>
      <c r="AP1831" s="25"/>
      <c r="AQ1831" s="25"/>
      <c r="AR1831" s="25"/>
      <c r="AS1831" s="25"/>
      <c r="AT1831" s="25"/>
      <c r="AU1831" s="25"/>
      <c r="AV1831" s="25"/>
      <c r="AW1831" s="25"/>
      <c r="AX1831" s="25"/>
    </row>
    <row r="1832" spans="7:50" ht="12.75">
      <c r="G1832" s="49"/>
      <c r="K1832" s="99"/>
      <c r="L1832" s="99"/>
      <c r="M1832" s="99"/>
      <c r="N1832" s="99"/>
      <c r="O1832" s="99"/>
      <c r="P1832" s="99"/>
      <c r="Q1832" s="99"/>
      <c r="R1832" s="99"/>
      <c r="S1832" s="99"/>
      <c r="T1832" s="27"/>
      <c r="U1832" s="27"/>
      <c r="V1832" s="27"/>
      <c r="W1832" s="27"/>
      <c r="X1832" s="27"/>
      <c r="Y1832" s="27"/>
      <c r="Z1832" s="27"/>
      <c r="AA1832" s="27"/>
      <c r="AC1832" s="25"/>
      <c r="AD1832" s="25"/>
      <c r="AE1832" s="25"/>
      <c r="AF1832" s="25"/>
      <c r="AG1832" s="25"/>
      <c r="AH1832" s="25"/>
      <c r="AI1832" s="25"/>
      <c r="AJ1832" s="25"/>
      <c r="AK1832" s="25"/>
      <c r="AL1832" s="25"/>
      <c r="AM1832" s="25"/>
      <c r="AN1832" s="25"/>
      <c r="AO1832" s="25"/>
      <c r="AP1832" s="25"/>
      <c r="AQ1832" s="25"/>
      <c r="AR1832" s="25"/>
      <c r="AS1832" s="25"/>
      <c r="AT1832" s="25"/>
      <c r="AU1832" s="25"/>
      <c r="AV1832" s="25"/>
      <c r="AW1832" s="25"/>
      <c r="AX1832" s="25"/>
    </row>
    <row r="1833" spans="7:50" ht="12.75">
      <c r="G1833" s="49"/>
      <c r="K1833" s="99"/>
      <c r="L1833" s="99"/>
      <c r="M1833" s="99"/>
      <c r="N1833" s="99"/>
      <c r="O1833" s="99"/>
      <c r="P1833" s="99"/>
      <c r="Q1833" s="99"/>
      <c r="R1833" s="99"/>
      <c r="S1833" s="99"/>
      <c r="T1833" s="27"/>
      <c r="U1833" s="27"/>
      <c r="V1833" s="27"/>
      <c r="W1833" s="27"/>
      <c r="X1833" s="27"/>
      <c r="Y1833" s="27"/>
      <c r="Z1833" s="27"/>
      <c r="AA1833" s="27"/>
      <c r="AC1833" s="25"/>
      <c r="AD1833" s="25"/>
      <c r="AE1833" s="25"/>
      <c r="AF1833" s="25"/>
      <c r="AG1833" s="25"/>
      <c r="AH1833" s="25"/>
      <c r="AI1833" s="25"/>
      <c r="AJ1833" s="25"/>
      <c r="AK1833" s="25"/>
      <c r="AL1833" s="25"/>
      <c r="AM1833" s="25"/>
      <c r="AN1833" s="25"/>
      <c r="AO1833" s="25"/>
      <c r="AP1833" s="25"/>
      <c r="AQ1833" s="25"/>
      <c r="AR1833" s="25"/>
      <c r="AS1833" s="25"/>
      <c r="AT1833" s="25"/>
      <c r="AU1833" s="25"/>
      <c r="AV1833" s="25"/>
      <c r="AW1833" s="25"/>
      <c r="AX1833" s="25"/>
    </row>
    <row r="1834" spans="7:50" ht="12.75">
      <c r="G1834" s="49"/>
      <c r="K1834" s="99"/>
      <c r="L1834" s="99"/>
      <c r="M1834" s="99"/>
      <c r="N1834" s="99"/>
      <c r="O1834" s="99"/>
      <c r="P1834" s="99"/>
      <c r="Q1834" s="99"/>
      <c r="R1834" s="99"/>
      <c r="S1834" s="99"/>
      <c r="T1834" s="27"/>
      <c r="U1834" s="27"/>
      <c r="V1834" s="27"/>
      <c r="W1834" s="27"/>
      <c r="X1834" s="27"/>
      <c r="Y1834" s="27"/>
      <c r="Z1834" s="27"/>
      <c r="AA1834" s="27"/>
      <c r="AC1834" s="25"/>
      <c r="AD1834" s="25"/>
      <c r="AE1834" s="25"/>
      <c r="AF1834" s="25"/>
      <c r="AG1834" s="25"/>
      <c r="AH1834" s="25"/>
      <c r="AI1834" s="25"/>
      <c r="AJ1834" s="25"/>
      <c r="AK1834" s="25"/>
      <c r="AL1834" s="25"/>
      <c r="AM1834" s="25"/>
      <c r="AN1834" s="25"/>
      <c r="AO1834" s="25"/>
      <c r="AP1834" s="25"/>
      <c r="AQ1834" s="25"/>
      <c r="AR1834" s="25"/>
      <c r="AS1834" s="25"/>
      <c r="AT1834" s="25"/>
      <c r="AU1834" s="25"/>
      <c r="AV1834" s="25"/>
      <c r="AW1834" s="25"/>
      <c r="AX1834" s="25"/>
    </row>
    <row r="1835" spans="7:50" ht="12.75">
      <c r="G1835" s="49"/>
      <c r="K1835" s="99"/>
      <c r="L1835" s="99"/>
      <c r="M1835" s="99"/>
      <c r="N1835" s="99"/>
      <c r="O1835" s="99"/>
      <c r="P1835" s="99"/>
      <c r="Q1835" s="99"/>
      <c r="R1835" s="99"/>
      <c r="S1835" s="99"/>
      <c r="T1835" s="27"/>
      <c r="U1835" s="27"/>
      <c r="V1835" s="27"/>
      <c r="W1835" s="27"/>
      <c r="X1835" s="27"/>
      <c r="Y1835" s="27"/>
      <c r="Z1835" s="27"/>
      <c r="AA1835" s="27"/>
      <c r="AC1835" s="25"/>
      <c r="AD1835" s="25"/>
      <c r="AE1835" s="25"/>
      <c r="AF1835" s="25"/>
      <c r="AG1835" s="25"/>
      <c r="AH1835" s="25"/>
      <c r="AI1835" s="25"/>
      <c r="AJ1835" s="25"/>
      <c r="AK1835" s="25"/>
      <c r="AL1835" s="25"/>
      <c r="AM1835" s="25"/>
      <c r="AN1835" s="25"/>
      <c r="AO1835" s="25"/>
      <c r="AP1835" s="25"/>
      <c r="AQ1835" s="25"/>
      <c r="AR1835" s="25"/>
      <c r="AS1835" s="25"/>
      <c r="AT1835" s="25"/>
      <c r="AU1835" s="25"/>
      <c r="AV1835" s="25"/>
      <c r="AW1835" s="25"/>
      <c r="AX1835" s="25"/>
    </row>
    <row r="1836" spans="7:50" ht="12.75">
      <c r="G1836" s="49"/>
      <c r="K1836" s="99"/>
      <c r="L1836" s="99"/>
      <c r="M1836" s="99"/>
      <c r="N1836" s="99"/>
      <c r="O1836" s="99"/>
      <c r="P1836" s="99"/>
      <c r="Q1836" s="99"/>
      <c r="R1836" s="99"/>
      <c r="S1836" s="99"/>
      <c r="T1836" s="27"/>
      <c r="U1836" s="27"/>
      <c r="V1836" s="27"/>
      <c r="W1836" s="27"/>
      <c r="X1836" s="27"/>
      <c r="Y1836" s="27"/>
      <c r="Z1836" s="27"/>
      <c r="AA1836" s="27"/>
      <c r="AC1836" s="25"/>
      <c r="AD1836" s="25"/>
      <c r="AE1836" s="25"/>
      <c r="AF1836" s="25"/>
      <c r="AG1836" s="25"/>
      <c r="AH1836" s="25"/>
      <c r="AI1836" s="25"/>
      <c r="AJ1836" s="25"/>
      <c r="AK1836" s="25"/>
      <c r="AL1836" s="25"/>
      <c r="AM1836" s="25"/>
      <c r="AN1836" s="25"/>
      <c r="AO1836" s="25"/>
      <c r="AP1836" s="25"/>
      <c r="AQ1836" s="25"/>
      <c r="AR1836" s="25"/>
      <c r="AS1836" s="25"/>
      <c r="AT1836" s="25"/>
      <c r="AU1836" s="25"/>
      <c r="AV1836" s="25"/>
      <c r="AW1836" s="25"/>
      <c r="AX1836" s="25"/>
    </row>
    <row r="1837" spans="7:50" ht="12.75">
      <c r="G1837" s="49"/>
      <c r="K1837" s="99"/>
      <c r="L1837" s="99"/>
      <c r="M1837" s="99"/>
      <c r="N1837" s="99"/>
      <c r="O1837" s="99"/>
      <c r="P1837" s="99"/>
      <c r="Q1837" s="99"/>
      <c r="R1837" s="99"/>
      <c r="S1837" s="99"/>
      <c r="T1837" s="27"/>
      <c r="U1837" s="27"/>
      <c r="V1837" s="27"/>
      <c r="W1837" s="27"/>
      <c r="X1837" s="27"/>
      <c r="Y1837" s="27"/>
      <c r="Z1837" s="27"/>
      <c r="AA1837" s="27"/>
      <c r="AC1837" s="25"/>
      <c r="AD1837" s="25"/>
      <c r="AE1837" s="25"/>
      <c r="AF1837" s="25"/>
      <c r="AG1837" s="25"/>
      <c r="AH1837" s="25"/>
      <c r="AI1837" s="25"/>
      <c r="AJ1837" s="25"/>
      <c r="AK1837" s="25"/>
      <c r="AL1837" s="25"/>
      <c r="AM1837" s="25"/>
      <c r="AN1837" s="25"/>
      <c r="AO1837" s="25"/>
      <c r="AP1837" s="25"/>
      <c r="AQ1837" s="25"/>
      <c r="AR1837" s="25"/>
      <c r="AS1837" s="25"/>
      <c r="AT1837" s="25"/>
      <c r="AU1837" s="25"/>
      <c r="AV1837" s="25"/>
      <c r="AW1837" s="25"/>
      <c r="AX1837" s="25"/>
    </row>
    <row r="1838" spans="7:50" ht="12.75">
      <c r="G1838" s="49"/>
      <c r="K1838" s="99"/>
      <c r="L1838" s="99"/>
      <c r="M1838" s="99"/>
      <c r="N1838" s="99"/>
      <c r="O1838" s="99"/>
      <c r="P1838" s="99"/>
      <c r="Q1838" s="99"/>
      <c r="R1838" s="99"/>
      <c r="S1838" s="99"/>
      <c r="T1838" s="27"/>
      <c r="U1838" s="27"/>
      <c r="V1838" s="27"/>
      <c r="W1838" s="27"/>
      <c r="X1838" s="27"/>
      <c r="Y1838" s="27"/>
      <c r="Z1838" s="27"/>
      <c r="AA1838" s="27"/>
      <c r="AC1838" s="25"/>
      <c r="AD1838" s="25"/>
      <c r="AE1838" s="25"/>
      <c r="AF1838" s="25"/>
      <c r="AG1838" s="25"/>
      <c r="AH1838" s="25"/>
      <c r="AI1838" s="25"/>
      <c r="AJ1838" s="25"/>
      <c r="AK1838" s="25"/>
      <c r="AL1838" s="25"/>
      <c r="AM1838" s="25"/>
      <c r="AN1838" s="25"/>
      <c r="AO1838" s="25"/>
      <c r="AP1838" s="25"/>
      <c r="AQ1838" s="25"/>
      <c r="AR1838" s="25"/>
      <c r="AS1838" s="25"/>
      <c r="AT1838" s="25"/>
      <c r="AU1838" s="25"/>
      <c r="AV1838" s="25"/>
      <c r="AW1838" s="25"/>
      <c r="AX1838" s="25"/>
    </row>
    <row r="1839" spans="7:50" ht="12.75">
      <c r="G1839" s="49"/>
      <c r="K1839" s="99"/>
      <c r="L1839" s="99"/>
      <c r="M1839" s="99"/>
      <c r="N1839" s="99"/>
      <c r="O1839" s="99"/>
      <c r="P1839" s="99"/>
      <c r="Q1839" s="99"/>
      <c r="R1839" s="99"/>
      <c r="S1839" s="99"/>
      <c r="T1839" s="27"/>
      <c r="U1839" s="27"/>
      <c r="V1839" s="27"/>
      <c r="W1839" s="27"/>
      <c r="X1839" s="27"/>
      <c r="Y1839" s="27"/>
      <c r="Z1839" s="27"/>
      <c r="AA1839" s="27"/>
      <c r="AC1839" s="25"/>
      <c r="AD1839" s="25"/>
      <c r="AE1839" s="25"/>
      <c r="AF1839" s="25"/>
      <c r="AG1839" s="25"/>
      <c r="AH1839" s="25"/>
      <c r="AI1839" s="25"/>
      <c r="AJ1839" s="25"/>
      <c r="AK1839" s="25"/>
      <c r="AL1839" s="25"/>
      <c r="AM1839" s="25"/>
      <c r="AN1839" s="25"/>
      <c r="AO1839" s="25"/>
      <c r="AP1839" s="25"/>
      <c r="AQ1839" s="25"/>
      <c r="AR1839" s="25"/>
      <c r="AS1839" s="25"/>
      <c r="AT1839" s="25"/>
      <c r="AU1839" s="25"/>
      <c r="AV1839" s="25"/>
      <c r="AW1839" s="25"/>
      <c r="AX1839" s="25"/>
    </row>
    <row r="1840" spans="7:50" ht="12.75">
      <c r="G1840" s="49"/>
      <c r="K1840" s="99"/>
      <c r="L1840" s="99"/>
      <c r="M1840" s="99"/>
      <c r="N1840" s="99"/>
      <c r="O1840" s="99"/>
      <c r="P1840" s="99"/>
      <c r="Q1840" s="99"/>
      <c r="R1840" s="99"/>
      <c r="S1840" s="99"/>
      <c r="T1840" s="27"/>
      <c r="U1840" s="27"/>
      <c r="V1840" s="27"/>
      <c r="W1840" s="27"/>
      <c r="X1840" s="27"/>
      <c r="Y1840" s="27"/>
      <c r="Z1840" s="27"/>
      <c r="AA1840" s="27"/>
      <c r="AC1840" s="25"/>
      <c r="AD1840" s="25"/>
      <c r="AE1840" s="25"/>
      <c r="AF1840" s="25"/>
      <c r="AG1840" s="25"/>
      <c r="AH1840" s="25"/>
      <c r="AI1840" s="25"/>
      <c r="AJ1840" s="25"/>
      <c r="AK1840" s="25"/>
      <c r="AL1840" s="25"/>
      <c r="AM1840" s="25"/>
      <c r="AN1840" s="25"/>
      <c r="AO1840" s="25"/>
      <c r="AP1840" s="25"/>
      <c r="AQ1840" s="25"/>
      <c r="AR1840" s="25"/>
      <c r="AS1840" s="25"/>
      <c r="AT1840" s="25"/>
      <c r="AU1840" s="25"/>
      <c r="AV1840" s="25"/>
      <c r="AW1840" s="25"/>
      <c r="AX1840" s="25"/>
    </row>
    <row r="1841" spans="7:50" ht="12.75">
      <c r="G1841" s="49"/>
      <c r="K1841" s="99"/>
      <c r="L1841" s="99"/>
      <c r="M1841" s="99"/>
      <c r="N1841" s="99"/>
      <c r="O1841" s="99"/>
      <c r="P1841" s="99"/>
      <c r="Q1841" s="99"/>
      <c r="R1841" s="99"/>
      <c r="S1841" s="99"/>
      <c r="T1841" s="27"/>
      <c r="U1841" s="27"/>
      <c r="V1841" s="27"/>
      <c r="W1841" s="27"/>
      <c r="X1841" s="27"/>
      <c r="Y1841" s="27"/>
      <c r="Z1841" s="27"/>
      <c r="AA1841" s="27"/>
      <c r="AC1841" s="25"/>
      <c r="AD1841" s="25"/>
      <c r="AE1841" s="25"/>
      <c r="AF1841" s="25"/>
      <c r="AG1841" s="25"/>
      <c r="AH1841" s="25"/>
      <c r="AI1841" s="25"/>
      <c r="AJ1841" s="25"/>
      <c r="AK1841" s="25"/>
      <c r="AL1841" s="25"/>
      <c r="AM1841" s="25"/>
      <c r="AN1841" s="25"/>
      <c r="AO1841" s="25"/>
      <c r="AP1841" s="25"/>
      <c r="AQ1841" s="25"/>
      <c r="AR1841" s="25"/>
      <c r="AS1841" s="25"/>
      <c r="AT1841" s="25"/>
      <c r="AU1841" s="25"/>
      <c r="AV1841" s="25"/>
      <c r="AW1841" s="25"/>
      <c r="AX1841" s="25"/>
    </row>
    <row r="1842" spans="7:50" ht="12.75">
      <c r="G1842" s="49"/>
      <c r="K1842" s="99"/>
      <c r="L1842" s="99"/>
      <c r="M1842" s="99"/>
      <c r="N1842" s="99"/>
      <c r="O1842" s="99"/>
      <c r="P1842" s="99"/>
      <c r="Q1842" s="99"/>
      <c r="R1842" s="99"/>
      <c r="S1842" s="99"/>
      <c r="T1842" s="27"/>
      <c r="U1842" s="27"/>
      <c r="V1842" s="27"/>
      <c r="W1842" s="27"/>
      <c r="X1842" s="27"/>
      <c r="Y1842" s="27"/>
      <c r="Z1842" s="27"/>
      <c r="AA1842" s="27"/>
      <c r="AC1842" s="25"/>
      <c r="AD1842" s="25"/>
      <c r="AE1842" s="25"/>
      <c r="AF1842" s="25"/>
      <c r="AG1842" s="25"/>
      <c r="AH1842" s="25"/>
      <c r="AI1842" s="25"/>
      <c r="AJ1842" s="25"/>
      <c r="AK1842" s="25"/>
      <c r="AL1842" s="25"/>
      <c r="AM1842" s="25"/>
      <c r="AN1842" s="25"/>
      <c r="AO1842" s="25"/>
      <c r="AP1842" s="25"/>
      <c r="AQ1842" s="25"/>
      <c r="AR1842" s="25"/>
      <c r="AS1842" s="25"/>
      <c r="AT1842" s="25"/>
      <c r="AU1842" s="25"/>
      <c r="AV1842" s="25"/>
      <c r="AW1842" s="25"/>
      <c r="AX1842" s="25"/>
    </row>
    <row r="1843" spans="7:50" ht="12.75">
      <c r="G1843" s="49"/>
      <c r="K1843" s="99"/>
      <c r="L1843" s="99"/>
      <c r="M1843" s="99"/>
      <c r="N1843" s="99"/>
      <c r="O1843" s="99"/>
      <c r="P1843" s="99"/>
      <c r="Q1843" s="99"/>
      <c r="R1843" s="99"/>
      <c r="S1843" s="99"/>
      <c r="T1843" s="27"/>
      <c r="U1843" s="27"/>
      <c r="V1843" s="27"/>
      <c r="W1843" s="27"/>
      <c r="X1843" s="27"/>
      <c r="Y1843" s="27"/>
      <c r="Z1843" s="27"/>
      <c r="AA1843" s="27"/>
      <c r="AC1843" s="25"/>
      <c r="AD1843" s="25"/>
      <c r="AE1843" s="25"/>
      <c r="AF1843" s="25"/>
      <c r="AG1843" s="25"/>
      <c r="AH1843" s="25"/>
      <c r="AI1843" s="25"/>
      <c r="AJ1843" s="25"/>
      <c r="AK1843" s="25"/>
      <c r="AL1843" s="25"/>
      <c r="AM1843" s="25"/>
      <c r="AN1843" s="25"/>
      <c r="AO1843" s="25"/>
      <c r="AP1843" s="25"/>
      <c r="AQ1843" s="25"/>
      <c r="AR1843" s="25"/>
      <c r="AS1843" s="25"/>
      <c r="AT1843" s="25"/>
      <c r="AU1843" s="25"/>
      <c r="AV1843" s="25"/>
      <c r="AW1843" s="25"/>
      <c r="AX1843" s="25"/>
    </row>
    <row r="1844" spans="7:50" ht="12.75">
      <c r="G1844" s="49"/>
      <c r="K1844" s="99"/>
      <c r="L1844" s="99"/>
      <c r="M1844" s="99"/>
      <c r="N1844" s="99"/>
      <c r="O1844" s="99"/>
      <c r="P1844" s="99"/>
      <c r="Q1844" s="99"/>
      <c r="R1844" s="99"/>
      <c r="S1844" s="99"/>
      <c r="T1844" s="27"/>
      <c r="U1844" s="27"/>
      <c r="V1844" s="27"/>
      <c r="W1844" s="27"/>
      <c r="X1844" s="27"/>
      <c r="Y1844" s="27"/>
      <c r="Z1844" s="27"/>
      <c r="AA1844" s="27"/>
      <c r="AC1844" s="25"/>
      <c r="AD1844" s="25"/>
      <c r="AE1844" s="25"/>
      <c r="AF1844" s="25"/>
      <c r="AG1844" s="25"/>
      <c r="AH1844" s="25"/>
      <c r="AI1844" s="25"/>
      <c r="AJ1844" s="25"/>
      <c r="AK1844" s="25"/>
      <c r="AL1844" s="25"/>
      <c r="AM1844" s="25"/>
      <c r="AN1844" s="25"/>
      <c r="AO1844" s="25"/>
      <c r="AP1844" s="25"/>
      <c r="AQ1844" s="25"/>
      <c r="AR1844" s="25"/>
      <c r="AS1844" s="25"/>
      <c r="AT1844" s="25"/>
      <c r="AU1844" s="25"/>
      <c r="AV1844" s="25"/>
      <c r="AW1844" s="25"/>
      <c r="AX1844" s="25"/>
    </row>
    <row r="1845" spans="7:50" ht="12.75">
      <c r="G1845" s="49"/>
      <c r="K1845" s="99"/>
      <c r="L1845" s="99"/>
      <c r="M1845" s="99"/>
      <c r="N1845" s="99"/>
      <c r="O1845" s="99"/>
      <c r="P1845" s="99"/>
      <c r="Q1845" s="99"/>
      <c r="R1845" s="99"/>
      <c r="S1845" s="99"/>
      <c r="T1845" s="27"/>
      <c r="U1845" s="27"/>
      <c r="V1845" s="27"/>
      <c r="W1845" s="27"/>
      <c r="X1845" s="27"/>
      <c r="Y1845" s="27"/>
      <c r="Z1845" s="27"/>
      <c r="AA1845" s="27"/>
      <c r="AC1845" s="25"/>
      <c r="AD1845" s="25"/>
      <c r="AE1845" s="25"/>
      <c r="AF1845" s="25"/>
      <c r="AG1845" s="25"/>
      <c r="AH1845" s="25"/>
      <c r="AI1845" s="25"/>
      <c r="AJ1845" s="25"/>
      <c r="AK1845" s="25"/>
      <c r="AL1845" s="25"/>
      <c r="AM1845" s="25"/>
      <c r="AN1845" s="25"/>
      <c r="AO1845" s="25"/>
      <c r="AP1845" s="25"/>
      <c r="AQ1845" s="25"/>
      <c r="AR1845" s="25"/>
      <c r="AS1845" s="25"/>
      <c r="AT1845" s="25"/>
      <c r="AU1845" s="25"/>
      <c r="AV1845" s="25"/>
      <c r="AW1845" s="25"/>
      <c r="AX1845" s="25"/>
    </row>
    <row r="1846" spans="7:50" ht="12.75">
      <c r="G1846" s="49"/>
      <c r="K1846" s="99"/>
      <c r="L1846" s="99"/>
      <c r="M1846" s="99"/>
      <c r="N1846" s="99"/>
      <c r="O1846" s="99"/>
      <c r="P1846" s="99"/>
      <c r="Q1846" s="99"/>
      <c r="R1846" s="99"/>
      <c r="S1846" s="99"/>
      <c r="T1846" s="27"/>
      <c r="U1846" s="27"/>
      <c r="V1846" s="27"/>
      <c r="W1846" s="27"/>
      <c r="X1846" s="27"/>
      <c r="Y1846" s="27"/>
      <c r="Z1846" s="27"/>
      <c r="AA1846" s="27"/>
      <c r="AC1846" s="25"/>
      <c r="AD1846" s="25"/>
      <c r="AE1846" s="25"/>
      <c r="AF1846" s="25"/>
      <c r="AG1846" s="25"/>
      <c r="AH1846" s="25"/>
      <c r="AI1846" s="25"/>
      <c r="AJ1846" s="25"/>
      <c r="AK1846" s="25"/>
      <c r="AL1846" s="25"/>
      <c r="AM1846" s="25"/>
      <c r="AN1846" s="25"/>
      <c r="AO1846" s="25"/>
      <c r="AP1846" s="25"/>
      <c r="AQ1846" s="25"/>
      <c r="AR1846" s="25"/>
      <c r="AS1846" s="25"/>
      <c r="AT1846" s="25"/>
      <c r="AU1846" s="25"/>
      <c r="AV1846" s="25"/>
      <c r="AW1846" s="25"/>
      <c r="AX1846" s="25"/>
    </row>
    <row r="1847" spans="7:50" ht="12.75">
      <c r="G1847" s="49"/>
      <c r="K1847" s="99"/>
      <c r="L1847" s="99"/>
      <c r="M1847" s="99"/>
      <c r="N1847" s="99"/>
      <c r="O1847" s="99"/>
      <c r="P1847" s="99"/>
      <c r="Q1847" s="99"/>
      <c r="R1847" s="99"/>
      <c r="S1847" s="99"/>
      <c r="T1847" s="27"/>
      <c r="U1847" s="27"/>
      <c r="V1847" s="27"/>
      <c r="W1847" s="27"/>
      <c r="X1847" s="27"/>
      <c r="Y1847" s="27"/>
      <c r="Z1847" s="27"/>
      <c r="AA1847" s="27"/>
      <c r="AC1847" s="25"/>
      <c r="AD1847" s="25"/>
      <c r="AE1847" s="25"/>
      <c r="AF1847" s="25"/>
      <c r="AG1847" s="25"/>
      <c r="AH1847" s="25"/>
      <c r="AI1847" s="25"/>
      <c r="AJ1847" s="25"/>
      <c r="AK1847" s="25"/>
      <c r="AL1847" s="25"/>
      <c r="AM1847" s="25"/>
      <c r="AN1847" s="25"/>
      <c r="AO1847" s="25"/>
      <c r="AP1847" s="25"/>
      <c r="AQ1847" s="25"/>
      <c r="AR1847" s="25"/>
      <c r="AS1847" s="25"/>
      <c r="AT1847" s="25"/>
      <c r="AU1847" s="25"/>
      <c r="AV1847" s="25"/>
      <c r="AW1847" s="25"/>
      <c r="AX1847" s="25"/>
    </row>
    <row r="1848" spans="7:50" ht="12.75">
      <c r="G1848" s="49"/>
      <c r="K1848" s="99"/>
      <c r="L1848" s="99"/>
      <c r="M1848" s="99"/>
      <c r="N1848" s="99"/>
      <c r="O1848" s="99"/>
      <c r="P1848" s="99"/>
      <c r="Q1848" s="99"/>
      <c r="R1848" s="99"/>
      <c r="S1848" s="99"/>
      <c r="T1848" s="27"/>
      <c r="U1848" s="27"/>
      <c r="V1848" s="27"/>
      <c r="W1848" s="27"/>
      <c r="X1848" s="27"/>
      <c r="Y1848" s="27"/>
      <c r="Z1848" s="27"/>
      <c r="AA1848" s="27"/>
      <c r="AC1848" s="25"/>
      <c r="AD1848" s="25"/>
      <c r="AE1848" s="25"/>
      <c r="AF1848" s="25"/>
      <c r="AG1848" s="25"/>
      <c r="AH1848" s="25"/>
      <c r="AI1848" s="25"/>
      <c r="AJ1848" s="25"/>
      <c r="AK1848" s="25"/>
      <c r="AL1848" s="25"/>
      <c r="AM1848" s="25"/>
      <c r="AN1848" s="25"/>
      <c r="AO1848" s="25"/>
      <c r="AP1848" s="25"/>
      <c r="AQ1848" s="25"/>
      <c r="AR1848" s="25"/>
      <c r="AS1848" s="25"/>
      <c r="AT1848" s="25"/>
      <c r="AU1848" s="25"/>
      <c r="AV1848" s="25"/>
      <c r="AW1848" s="25"/>
      <c r="AX1848" s="25"/>
    </row>
    <row r="1849" spans="7:50" ht="12.75">
      <c r="G1849" s="49"/>
      <c r="K1849" s="99"/>
      <c r="L1849" s="99"/>
      <c r="M1849" s="99"/>
      <c r="N1849" s="99"/>
      <c r="O1849" s="99"/>
      <c r="P1849" s="99"/>
      <c r="Q1849" s="99"/>
      <c r="R1849" s="99"/>
      <c r="S1849" s="99"/>
      <c r="T1849" s="27"/>
      <c r="U1849" s="27"/>
      <c r="V1849" s="27"/>
      <c r="W1849" s="27"/>
      <c r="X1849" s="27"/>
      <c r="Y1849" s="27"/>
      <c r="Z1849" s="27"/>
      <c r="AA1849" s="27"/>
      <c r="AC1849" s="25"/>
      <c r="AD1849" s="25"/>
      <c r="AE1849" s="25"/>
      <c r="AF1849" s="25"/>
      <c r="AG1849" s="25"/>
      <c r="AH1849" s="25"/>
      <c r="AI1849" s="25"/>
      <c r="AJ1849" s="25"/>
      <c r="AK1849" s="25"/>
      <c r="AL1849" s="25"/>
      <c r="AM1849" s="25"/>
      <c r="AN1849" s="25"/>
      <c r="AO1849" s="25"/>
      <c r="AP1849" s="25"/>
      <c r="AQ1849" s="25"/>
      <c r="AR1849" s="25"/>
      <c r="AS1849" s="25"/>
      <c r="AT1849" s="25"/>
      <c r="AU1849" s="25"/>
      <c r="AV1849" s="25"/>
      <c r="AW1849" s="25"/>
      <c r="AX1849" s="25"/>
    </row>
    <row r="1850" spans="7:50" ht="12.75">
      <c r="G1850" s="49"/>
      <c r="K1850" s="99"/>
      <c r="L1850" s="99"/>
      <c r="M1850" s="99"/>
      <c r="N1850" s="99"/>
      <c r="O1850" s="99"/>
      <c r="P1850" s="99"/>
      <c r="Q1850" s="99"/>
      <c r="R1850" s="99"/>
      <c r="S1850" s="99"/>
      <c r="T1850" s="27"/>
      <c r="U1850" s="27"/>
      <c r="V1850" s="27"/>
      <c r="W1850" s="27"/>
      <c r="X1850" s="27"/>
      <c r="Y1850" s="27"/>
      <c r="Z1850" s="27"/>
      <c r="AA1850" s="27"/>
      <c r="AC1850" s="25"/>
      <c r="AD1850" s="25"/>
      <c r="AE1850" s="25"/>
      <c r="AF1850" s="25"/>
      <c r="AG1850" s="25"/>
      <c r="AH1850" s="25"/>
      <c r="AI1850" s="25"/>
      <c r="AJ1850" s="25"/>
      <c r="AK1850" s="25"/>
      <c r="AL1850" s="25"/>
      <c r="AM1850" s="25"/>
      <c r="AN1850" s="25"/>
      <c r="AO1850" s="25"/>
      <c r="AP1850" s="25"/>
      <c r="AQ1850" s="25"/>
      <c r="AR1850" s="25"/>
      <c r="AS1850" s="25"/>
      <c r="AT1850" s="25"/>
      <c r="AU1850" s="25"/>
      <c r="AV1850" s="25"/>
      <c r="AW1850" s="25"/>
      <c r="AX1850" s="25"/>
    </row>
    <row r="1851" spans="7:50" ht="12.75">
      <c r="G1851" s="49"/>
      <c r="K1851" s="99"/>
      <c r="L1851" s="99"/>
      <c r="M1851" s="99"/>
      <c r="N1851" s="99"/>
      <c r="O1851" s="99"/>
      <c r="P1851" s="99"/>
      <c r="Q1851" s="99"/>
      <c r="R1851" s="99"/>
      <c r="S1851" s="99"/>
      <c r="T1851" s="27"/>
      <c r="U1851" s="27"/>
      <c r="V1851" s="27"/>
      <c r="W1851" s="27"/>
      <c r="X1851" s="27"/>
      <c r="Y1851" s="27"/>
      <c r="Z1851" s="27"/>
      <c r="AA1851" s="27"/>
      <c r="AC1851" s="25"/>
      <c r="AD1851" s="25"/>
      <c r="AE1851" s="25"/>
      <c r="AF1851" s="25"/>
      <c r="AG1851" s="25"/>
      <c r="AH1851" s="25"/>
      <c r="AI1851" s="25"/>
      <c r="AJ1851" s="25"/>
      <c r="AK1851" s="25"/>
      <c r="AL1851" s="25"/>
      <c r="AM1851" s="25"/>
      <c r="AN1851" s="25"/>
      <c r="AO1851" s="25"/>
      <c r="AP1851" s="25"/>
      <c r="AQ1851" s="25"/>
      <c r="AR1851" s="25"/>
      <c r="AS1851" s="25"/>
      <c r="AT1851" s="25"/>
      <c r="AU1851" s="25"/>
      <c r="AV1851" s="25"/>
      <c r="AW1851" s="25"/>
      <c r="AX1851" s="25"/>
    </row>
    <row r="1852" spans="7:50" ht="12.75">
      <c r="G1852" s="49"/>
      <c r="K1852" s="99"/>
      <c r="L1852" s="99"/>
      <c r="M1852" s="99"/>
      <c r="N1852" s="99"/>
      <c r="O1852" s="99"/>
      <c r="P1852" s="99"/>
      <c r="Q1852" s="99"/>
      <c r="R1852" s="99"/>
      <c r="S1852" s="99"/>
      <c r="T1852" s="27"/>
      <c r="U1852" s="27"/>
      <c r="V1852" s="27"/>
      <c r="W1852" s="27"/>
      <c r="X1852" s="27"/>
      <c r="Y1852" s="27"/>
      <c r="Z1852" s="27"/>
      <c r="AA1852" s="27"/>
      <c r="AC1852" s="25"/>
      <c r="AD1852" s="25"/>
      <c r="AE1852" s="25"/>
      <c r="AF1852" s="25"/>
      <c r="AG1852" s="25"/>
      <c r="AH1852" s="25"/>
      <c r="AI1852" s="25"/>
      <c r="AJ1852" s="25"/>
      <c r="AK1852" s="25"/>
      <c r="AL1852" s="25"/>
      <c r="AM1852" s="25"/>
      <c r="AN1852" s="25"/>
      <c r="AO1852" s="25"/>
      <c r="AP1852" s="25"/>
      <c r="AQ1852" s="25"/>
      <c r="AR1852" s="25"/>
      <c r="AS1852" s="25"/>
      <c r="AT1852" s="25"/>
      <c r="AU1852" s="25"/>
      <c r="AV1852" s="25"/>
      <c r="AW1852" s="25"/>
      <c r="AX1852" s="25"/>
    </row>
    <row r="1853" spans="7:50" ht="12.75">
      <c r="G1853" s="49"/>
      <c r="K1853" s="99"/>
      <c r="L1853" s="99"/>
      <c r="M1853" s="99"/>
      <c r="N1853" s="99"/>
      <c r="O1853" s="99"/>
      <c r="P1853" s="99"/>
      <c r="Q1853" s="99"/>
      <c r="R1853" s="99"/>
      <c r="S1853" s="99"/>
      <c r="T1853" s="27"/>
      <c r="U1853" s="27"/>
      <c r="V1853" s="27"/>
      <c r="W1853" s="27"/>
      <c r="X1853" s="27"/>
      <c r="Y1853" s="27"/>
      <c r="Z1853" s="27"/>
      <c r="AA1853" s="27"/>
      <c r="AC1853" s="25"/>
      <c r="AD1853" s="25"/>
      <c r="AE1853" s="25"/>
      <c r="AF1853" s="25"/>
      <c r="AG1853" s="25"/>
      <c r="AH1853" s="25"/>
      <c r="AI1853" s="25"/>
      <c r="AJ1853" s="25"/>
      <c r="AK1853" s="25"/>
      <c r="AL1853" s="25"/>
      <c r="AM1853" s="25"/>
      <c r="AN1853" s="25"/>
      <c r="AO1853" s="25"/>
      <c r="AP1853" s="25"/>
      <c r="AQ1853" s="25"/>
      <c r="AR1853" s="25"/>
      <c r="AS1853" s="25"/>
      <c r="AT1853" s="25"/>
      <c r="AU1853" s="25"/>
      <c r="AV1853" s="25"/>
      <c r="AW1853" s="25"/>
      <c r="AX1853" s="25"/>
    </row>
    <row r="1854" spans="7:50" ht="12.75">
      <c r="G1854" s="49"/>
      <c r="K1854" s="99"/>
      <c r="L1854" s="99"/>
      <c r="M1854" s="99"/>
      <c r="N1854" s="99"/>
      <c r="O1854" s="99"/>
      <c r="P1854" s="99"/>
      <c r="Q1854" s="99"/>
      <c r="R1854" s="99"/>
      <c r="S1854" s="99"/>
      <c r="T1854" s="27"/>
      <c r="U1854" s="27"/>
      <c r="V1854" s="27"/>
      <c r="W1854" s="27"/>
      <c r="X1854" s="27"/>
      <c r="Y1854" s="27"/>
      <c r="Z1854" s="27"/>
      <c r="AA1854" s="27"/>
      <c r="AC1854" s="25"/>
      <c r="AD1854" s="25"/>
      <c r="AE1854" s="25"/>
      <c r="AF1854" s="25"/>
      <c r="AG1854" s="25"/>
      <c r="AH1854" s="25"/>
      <c r="AI1854" s="25"/>
      <c r="AJ1854" s="25"/>
      <c r="AK1854" s="25"/>
      <c r="AL1854" s="25"/>
      <c r="AM1854" s="25"/>
      <c r="AN1854" s="25"/>
      <c r="AO1854" s="25"/>
      <c r="AP1854" s="25"/>
      <c r="AQ1854" s="25"/>
      <c r="AR1854" s="25"/>
      <c r="AS1854" s="25"/>
      <c r="AT1854" s="25"/>
      <c r="AU1854" s="25"/>
      <c r="AV1854" s="25"/>
      <c r="AW1854" s="25"/>
      <c r="AX1854" s="25"/>
    </row>
    <row r="1855" spans="7:50" ht="12.75">
      <c r="G1855" s="49"/>
      <c r="K1855" s="99"/>
      <c r="L1855" s="99"/>
      <c r="M1855" s="99"/>
      <c r="N1855" s="99"/>
      <c r="O1855" s="99"/>
      <c r="P1855" s="99"/>
      <c r="Q1855" s="99"/>
      <c r="R1855" s="99"/>
      <c r="S1855" s="99"/>
      <c r="T1855" s="27"/>
      <c r="U1855" s="27"/>
      <c r="V1855" s="27"/>
      <c r="W1855" s="27"/>
      <c r="X1855" s="27"/>
      <c r="Y1855" s="27"/>
      <c r="Z1855" s="27"/>
      <c r="AA1855" s="27"/>
      <c r="AC1855" s="25"/>
      <c r="AD1855" s="25"/>
      <c r="AE1855" s="25"/>
      <c r="AF1855" s="25"/>
      <c r="AG1855" s="25"/>
      <c r="AH1855" s="25"/>
      <c r="AI1855" s="25"/>
      <c r="AJ1855" s="25"/>
      <c r="AK1855" s="25"/>
      <c r="AL1855" s="25"/>
      <c r="AM1855" s="25"/>
      <c r="AN1855" s="25"/>
      <c r="AO1855" s="25"/>
      <c r="AP1855" s="25"/>
      <c r="AQ1855" s="25"/>
      <c r="AR1855" s="25"/>
      <c r="AS1855" s="25"/>
      <c r="AT1855" s="25"/>
      <c r="AU1855" s="25"/>
      <c r="AV1855" s="25"/>
      <c r="AW1855" s="25"/>
      <c r="AX1855" s="25"/>
    </row>
    <row r="1856" spans="7:50" ht="12.75">
      <c r="G1856" s="49"/>
      <c r="K1856" s="99"/>
      <c r="L1856" s="99"/>
      <c r="M1856" s="99"/>
      <c r="N1856" s="99"/>
      <c r="O1856" s="99"/>
      <c r="P1856" s="99"/>
      <c r="Q1856" s="99"/>
      <c r="R1856" s="99"/>
      <c r="S1856" s="99"/>
      <c r="T1856" s="27"/>
      <c r="U1856" s="27"/>
      <c r="V1856" s="27"/>
      <c r="W1856" s="27"/>
      <c r="X1856" s="27"/>
      <c r="Y1856" s="27"/>
      <c r="Z1856" s="27"/>
      <c r="AA1856" s="27"/>
      <c r="AC1856" s="25"/>
      <c r="AD1856" s="25"/>
      <c r="AE1856" s="25"/>
      <c r="AF1856" s="25"/>
      <c r="AG1856" s="25"/>
      <c r="AH1856" s="25"/>
      <c r="AI1856" s="25"/>
      <c r="AJ1856" s="25"/>
      <c r="AK1856" s="25"/>
      <c r="AL1856" s="25"/>
      <c r="AM1856" s="25"/>
      <c r="AN1856" s="25"/>
      <c r="AO1856" s="25"/>
      <c r="AP1856" s="25"/>
      <c r="AQ1856" s="25"/>
      <c r="AR1856" s="25"/>
      <c r="AS1856" s="25"/>
      <c r="AT1856" s="25"/>
      <c r="AU1856" s="25"/>
      <c r="AV1856" s="25"/>
      <c r="AW1856" s="25"/>
      <c r="AX1856" s="25"/>
    </row>
    <row r="1857" spans="7:50" ht="12.75">
      <c r="G1857" s="49"/>
      <c r="K1857" s="99"/>
      <c r="L1857" s="99"/>
      <c r="M1857" s="99"/>
      <c r="N1857" s="99"/>
      <c r="O1857" s="99"/>
      <c r="P1857" s="99"/>
      <c r="Q1857" s="99"/>
      <c r="R1857" s="99"/>
      <c r="S1857" s="99"/>
      <c r="T1857" s="27"/>
      <c r="U1857" s="27"/>
      <c r="V1857" s="27"/>
      <c r="W1857" s="27"/>
      <c r="X1857" s="27"/>
      <c r="Y1857" s="27"/>
      <c r="Z1857" s="27"/>
      <c r="AA1857" s="27"/>
      <c r="AC1857" s="25"/>
      <c r="AD1857" s="25"/>
      <c r="AE1857" s="25"/>
      <c r="AF1857" s="25"/>
      <c r="AG1857" s="25"/>
      <c r="AH1857" s="25"/>
      <c r="AI1857" s="25"/>
      <c r="AJ1857" s="25"/>
      <c r="AK1857" s="25"/>
      <c r="AL1857" s="25"/>
      <c r="AM1857" s="25"/>
      <c r="AN1857" s="25"/>
      <c r="AO1857" s="25"/>
      <c r="AP1857" s="25"/>
      <c r="AQ1857" s="25"/>
      <c r="AR1857" s="25"/>
      <c r="AS1857" s="25"/>
      <c r="AT1857" s="25"/>
      <c r="AU1857" s="25"/>
      <c r="AV1857" s="25"/>
      <c r="AW1857" s="25"/>
      <c r="AX1857" s="25"/>
    </row>
    <row r="1858" spans="7:50" ht="12.75">
      <c r="G1858" s="49"/>
      <c r="K1858" s="99"/>
      <c r="L1858" s="99"/>
      <c r="M1858" s="99"/>
      <c r="N1858" s="99"/>
      <c r="O1858" s="99"/>
      <c r="P1858" s="99"/>
      <c r="Q1858" s="99"/>
      <c r="R1858" s="99"/>
      <c r="S1858" s="99"/>
      <c r="T1858" s="27"/>
      <c r="U1858" s="27"/>
      <c r="V1858" s="27"/>
      <c r="W1858" s="27"/>
      <c r="X1858" s="27"/>
      <c r="Y1858" s="27"/>
      <c r="Z1858" s="27"/>
      <c r="AA1858" s="27"/>
      <c r="AC1858" s="25"/>
      <c r="AD1858" s="25"/>
      <c r="AE1858" s="25"/>
      <c r="AF1858" s="25"/>
      <c r="AG1858" s="25"/>
      <c r="AH1858" s="25"/>
      <c r="AI1858" s="25"/>
      <c r="AJ1858" s="25"/>
      <c r="AK1858" s="25"/>
      <c r="AL1858" s="25"/>
      <c r="AM1858" s="25"/>
      <c r="AN1858" s="25"/>
      <c r="AO1858" s="25"/>
      <c r="AP1858" s="25"/>
      <c r="AQ1858" s="25"/>
      <c r="AR1858" s="25"/>
      <c r="AS1858" s="25"/>
      <c r="AT1858" s="25"/>
      <c r="AU1858" s="25"/>
      <c r="AV1858" s="25"/>
      <c r="AW1858" s="25"/>
      <c r="AX1858" s="25"/>
    </row>
    <row r="1859" spans="7:50" ht="12.75">
      <c r="G1859" s="49"/>
      <c r="K1859" s="99"/>
      <c r="L1859" s="99"/>
      <c r="M1859" s="99"/>
      <c r="N1859" s="99"/>
      <c r="O1859" s="99"/>
      <c r="P1859" s="99"/>
      <c r="Q1859" s="99"/>
      <c r="R1859" s="99"/>
      <c r="S1859" s="99"/>
      <c r="T1859" s="27"/>
      <c r="U1859" s="27"/>
      <c r="V1859" s="27"/>
      <c r="W1859" s="27"/>
      <c r="X1859" s="27"/>
      <c r="Y1859" s="27"/>
      <c r="Z1859" s="27"/>
      <c r="AA1859" s="27"/>
      <c r="AC1859" s="25"/>
      <c r="AD1859" s="25"/>
      <c r="AE1859" s="25"/>
      <c r="AF1859" s="25"/>
      <c r="AG1859" s="25"/>
      <c r="AH1859" s="25"/>
      <c r="AI1859" s="25"/>
      <c r="AJ1859" s="25"/>
      <c r="AK1859" s="25"/>
      <c r="AL1859" s="25"/>
      <c r="AM1859" s="25"/>
      <c r="AN1859" s="25"/>
      <c r="AO1859" s="25"/>
      <c r="AP1859" s="25"/>
      <c r="AQ1859" s="25"/>
      <c r="AR1859" s="25"/>
      <c r="AS1859" s="25"/>
      <c r="AT1859" s="25"/>
      <c r="AU1859" s="25"/>
      <c r="AV1859" s="25"/>
      <c r="AW1859" s="25"/>
      <c r="AX1859" s="25"/>
    </row>
    <row r="1860" spans="7:50" ht="12.75">
      <c r="G1860" s="49"/>
      <c r="K1860" s="99"/>
      <c r="L1860" s="99"/>
      <c r="M1860" s="99"/>
      <c r="N1860" s="99"/>
      <c r="O1860" s="99"/>
      <c r="P1860" s="99"/>
      <c r="Q1860" s="99"/>
      <c r="R1860" s="99"/>
      <c r="S1860" s="99"/>
      <c r="T1860" s="27"/>
      <c r="U1860" s="27"/>
      <c r="V1860" s="27"/>
      <c r="W1860" s="27"/>
      <c r="X1860" s="27"/>
      <c r="Y1860" s="27"/>
      <c r="Z1860" s="27"/>
      <c r="AA1860" s="27"/>
      <c r="AC1860" s="25"/>
      <c r="AD1860" s="25"/>
      <c r="AE1860" s="25"/>
      <c r="AF1860" s="25"/>
      <c r="AG1860" s="25"/>
      <c r="AH1860" s="25"/>
      <c r="AI1860" s="25"/>
      <c r="AJ1860" s="25"/>
      <c r="AK1860" s="25"/>
      <c r="AL1860" s="25"/>
      <c r="AM1860" s="25"/>
      <c r="AN1860" s="25"/>
      <c r="AO1860" s="25"/>
      <c r="AP1860" s="25"/>
      <c r="AQ1860" s="25"/>
      <c r="AR1860" s="25"/>
      <c r="AS1860" s="25"/>
      <c r="AT1860" s="25"/>
      <c r="AU1860" s="25"/>
      <c r="AV1860" s="25"/>
      <c r="AW1860" s="25"/>
      <c r="AX1860" s="25"/>
    </row>
    <row r="1861" spans="7:50" ht="12.75">
      <c r="G1861" s="49"/>
      <c r="K1861" s="99"/>
      <c r="L1861" s="99"/>
      <c r="M1861" s="99"/>
      <c r="N1861" s="99"/>
      <c r="O1861" s="99"/>
      <c r="P1861" s="99"/>
      <c r="Q1861" s="99"/>
      <c r="R1861" s="99"/>
      <c r="S1861" s="99"/>
      <c r="T1861" s="27"/>
      <c r="U1861" s="27"/>
      <c r="V1861" s="27"/>
      <c r="W1861" s="27"/>
      <c r="X1861" s="27"/>
      <c r="Y1861" s="27"/>
      <c r="Z1861" s="27"/>
      <c r="AA1861" s="27"/>
      <c r="AC1861" s="25"/>
      <c r="AD1861" s="25"/>
      <c r="AE1861" s="25"/>
      <c r="AF1861" s="25"/>
      <c r="AG1861" s="25"/>
      <c r="AH1861" s="25"/>
      <c r="AI1861" s="25"/>
      <c r="AJ1861" s="25"/>
      <c r="AK1861" s="25"/>
      <c r="AL1861" s="25"/>
      <c r="AM1861" s="25"/>
      <c r="AN1861" s="25"/>
      <c r="AO1861" s="25"/>
      <c r="AP1861" s="25"/>
      <c r="AQ1861" s="25"/>
      <c r="AR1861" s="25"/>
      <c r="AS1861" s="25"/>
      <c r="AT1861" s="25"/>
      <c r="AU1861" s="25"/>
      <c r="AV1861" s="25"/>
      <c r="AW1861" s="25"/>
      <c r="AX1861" s="25"/>
    </row>
    <row r="1862" spans="7:50" ht="12.75">
      <c r="G1862" s="49"/>
      <c r="K1862" s="99"/>
      <c r="L1862" s="99"/>
      <c r="M1862" s="99"/>
      <c r="N1862" s="99"/>
      <c r="O1862" s="99"/>
      <c r="P1862" s="99"/>
      <c r="Q1862" s="99"/>
      <c r="R1862" s="99"/>
      <c r="S1862" s="99"/>
      <c r="T1862" s="27"/>
      <c r="U1862" s="27"/>
      <c r="V1862" s="27"/>
      <c r="W1862" s="27"/>
      <c r="X1862" s="27"/>
      <c r="Y1862" s="27"/>
      <c r="Z1862" s="27"/>
      <c r="AA1862" s="27"/>
      <c r="AC1862" s="25"/>
      <c r="AD1862" s="25"/>
      <c r="AE1862" s="25"/>
      <c r="AF1862" s="25"/>
      <c r="AG1862" s="25"/>
      <c r="AH1862" s="25"/>
      <c r="AI1862" s="25"/>
      <c r="AJ1862" s="25"/>
      <c r="AK1862" s="25"/>
      <c r="AL1862" s="25"/>
      <c r="AM1862" s="25"/>
      <c r="AN1862" s="25"/>
      <c r="AO1862" s="25"/>
      <c r="AP1862" s="25"/>
      <c r="AQ1862" s="25"/>
      <c r="AR1862" s="25"/>
      <c r="AS1862" s="25"/>
      <c r="AT1862" s="25"/>
      <c r="AU1862" s="25"/>
      <c r="AV1862" s="25"/>
      <c r="AW1862" s="25"/>
      <c r="AX1862" s="25"/>
    </row>
    <row r="1863" spans="7:50" ht="12.75">
      <c r="G1863" s="49"/>
      <c r="K1863" s="99"/>
      <c r="L1863" s="99"/>
      <c r="M1863" s="99"/>
      <c r="N1863" s="99"/>
      <c r="O1863" s="99"/>
      <c r="P1863" s="99"/>
      <c r="Q1863" s="99"/>
      <c r="R1863" s="99"/>
      <c r="S1863" s="99"/>
      <c r="T1863" s="27"/>
      <c r="U1863" s="27"/>
      <c r="V1863" s="27"/>
      <c r="W1863" s="27"/>
      <c r="X1863" s="27"/>
      <c r="Y1863" s="27"/>
      <c r="Z1863" s="27"/>
      <c r="AA1863" s="27"/>
      <c r="AC1863" s="25"/>
      <c r="AD1863" s="25"/>
      <c r="AE1863" s="25"/>
      <c r="AF1863" s="25"/>
      <c r="AG1863" s="25"/>
      <c r="AH1863" s="25"/>
      <c r="AI1863" s="25"/>
      <c r="AJ1863" s="25"/>
      <c r="AK1863" s="25"/>
      <c r="AL1863" s="25"/>
      <c r="AM1863" s="25"/>
      <c r="AN1863" s="25"/>
      <c r="AO1863" s="25"/>
      <c r="AP1863" s="25"/>
      <c r="AQ1863" s="25"/>
      <c r="AR1863" s="25"/>
      <c r="AS1863" s="25"/>
      <c r="AT1863" s="25"/>
      <c r="AU1863" s="25"/>
      <c r="AV1863" s="25"/>
      <c r="AW1863" s="25"/>
      <c r="AX1863" s="25"/>
    </row>
    <row r="1864" spans="7:50" ht="12.75">
      <c r="G1864" s="49"/>
      <c r="K1864" s="99"/>
      <c r="L1864" s="99"/>
      <c r="M1864" s="99"/>
      <c r="N1864" s="99"/>
      <c r="O1864" s="99"/>
      <c r="P1864" s="99"/>
      <c r="Q1864" s="99"/>
      <c r="R1864" s="99"/>
      <c r="S1864" s="99"/>
      <c r="T1864" s="27"/>
      <c r="U1864" s="27"/>
      <c r="V1864" s="27"/>
      <c r="W1864" s="27"/>
      <c r="X1864" s="27"/>
      <c r="Y1864" s="27"/>
      <c r="Z1864" s="27"/>
      <c r="AA1864" s="27"/>
      <c r="AC1864" s="25"/>
      <c r="AD1864" s="25"/>
      <c r="AE1864" s="25"/>
      <c r="AF1864" s="25"/>
      <c r="AG1864" s="25"/>
      <c r="AH1864" s="25"/>
      <c r="AI1864" s="25"/>
      <c r="AJ1864" s="25"/>
      <c r="AK1864" s="25"/>
      <c r="AL1864" s="25"/>
      <c r="AM1864" s="25"/>
      <c r="AN1864" s="25"/>
      <c r="AO1864" s="25"/>
      <c r="AP1864" s="25"/>
      <c r="AQ1864" s="25"/>
      <c r="AR1864" s="25"/>
      <c r="AS1864" s="25"/>
      <c r="AT1864" s="25"/>
      <c r="AU1864" s="25"/>
      <c r="AV1864" s="25"/>
      <c r="AW1864" s="25"/>
      <c r="AX1864" s="25"/>
    </row>
    <row r="1865" spans="7:50" ht="12.75">
      <c r="G1865" s="49"/>
      <c r="K1865" s="99"/>
      <c r="L1865" s="99"/>
      <c r="M1865" s="99"/>
      <c r="N1865" s="99"/>
      <c r="O1865" s="99"/>
      <c r="P1865" s="99"/>
      <c r="Q1865" s="99"/>
      <c r="R1865" s="99"/>
      <c r="S1865" s="99"/>
      <c r="T1865" s="27"/>
      <c r="U1865" s="27"/>
      <c r="V1865" s="27"/>
      <c r="W1865" s="27"/>
      <c r="X1865" s="27"/>
      <c r="Y1865" s="27"/>
      <c r="Z1865" s="27"/>
      <c r="AA1865" s="27"/>
      <c r="AC1865" s="25"/>
      <c r="AD1865" s="25"/>
      <c r="AE1865" s="25"/>
      <c r="AF1865" s="25"/>
      <c r="AG1865" s="25"/>
      <c r="AH1865" s="25"/>
      <c r="AI1865" s="25"/>
      <c r="AJ1865" s="25"/>
      <c r="AK1865" s="25"/>
      <c r="AL1865" s="25"/>
      <c r="AM1865" s="25"/>
      <c r="AN1865" s="25"/>
      <c r="AO1865" s="25"/>
      <c r="AP1865" s="25"/>
      <c r="AQ1865" s="25"/>
      <c r="AR1865" s="25"/>
      <c r="AS1865" s="25"/>
      <c r="AT1865" s="25"/>
      <c r="AU1865" s="25"/>
      <c r="AV1865" s="25"/>
      <c r="AW1865" s="25"/>
      <c r="AX1865" s="25"/>
    </row>
    <row r="1866" spans="7:50" ht="12.75">
      <c r="G1866" s="49"/>
      <c r="K1866" s="99"/>
      <c r="L1866" s="99"/>
      <c r="M1866" s="99"/>
      <c r="N1866" s="99"/>
      <c r="O1866" s="99"/>
      <c r="P1866" s="99"/>
      <c r="Q1866" s="99"/>
      <c r="R1866" s="99"/>
      <c r="S1866" s="99"/>
      <c r="T1866" s="27"/>
      <c r="U1866" s="27"/>
      <c r="V1866" s="27"/>
      <c r="W1866" s="27"/>
      <c r="X1866" s="27"/>
      <c r="Y1866" s="27"/>
      <c r="Z1866" s="27"/>
      <c r="AA1866" s="27"/>
      <c r="AC1866" s="25"/>
      <c r="AD1866" s="25"/>
      <c r="AE1866" s="25"/>
      <c r="AF1866" s="25"/>
      <c r="AG1866" s="25"/>
      <c r="AH1866" s="25"/>
      <c r="AI1866" s="25"/>
      <c r="AJ1866" s="25"/>
      <c r="AK1866" s="25"/>
      <c r="AL1866" s="25"/>
      <c r="AM1866" s="25"/>
      <c r="AN1866" s="25"/>
      <c r="AO1866" s="25"/>
      <c r="AP1866" s="25"/>
      <c r="AQ1866" s="25"/>
      <c r="AR1866" s="25"/>
      <c r="AS1866" s="25"/>
      <c r="AT1866" s="25"/>
      <c r="AU1866" s="25"/>
      <c r="AV1866" s="25"/>
      <c r="AW1866" s="25"/>
      <c r="AX1866" s="25"/>
    </row>
    <row r="1867" spans="7:50" ht="12.75">
      <c r="G1867" s="49"/>
      <c r="K1867" s="99"/>
      <c r="L1867" s="99"/>
      <c r="M1867" s="99"/>
      <c r="N1867" s="99"/>
      <c r="O1867" s="99"/>
      <c r="P1867" s="99"/>
      <c r="Q1867" s="99"/>
      <c r="R1867" s="99"/>
      <c r="S1867" s="99"/>
      <c r="T1867" s="27"/>
      <c r="U1867" s="27"/>
      <c r="V1867" s="27"/>
      <c r="W1867" s="27"/>
      <c r="X1867" s="27"/>
      <c r="Y1867" s="27"/>
      <c r="Z1867" s="27"/>
      <c r="AA1867" s="27"/>
      <c r="AC1867" s="25"/>
      <c r="AD1867" s="25"/>
      <c r="AE1867" s="25"/>
      <c r="AF1867" s="25"/>
      <c r="AG1867" s="25"/>
      <c r="AH1867" s="25"/>
      <c r="AI1867" s="25"/>
      <c r="AJ1867" s="25"/>
      <c r="AK1867" s="25"/>
      <c r="AL1867" s="25"/>
      <c r="AM1867" s="25"/>
      <c r="AN1867" s="25"/>
      <c r="AO1867" s="25"/>
      <c r="AP1867" s="25"/>
      <c r="AQ1867" s="25"/>
      <c r="AR1867" s="25"/>
      <c r="AS1867" s="25"/>
      <c r="AT1867" s="25"/>
      <c r="AU1867" s="25"/>
      <c r="AV1867" s="25"/>
      <c r="AW1867" s="25"/>
      <c r="AX1867" s="25"/>
    </row>
    <row r="1868" spans="7:50" ht="12.75">
      <c r="G1868" s="49"/>
      <c r="K1868" s="99"/>
      <c r="L1868" s="99"/>
      <c r="M1868" s="99"/>
      <c r="N1868" s="99"/>
      <c r="O1868" s="99"/>
      <c r="P1868" s="99"/>
      <c r="Q1868" s="99"/>
      <c r="R1868" s="99"/>
      <c r="S1868" s="99"/>
      <c r="T1868" s="27"/>
      <c r="U1868" s="27"/>
      <c r="V1868" s="27"/>
      <c r="W1868" s="27"/>
      <c r="X1868" s="27"/>
      <c r="Y1868" s="27"/>
      <c r="Z1868" s="27"/>
      <c r="AA1868" s="27"/>
      <c r="AC1868" s="25"/>
      <c r="AD1868" s="25"/>
      <c r="AE1868" s="25"/>
      <c r="AF1868" s="25"/>
      <c r="AG1868" s="25"/>
      <c r="AH1868" s="25"/>
      <c r="AI1868" s="25"/>
      <c r="AJ1868" s="25"/>
      <c r="AK1868" s="25"/>
      <c r="AL1868" s="25"/>
      <c r="AM1868" s="25"/>
      <c r="AN1868" s="25"/>
      <c r="AO1868" s="25"/>
      <c r="AP1868" s="25"/>
      <c r="AQ1868" s="25"/>
      <c r="AR1868" s="25"/>
      <c r="AS1868" s="25"/>
      <c r="AT1868" s="25"/>
      <c r="AU1868" s="25"/>
      <c r="AV1868" s="25"/>
      <c r="AW1868" s="25"/>
      <c r="AX1868" s="25"/>
    </row>
    <row r="1869" spans="7:50" ht="12.75">
      <c r="G1869" s="49"/>
      <c r="K1869" s="99"/>
      <c r="L1869" s="99"/>
      <c r="M1869" s="99"/>
      <c r="N1869" s="99"/>
      <c r="O1869" s="99"/>
      <c r="P1869" s="99"/>
      <c r="Q1869" s="99"/>
      <c r="R1869" s="99"/>
      <c r="S1869" s="99"/>
      <c r="T1869" s="27"/>
      <c r="U1869" s="27"/>
      <c r="V1869" s="27"/>
      <c r="W1869" s="27"/>
      <c r="X1869" s="27"/>
      <c r="Y1869" s="27"/>
      <c r="Z1869" s="27"/>
      <c r="AA1869" s="27"/>
      <c r="AC1869" s="25"/>
      <c r="AD1869" s="25"/>
      <c r="AE1869" s="25"/>
      <c r="AF1869" s="25"/>
      <c r="AG1869" s="25"/>
      <c r="AH1869" s="25"/>
      <c r="AI1869" s="25"/>
      <c r="AJ1869" s="25"/>
      <c r="AK1869" s="25"/>
      <c r="AL1869" s="25"/>
      <c r="AM1869" s="25"/>
      <c r="AN1869" s="25"/>
      <c r="AO1869" s="25"/>
      <c r="AP1869" s="25"/>
      <c r="AQ1869" s="25"/>
      <c r="AR1869" s="25"/>
      <c r="AS1869" s="25"/>
      <c r="AT1869" s="25"/>
      <c r="AU1869" s="25"/>
      <c r="AV1869" s="25"/>
      <c r="AW1869" s="25"/>
      <c r="AX1869" s="25"/>
    </row>
    <row r="1870" spans="7:50" ht="12.75">
      <c r="G1870" s="49"/>
      <c r="K1870" s="99"/>
      <c r="L1870" s="99"/>
      <c r="M1870" s="99"/>
      <c r="N1870" s="99"/>
      <c r="O1870" s="99"/>
      <c r="P1870" s="99"/>
      <c r="Q1870" s="99"/>
      <c r="R1870" s="99"/>
      <c r="S1870" s="99"/>
      <c r="T1870" s="27"/>
      <c r="U1870" s="27"/>
      <c r="V1870" s="27"/>
      <c r="W1870" s="27"/>
      <c r="X1870" s="27"/>
      <c r="Y1870" s="27"/>
      <c r="Z1870" s="27"/>
      <c r="AA1870" s="27"/>
      <c r="AC1870" s="25"/>
      <c r="AD1870" s="25"/>
      <c r="AE1870" s="25"/>
      <c r="AF1870" s="25"/>
      <c r="AG1870" s="25"/>
      <c r="AH1870" s="25"/>
      <c r="AI1870" s="25"/>
      <c r="AJ1870" s="25"/>
      <c r="AK1870" s="25"/>
      <c r="AL1870" s="25"/>
      <c r="AM1870" s="25"/>
      <c r="AN1870" s="25"/>
      <c r="AO1870" s="25"/>
      <c r="AP1870" s="25"/>
      <c r="AQ1870" s="25"/>
      <c r="AR1870" s="25"/>
      <c r="AS1870" s="25"/>
      <c r="AT1870" s="25"/>
      <c r="AU1870" s="25"/>
      <c r="AV1870" s="25"/>
      <c r="AW1870" s="25"/>
      <c r="AX1870" s="25"/>
    </row>
    <row r="1871" spans="7:50" ht="12.75">
      <c r="G1871" s="49"/>
      <c r="K1871" s="99"/>
      <c r="L1871" s="99"/>
      <c r="M1871" s="99"/>
      <c r="N1871" s="99"/>
      <c r="O1871" s="99"/>
      <c r="P1871" s="99"/>
      <c r="Q1871" s="99"/>
      <c r="R1871" s="99"/>
      <c r="S1871" s="99"/>
      <c r="T1871" s="27"/>
      <c r="U1871" s="27"/>
      <c r="V1871" s="27"/>
      <c r="W1871" s="27"/>
      <c r="X1871" s="27"/>
      <c r="Y1871" s="27"/>
      <c r="Z1871" s="27"/>
      <c r="AA1871" s="27"/>
      <c r="AC1871" s="25"/>
      <c r="AD1871" s="25"/>
      <c r="AE1871" s="25"/>
      <c r="AF1871" s="25"/>
      <c r="AG1871" s="25"/>
      <c r="AH1871" s="25"/>
      <c r="AI1871" s="25"/>
      <c r="AJ1871" s="25"/>
      <c r="AK1871" s="25"/>
      <c r="AL1871" s="25"/>
      <c r="AM1871" s="25"/>
      <c r="AN1871" s="25"/>
      <c r="AO1871" s="25"/>
      <c r="AP1871" s="25"/>
      <c r="AQ1871" s="25"/>
      <c r="AR1871" s="25"/>
      <c r="AS1871" s="25"/>
      <c r="AT1871" s="25"/>
      <c r="AU1871" s="25"/>
      <c r="AV1871" s="25"/>
      <c r="AW1871" s="25"/>
      <c r="AX1871" s="25"/>
    </row>
    <row r="1872" spans="7:50" ht="12.75">
      <c r="G1872" s="49"/>
      <c r="K1872" s="99"/>
      <c r="L1872" s="99"/>
      <c r="M1872" s="99"/>
      <c r="N1872" s="99"/>
      <c r="O1872" s="99"/>
      <c r="P1872" s="99"/>
      <c r="Q1872" s="99"/>
      <c r="R1872" s="99"/>
      <c r="S1872" s="99"/>
      <c r="T1872" s="27"/>
      <c r="U1872" s="27"/>
      <c r="V1872" s="27"/>
      <c r="W1872" s="27"/>
      <c r="X1872" s="27"/>
      <c r="Y1872" s="27"/>
      <c r="Z1872" s="27"/>
      <c r="AA1872" s="27"/>
      <c r="AC1872" s="25"/>
      <c r="AD1872" s="25"/>
      <c r="AE1872" s="25"/>
      <c r="AF1872" s="25"/>
      <c r="AG1872" s="25"/>
      <c r="AH1872" s="25"/>
      <c r="AI1872" s="25"/>
      <c r="AJ1872" s="25"/>
      <c r="AK1872" s="25"/>
      <c r="AL1872" s="25"/>
      <c r="AM1872" s="25"/>
      <c r="AN1872" s="25"/>
      <c r="AO1872" s="25"/>
      <c r="AP1872" s="25"/>
      <c r="AQ1872" s="25"/>
      <c r="AR1872" s="25"/>
      <c r="AS1872" s="25"/>
      <c r="AT1872" s="25"/>
      <c r="AU1872" s="25"/>
      <c r="AV1872" s="25"/>
      <c r="AW1872" s="25"/>
      <c r="AX1872" s="25"/>
    </row>
    <row r="1873" spans="7:50" ht="12.75">
      <c r="G1873" s="49"/>
      <c r="K1873" s="99"/>
      <c r="L1873" s="99"/>
      <c r="M1873" s="99"/>
      <c r="N1873" s="99"/>
      <c r="O1873" s="99"/>
      <c r="P1873" s="99"/>
      <c r="Q1873" s="99"/>
      <c r="R1873" s="99"/>
      <c r="S1873" s="99"/>
      <c r="T1873" s="27"/>
      <c r="U1873" s="27"/>
      <c r="V1873" s="27"/>
      <c r="W1873" s="27"/>
      <c r="X1873" s="27"/>
      <c r="Y1873" s="27"/>
      <c r="Z1873" s="27"/>
      <c r="AA1873" s="27"/>
      <c r="AC1873" s="25"/>
      <c r="AD1873" s="25"/>
      <c r="AE1873" s="25"/>
      <c r="AF1873" s="25"/>
      <c r="AG1873" s="25"/>
      <c r="AH1873" s="25"/>
      <c r="AI1873" s="25"/>
      <c r="AJ1873" s="25"/>
      <c r="AK1873" s="25"/>
      <c r="AL1873" s="25"/>
      <c r="AM1873" s="25"/>
      <c r="AN1873" s="25"/>
      <c r="AO1873" s="25"/>
      <c r="AP1873" s="25"/>
      <c r="AQ1873" s="25"/>
      <c r="AR1873" s="25"/>
      <c r="AS1873" s="25"/>
      <c r="AT1873" s="25"/>
      <c r="AU1873" s="25"/>
      <c r="AV1873" s="25"/>
      <c r="AW1873" s="25"/>
      <c r="AX1873" s="25"/>
    </row>
    <row r="1874" spans="7:50" ht="12.75">
      <c r="G1874" s="49"/>
      <c r="K1874" s="99"/>
      <c r="L1874" s="99"/>
      <c r="M1874" s="99"/>
      <c r="N1874" s="99"/>
      <c r="O1874" s="99"/>
      <c r="P1874" s="99"/>
      <c r="Q1874" s="99"/>
      <c r="R1874" s="99"/>
      <c r="S1874" s="99"/>
      <c r="T1874" s="27"/>
      <c r="U1874" s="27"/>
      <c r="V1874" s="27"/>
      <c r="W1874" s="27"/>
      <c r="X1874" s="27"/>
      <c r="Y1874" s="27"/>
      <c r="Z1874" s="27"/>
      <c r="AA1874" s="27"/>
      <c r="AC1874" s="25"/>
      <c r="AD1874" s="25"/>
      <c r="AE1874" s="25"/>
      <c r="AF1874" s="25"/>
      <c r="AG1874" s="25"/>
      <c r="AH1874" s="25"/>
      <c r="AI1874" s="25"/>
      <c r="AJ1874" s="25"/>
      <c r="AK1874" s="25"/>
      <c r="AL1874" s="25"/>
      <c r="AM1874" s="25"/>
      <c r="AN1874" s="25"/>
      <c r="AO1874" s="25"/>
      <c r="AP1874" s="25"/>
      <c r="AQ1874" s="25"/>
      <c r="AR1874" s="25"/>
      <c r="AS1874" s="25"/>
      <c r="AT1874" s="25"/>
      <c r="AU1874" s="25"/>
      <c r="AV1874" s="25"/>
      <c r="AW1874" s="25"/>
      <c r="AX1874" s="25"/>
    </row>
    <row r="1875" spans="7:50" ht="12.75">
      <c r="G1875" s="49"/>
      <c r="K1875" s="99"/>
      <c r="L1875" s="99"/>
      <c r="M1875" s="99"/>
      <c r="N1875" s="99"/>
      <c r="O1875" s="99"/>
      <c r="P1875" s="99"/>
      <c r="Q1875" s="99"/>
      <c r="R1875" s="99"/>
      <c r="S1875" s="99"/>
      <c r="T1875" s="27"/>
      <c r="U1875" s="27"/>
      <c r="V1875" s="27"/>
      <c r="W1875" s="27"/>
      <c r="X1875" s="27"/>
      <c r="Y1875" s="27"/>
      <c r="Z1875" s="27"/>
      <c r="AA1875" s="27"/>
      <c r="AC1875" s="25"/>
      <c r="AD1875" s="25"/>
      <c r="AE1875" s="25"/>
      <c r="AF1875" s="25"/>
      <c r="AG1875" s="25"/>
      <c r="AH1875" s="25"/>
      <c r="AI1875" s="25"/>
      <c r="AJ1875" s="25"/>
      <c r="AK1875" s="25"/>
      <c r="AL1875" s="25"/>
      <c r="AM1875" s="25"/>
      <c r="AN1875" s="25"/>
      <c r="AO1875" s="25"/>
      <c r="AP1875" s="25"/>
      <c r="AQ1875" s="25"/>
      <c r="AR1875" s="25"/>
      <c r="AS1875" s="25"/>
      <c r="AT1875" s="25"/>
      <c r="AU1875" s="25"/>
      <c r="AV1875" s="25"/>
      <c r="AW1875" s="25"/>
      <c r="AX1875" s="25"/>
    </row>
    <row r="1876" spans="7:50" ht="12.75">
      <c r="G1876" s="49"/>
      <c r="K1876" s="99"/>
      <c r="L1876" s="99"/>
      <c r="M1876" s="99"/>
      <c r="N1876" s="99"/>
      <c r="O1876" s="99"/>
      <c r="P1876" s="99"/>
      <c r="Q1876" s="99"/>
      <c r="R1876" s="99"/>
      <c r="S1876" s="99"/>
      <c r="T1876" s="27"/>
      <c r="U1876" s="27"/>
      <c r="V1876" s="27"/>
      <c r="W1876" s="27"/>
      <c r="X1876" s="27"/>
      <c r="Y1876" s="27"/>
      <c r="Z1876" s="27"/>
      <c r="AA1876" s="27"/>
      <c r="AC1876" s="25"/>
      <c r="AD1876" s="25"/>
      <c r="AE1876" s="25"/>
      <c r="AF1876" s="25"/>
      <c r="AG1876" s="25"/>
      <c r="AH1876" s="25"/>
      <c r="AI1876" s="25"/>
      <c r="AJ1876" s="25"/>
      <c r="AK1876" s="25"/>
      <c r="AL1876" s="25"/>
      <c r="AM1876" s="25"/>
      <c r="AN1876" s="25"/>
      <c r="AO1876" s="25"/>
      <c r="AP1876" s="25"/>
      <c r="AQ1876" s="25"/>
      <c r="AR1876" s="25"/>
      <c r="AS1876" s="25"/>
      <c r="AT1876" s="25"/>
      <c r="AU1876" s="25"/>
      <c r="AV1876" s="25"/>
      <c r="AW1876" s="25"/>
      <c r="AX1876" s="25"/>
    </row>
    <row r="1877" spans="7:50" ht="12.75">
      <c r="G1877" s="49"/>
      <c r="K1877" s="99"/>
      <c r="L1877" s="99"/>
      <c r="M1877" s="99"/>
      <c r="N1877" s="99"/>
      <c r="O1877" s="99"/>
      <c r="P1877" s="99"/>
      <c r="Q1877" s="99"/>
      <c r="R1877" s="99"/>
      <c r="S1877" s="99"/>
      <c r="T1877" s="27"/>
      <c r="U1877" s="27"/>
      <c r="V1877" s="27"/>
      <c r="W1877" s="27"/>
      <c r="X1877" s="27"/>
      <c r="Y1877" s="27"/>
      <c r="Z1877" s="27"/>
      <c r="AA1877" s="27"/>
      <c r="AC1877" s="25"/>
      <c r="AD1877" s="25"/>
      <c r="AE1877" s="25"/>
      <c r="AF1877" s="25"/>
      <c r="AG1877" s="25"/>
      <c r="AH1877" s="25"/>
      <c r="AI1877" s="25"/>
      <c r="AJ1877" s="25"/>
      <c r="AK1877" s="25"/>
      <c r="AL1877" s="25"/>
      <c r="AM1877" s="25"/>
      <c r="AN1877" s="25"/>
      <c r="AO1877" s="25"/>
      <c r="AP1877" s="25"/>
      <c r="AQ1877" s="25"/>
      <c r="AR1877" s="25"/>
      <c r="AS1877" s="25"/>
      <c r="AT1877" s="25"/>
      <c r="AU1877" s="25"/>
      <c r="AV1877" s="25"/>
      <c r="AW1877" s="25"/>
      <c r="AX1877" s="25"/>
    </row>
    <row r="1878" spans="7:50" ht="12.75">
      <c r="G1878" s="49"/>
      <c r="K1878" s="99"/>
      <c r="L1878" s="99"/>
      <c r="M1878" s="99"/>
      <c r="N1878" s="99"/>
      <c r="O1878" s="99"/>
      <c r="P1878" s="99"/>
      <c r="Q1878" s="99"/>
      <c r="R1878" s="99"/>
      <c r="S1878" s="99"/>
      <c r="T1878" s="27"/>
      <c r="U1878" s="27"/>
      <c r="V1878" s="27"/>
      <c r="W1878" s="27"/>
      <c r="X1878" s="27"/>
      <c r="Y1878" s="27"/>
      <c r="Z1878" s="27"/>
      <c r="AA1878" s="27"/>
      <c r="AC1878" s="25"/>
      <c r="AD1878" s="25"/>
      <c r="AE1878" s="25"/>
      <c r="AF1878" s="25"/>
      <c r="AG1878" s="25"/>
      <c r="AH1878" s="25"/>
      <c r="AI1878" s="25"/>
      <c r="AJ1878" s="25"/>
      <c r="AK1878" s="25"/>
      <c r="AL1878" s="25"/>
      <c r="AM1878" s="25"/>
      <c r="AN1878" s="25"/>
      <c r="AO1878" s="25"/>
      <c r="AP1878" s="25"/>
      <c r="AQ1878" s="25"/>
      <c r="AR1878" s="25"/>
      <c r="AS1878" s="25"/>
      <c r="AT1878" s="25"/>
      <c r="AU1878" s="25"/>
      <c r="AV1878" s="25"/>
      <c r="AW1878" s="25"/>
      <c r="AX1878" s="25"/>
    </row>
    <row r="1879" spans="7:50" ht="12.75">
      <c r="G1879" s="49"/>
      <c r="K1879" s="99"/>
      <c r="L1879" s="99"/>
      <c r="M1879" s="99"/>
      <c r="N1879" s="99"/>
      <c r="O1879" s="99"/>
      <c r="P1879" s="99"/>
      <c r="Q1879" s="99"/>
      <c r="R1879" s="99"/>
      <c r="S1879" s="99"/>
      <c r="T1879" s="27"/>
      <c r="U1879" s="27"/>
      <c r="V1879" s="27"/>
      <c r="W1879" s="27"/>
      <c r="X1879" s="27"/>
      <c r="Y1879" s="27"/>
      <c r="Z1879" s="27"/>
      <c r="AA1879" s="27"/>
      <c r="AC1879" s="25"/>
      <c r="AD1879" s="25"/>
      <c r="AE1879" s="25"/>
      <c r="AF1879" s="25"/>
      <c r="AG1879" s="25"/>
      <c r="AH1879" s="25"/>
      <c r="AI1879" s="25"/>
      <c r="AJ1879" s="25"/>
      <c r="AK1879" s="25"/>
      <c r="AL1879" s="25"/>
      <c r="AM1879" s="25"/>
      <c r="AN1879" s="25"/>
      <c r="AO1879" s="25"/>
      <c r="AP1879" s="25"/>
      <c r="AQ1879" s="25"/>
      <c r="AR1879" s="25"/>
      <c r="AS1879" s="25"/>
      <c r="AT1879" s="25"/>
      <c r="AU1879" s="25"/>
      <c r="AV1879" s="25"/>
      <c r="AW1879" s="25"/>
      <c r="AX1879" s="25"/>
    </row>
    <row r="1880" spans="7:50" ht="12.75">
      <c r="G1880" s="49"/>
      <c r="K1880" s="99"/>
      <c r="L1880" s="99"/>
      <c r="M1880" s="99"/>
      <c r="N1880" s="99"/>
      <c r="O1880" s="99"/>
      <c r="P1880" s="99"/>
      <c r="Q1880" s="99"/>
      <c r="R1880" s="99"/>
      <c r="S1880" s="99"/>
      <c r="T1880" s="27"/>
      <c r="U1880" s="27"/>
      <c r="V1880" s="27"/>
      <c r="W1880" s="27"/>
      <c r="X1880" s="27"/>
      <c r="Y1880" s="27"/>
      <c r="Z1880" s="27"/>
      <c r="AA1880" s="27"/>
      <c r="AC1880" s="25"/>
      <c r="AD1880" s="25"/>
      <c r="AE1880" s="25"/>
      <c r="AF1880" s="25"/>
      <c r="AG1880" s="25"/>
      <c r="AH1880" s="25"/>
      <c r="AI1880" s="25"/>
      <c r="AJ1880" s="25"/>
      <c r="AK1880" s="25"/>
      <c r="AL1880" s="25"/>
      <c r="AM1880" s="25"/>
      <c r="AN1880" s="25"/>
      <c r="AO1880" s="25"/>
      <c r="AP1880" s="25"/>
      <c r="AQ1880" s="25"/>
      <c r="AR1880" s="25"/>
      <c r="AS1880" s="25"/>
      <c r="AT1880" s="25"/>
      <c r="AU1880" s="25"/>
      <c r="AV1880" s="25"/>
      <c r="AW1880" s="25"/>
      <c r="AX1880" s="25"/>
    </row>
    <row r="1881" spans="7:50" ht="12.75">
      <c r="G1881" s="49"/>
      <c r="K1881" s="99"/>
      <c r="L1881" s="99"/>
      <c r="M1881" s="99"/>
      <c r="N1881" s="99"/>
      <c r="O1881" s="99"/>
      <c r="P1881" s="99"/>
      <c r="Q1881" s="99"/>
      <c r="R1881" s="99"/>
      <c r="S1881" s="99"/>
      <c r="T1881" s="27"/>
      <c r="U1881" s="27"/>
      <c r="V1881" s="27"/>
      <c r="W1881" s="27"/>
      <c r="X1881" s="27"/>
      <c r="Y1881" s="27"/>
      <c r="Z1881" s="27"/>
      <c r="AA1881" s="27"/>
      <c r="AC1881" s="25"/>
      <c r="AD1881" s="25"/>
      <c r="AE1881" s="25"/>
      <c r="AF1881" s="25"/>
      <c r="AG1881" s="25"/>
      <c r="AH1881" s="25"/>
      <c r="AI1881" s="25"/>
      <c r="AJ1881" s="25"/>
      <c r="AK1881" s="25"/>
      <c r="AL1881" s="25"/>
      <c r="AM1881" s="25"/>
      <c r="AN1881" s="25"/>
      <c r="AO1881" s="25"/>
      <c r="AP1881" s="25"/>
      <c r="AQ1881" s="25"/>
      <c r="AR1881" s="25"/>
      <c r="AS1881" s="25"/>
      <c r="AT1881" s="25"/>
      <c r="AU1881" s="25"/>
      <c r="AV1881" s="25"/>
      <c r="AW1881" s="25"/>
      <c r="AX1881" s="25"/>
    </row>
    <row r="1882" spans="7:50" ht="12.75">
      <c r="G1882" s="49"/>
      <c r="K1882" s="99"/>
      <c r="L1882" s="99"/>
      <c r="M1882" s="99"/>
      <c r="N1882" s="99"/>
      <c r="O1882" s="99"/>
      <c r="P1882" s="99"/>
      <c r="Q1882" s="99"/>
      <c r="R1882" s="99"/>
      <c r="S1882" s="99"/>
      <c r="T1882" s="27"/>
      <c r="U1882" s="27"/>
      <c r="V1882" s="27"/>
      <c r="W1882" s="27"/>
      <c r="X1882" s="27"/>
      <c r="Y1882" s="27"/>
      <c r="Z1882" s="27"/>
      <c r="AA1882" s="27"/>
      <c r="AC1882" s="25"/>
      <c r="AD1882" s="25"/>
      <c r="AE1882" s="25"/>
      <c r="AF1882" s="25"/>
      <c r="AG1882" s="25"/>
      <c r="AH1882" s="25"/>
      <c r="AI1882" s="25"/>
      <c r="AJ1882" s="25"/>
      <c r="AK1882" s="25"/>
      <c r="AL1882" s="25"/>
      <c r="AM1882" s="25"/>
      <c r="AN1882" s="25"/>
      <c r="AO1882" s="25"/>
      <c r="AP1882" s="25"/>
      <c r="AQ1882" s="25"/>
      <c r="AR1882" s="25"/>
      <c r="AS1882" s="25"/>
      <c r="AT1882" s="25"/>
      <c r="AU1882" s="25"/>
      <c r="AV1882" s="25"/>
      <c r="AW1882" s="25"/>
      <c r="AX1882" s="25"/>
    </row>
    <row r="1883" spans="7:50" ht="12.75">
      <c r="G1883" s="49"/>
      <c r="K1883" s="99"/>
      <c r="L1883" s="99"/>
      <c r="M1883" s="99"/>
      <c r="N1883" s="99"/>
      <c r="O1883" s="99"/>
      <c r="P1883" s="99"/>
      <c r="Q1883" s="99"/>
      <c r="R1883" s="99"/>
      <c r="S1883" s="99"/>
      <c r="T1883" s="27"/>
      <c r="U1883" s="27"/>
      <c r="V1883" s="27"/>
      <c r="W1883" s="27"/>
      <c r="X1883" s="27"/>
      <c r="Y1883" s="27"/>
      <c r="Z1883" s="27"/>
      <c r="AA1883" s="27"/>
      <c r="AC1883" s="25"/>
      <c r="AD1883" s="25"/>
      <c r="AE1883" s="25"/>
      <c r="AF1883" s="25"/>
      <c r="AG1883" s="25"/>
      <c r="AH1883" s="25"/>
      <c r="AI1883" s="25"/>
      <c r="AJ1883" s="25"/>
      <c r="AK1883" s="25"/>
      <c r="AL1883" s="25"/>
      <c r="AM1883" s="25"/>
      <c r="AN1883" s="25"/>
      <c r="AO1883" s="25"/>
      <c r="AP1883" s="25"/>
      <c r="AQ1883" s="25"/>
      <c r="AR1883" s="25"/>
      <c r="AS1883" s="25"/>
      <c r="AT1883" s="25"/>
      <c r="AU1883" s="25"/>
      <c r="AV1883" s="25"/>
      <c r="AW1883" s="25"/>
      <c r="AX1883" s="25"/>
    </row>
    <row r="1884" spans="7:50" ht="12.75">
      <c r="G1884" s="49"/>
      <c r="K1884" s="99"/>
      <c r="L1884" s="99"/>
      <c r="M1884" s="99"/>
      <c r="N1884" s="99"/>
      <c r="O1884" s="99"/>
      <c r="P1884" s="99"/>
      <c r="Q1884" s="99"/>
      <c r="R1884" s="99"/>
      <c r="S1884" s="99"/>
      <c r="T1884" s="27"/>
      <c r="U1884" s="27"/>
      <c r="V1884" s="27"/>
      <c r="W1884" s="27"/>
      <c r="X1884" s="27"/>
      <c r="Y1884" s="27"/>
      <c r="Z1884" s="27"/>
      <c r="AA1884" s="27"/>
      <c r="AC1884" s="25"/>
      <c r="AD1884" s="25"/>
      <c r="AE1884" s="25"/>
      <c r="AF1884" s="25"/>
      <c r="AG1884" s="25"/>
      <c r="AH1884" s="25"/>
      <c r="AI1884" s="25"/>
      <c r="AJ1884" s="25"/>
      <c r="AK1884" s="25"/>
      <c r="AL1884" s="25"/>
      <c r="AM1884" s="25"/>
      <c r="AN1884" s="25"/>
      <c r="AO1884" s="25"/>
      <c r="AP1884" s="25"/>
      <c r="AQ1884" s="25"/>
      <c r="AR1884" s="25"/>
      <c r="AS1884" s="25"/>
      <c r="AT1884" s="25"/>
      <c r="AU1884" s="25"/>
      <c r="AV1884" s="25"/>
      <c r="AW1884" s="25"/>
      <c r="AX1884" s="25"/>
    </row>
    <row r="1885" spans="7:50" ht="12.75">
      <c r="G1885" s="49"/>
      <c r="K1885" s="99"/>
      <c r="L1885" s="99"/>
      <c r="M1885" s="99"/>
      <c r="N1885" s="99"/>
      <c r="O1885" s="99"/>
      <c r="P1885" s="99"/>
      <c r="Q1885" s="99"/>
      <c r="R1885" s="99"/>
      <c r="S1885" s="99"/>
      <c r="T1885" s="27"/>
      <c r="U1885" s="27"/>
      <c r="V1885" s="27"/>
      <c r="W1885" s="27"/>
      <c r="X1885" s="27"/>
      <c r="Y1885" s="27"/>
      <c r="Z1885" s="27"/>
      <c r="AA1885" s="27"/>
      <c r="AC1885" s="25"/>
      <c r="AD1885" s="25"/>
      <c r="AE1885" s="25"/>
      <c r="AF1885" s="25"/>
      <c r="AG1885" s="25"/>
      <c r="AH1885" s="25"/>
      <c r="AI1885" s="25"/>
      <c r="AJ1885" s="25"/>
      <c r="AK1885" s="25"/>
      <c r="AL1885" s="25"/>
      <c r="AM1885" s="25"/>
      <c r="AN1885" s="25"/>
      <c r="AO1885" s="25"/>
      <c r="AP1885" s="25"/>
      <c r="AQ1885" s="25"/>
      <c r="AR1885" s="25"/>
      <c r="AS1885" s="25"/>
      <c r="AT1885" s="25"/>
      <c r="AU1885" s="25"/>
      <c r="AV1885" s="25"/>
      <c r="AW1885" s="25"/>
      <c r="AX1885" s="25"/>
    </row>
    <row r="1886" spans="7:50" ht="12.75">
      <c r="G1886" s="49"/>
      <c r="K1886" s="99"/>
      <c r="L1886" s="99"/>
      <c r="M1886" s="99"/>
      <c r="N1886" s="99"/>
      <c r="O1886" s="99"/>
      <c r="P1886" s="99"/>
      <c r="Q1886" s="99"/>
      <c r="R1886" s="99"/>
      <c r="S1886" s="99"/>
      <c r="T1886" s="27"/>
      <c r="U1886" s="27"/>
      <c r="V1886" s="27"/>
      <c r="W1886" s="27"/>
      <c r="X1886" s="27"/>
      <c r="Y1886" s="27"/>
      <c r="Z1886" s="27"/>
      <c r="AA1886" s="27"/>
      <c r="AC1886" s="25"/>
      <c r="AD1886" s="25"/>
      <c r="AE1886" s="25"/>
      <c r="AF1886" s="25"/>
      <c r="AG1886" s="25"/>
      <c r="AH1886" s="25"/>
      <c r="AI1886" s="25"/>
      <c r="AJ1886" s="25"/>
      <c r="AK1886" s="25"/>
      <c r="AL1886" s="25"/>
      <c r="AM1886" s="25"/>
      <c r="AN1886" s="25"/>
      <c r="AO1886" s="25"/>
      <c r="AP1886" s="25"/>
      <c r="AQ1886" s="25"/>
      <c r="AR1886" s="25"/>
      <c r="AS1886" s="25"/>
      <c r="AT1886" s="25"/>
      <c r="AU1886" s="25"/>
      <c r="AV1886" s="25"/>
      <c r="AW1886" s="25"/>
      <c r="AX1886" s="25"/>
    </row>
    <row r="1887" spans="7:50" ht="12.75">
      <c r="G1887" s="49"/>
      <c r="K1887" s="99"/>
      <c r="L1887" s="99"/>
      <c r="M1887" s="99"/>
      <c r="N1887" s="99"/>
      <c r="O1887" s="99"/>
      <c r="P1887" s="99"/>
      <c r="Q1887" s="99"/>
      <c r="R1887" s="99"/>
      <c r="S1887" s="99"/>
      <c r="T1887" s="27"/>
      <c r="U1887" s="27"/>
      <c r="V1887" s="27"/>
      <c r="W1887" s="27"/>
      <c r="X1887" s="27"/>
      <c r="Y1887" s="27"/>
      <c r="Z1887" s="27"/>
      <c r="AA1887" s="27"/>
      <c r="AC1887" s="25"/>
      <c r="AD1887" s="25"/>
      <c r="AE1887" s="25"/>
      <c r="AF1887" s="25"/>
      <c r="AG1887" s="25"/>
      <c r="AH1887" s="25"/>
      <c r="AI1887" s="25"/>
      <c r="AJ1887" s="25"/>
      <c r="AK1887" s="25"/>
      <c r="AL1887" s="25"/>
      <c r="AM1887" s="25"/>
      <c r="AN1887" s="25"/>
      <c r="AO1887" s="25"/>
      <c r="AP1887" s="25"/>
      <c r="AQ1887" s="25"/>
      <c r="AR1887" s="25"/>
      <c r="AS1887" s="25"/>
      <c r="AT1887" s="25"/>
      <c r="AU1887" s="25"/>
      <c r="AV1887" s="25"/>
      <c r="AW1887" s="25"/>
      <c r="AX1887" s="25"/>
    </row>
    <row r="1888" spans="7:50" ht="12.75">
      <c r="G1888" s="49"/>
      <c r="K1888" s="99"/>
      <c r="L1888" s="99"/>
      <c r="M1888" s="99"/>
      <c r="N1888" s="99"/>
      <c r="O1888" s="99"/>
      <c r="P1888" s="99"/>
      <c r="Q1888" s="99"/>
      <c r="R1888" s="99"/>
      <c r="S1888" s="99"/>
      <c r="T1888" s="27"/>
      <c r="U1888" s="27"/>
      <c r="V1888" s="27"/>
      <c r="W1888" s="27"/>
      <c r="X1888" s="27"/>
      <c r="Y1888" s="27"/>
      <c r="Z1888" s="27"/>
      <c r="AA1888" s="27"/>
      <c r="AC1888" s="25"/>
      <c r="AD1888" s="25"/>
      <c r="AE1888" s="25"/>
      <c r="AF1888" s="25"/>
      <c r="AG1888" s="25"/>
      <c r="AH1888" s="25"/>
      <c r="AI1888" s="25"/>
      <c r="AJ1888" s="25"/>
      <c r="AK1888" s="25"/>
      <c r="AL1888" s="25"/>
      <c r="AM1888" s="25"/>
      <c r="AN1888" s="25"/>
      <c r="AO1888" s="25"/>
      <c r="AP1888" s="25"/>
      <c r="AQ1888" s="25"/>
      <c r="AR1888" s="25"/>
      <c r="AS1888" s="25"/>
      <c r="AT1888" s="25"/>
      <c r="AU1888" s="25"/>
      <c r="AV1888" s="25"/>
      <c r="AW1888" s="25"/>
      <c r="AX1888" s="25"/>
    </row>
    <row r="1889" spans="7:50" ht="12.75">
      <c r="G1889" s="49"/>
      <c r="K1889" s="99"/>
      <c r="L1889" s="99"/>
      <c r="M1889" s="99"/>
      <c r="N1889" s="99"/>
      <c r="O1889" s="99"/>
      <c r="P1889" s="99"/>
      <c r="Q1889" s="99"/>
      <c r="R1889" s="99"/>
      <c r="S1889" s="99"/>
      <c r="T1889" s="27"/>
      <c r="U1889" s="27"/>
      <c r="V1889" s="27"/>
      <c r="W1889" s="27"/>
      <c r="X1889" s="27"/>
      <c r="Y1889" s="27"/>
      <c r="Z1889" s="27"/>
      <c r="AA1889" s="27"/>
      <c r="AC1889" s="25"/>
      <c r="AD1889" s="25"/>
      <c r="AE1889" s="25"/>
      <c r="AF1889" s="25"/>
      <c r="AG1889" s="25"/>
      <c r="AH1889" s="25"/>
      <c r="AI1889" s="25"/>
      <c r="AJ1889" s="25"/>
      <c r="AK1889" s="25"/>
      <c r="AL1889" s="25"/>
      <c r="AM1889" s="25"/>
      <c r="AN1889" s="25"/>
      <c r="AO1889" s="25"/>
      <c r="AP1889" s="25"/>
      <c r="AQ1889" s="25"/>
      <c r="AR1889" s="25"/>
      <c r="AS1889" s="25"/>
      <c r="AT1889" s="25"/>
      <c r="AU1889" s="25"/>
      <c r="AV1889" s="25"/>
      <c r="AW1889" s="25"/>
      <c r="AX1889" s="25"/>
    </row>
    <row r="1890" spans="7:50" ht="12.75">
      <c r="G1890" s="49"/>
      <c r="K1890" s="99"/>
      <c r="L1890" s="99"/>
      <c r="M1890" s="99"/>
      <c r="N1890" s="99"/>
      <c r="O1890" s="99"/>
      <c r="P1890" s="99"/>
      <c r="Q1890" s="99"/>
      <c r="R1890" s="99"/>
      <c r="S1890" s="99"/>
      <c r="T1890" s="27"/>
      <c r="U1890" s="27"/>
      <c r="V1890" s="27"/>
      <c r="W1890" s="27"/>
      <c r="X1890" s="27"/>
      <c r="Y1890" s="27"/>
      <c r="Z1890" s="27"/>
      <c r="AA1890" s="27"/>
      <c r="AC1890" s="25"/>
      <c r="AD1890" s="25"/>
      <c r="AE1890" s="25"/>
      <c r="AF1890" s="25"/>
      <c r="AG1890" s="25"/>
      <c r="AH1890" s="25"/>
      <c r="AI1890" s="25"/>
      <c r="AJ1890" s="25"/>
      <c r="AK1890" s="25"/>
      <c r="AL1890" s="25"/>
      <c r="AM1890" s="25"/>
      <c r="AN1890" s="25"/>
      <c r="AO1890" s="25"/>
      <c r="AP1890" s="25"/>
      <c r="AQ1890" s="25"/>
      <c r="AR1890" s="25"/>
      <c r="AS1890" s="25"/>
      <c r="AT1890" s="25"/>
      <c r="AU1890" s="25"/>
      <c r="AV1890" s="25"/>
      <c r="AW1890" s="25"/>
      <c r="AX1890" s="25"/>
    </row>
    <row r="1891" spans="7:50" ht="12.75">
      <c r="G1891" s="49"/>
      <c r="K1891" s="99"/>
      <c r="L1891" s="99"/>
      <c r="M1891" s="99"/>
      <c r="N1891" s="99"/>
      <c r="O1891" s="99"/>
      <c r="P1891" s="99"/>
      <c r="Q1891" s="99"/>
      <c r="R1891" s="99"/>
      <c r="S1891" s="99"/>
      <c r="T1891" s="27"/>
      <c r="U1891" s="27"/>
      <c r="V1891" s="27"/>
      <c r="W1891" s="27"/>
      <c r="X1891" s="27"/>
      <c r="Y1891" s="27"/>
      <c r="Z1891" s="27"/>
      <c r="AA1891" s="27"/>
      <c r="AC1891" s="25"/>
      <c r="AD1891" s="25"/>
      <c r="AE1891" s="25"/>
      <c r="AF1891" s="25"/>
      <c r="AG1891" s="25"/>
      <c r="AH1891" s="25"/>
      <c r="AI1891" s="25"/>
      <c r="AJ1891" s="25"/>
      <c r="AK1891" s="25"/>
      <c r="AL1891" s="25"/>
      <c r="AM1891" s="25"/>
      <c r="AN1891" s="25"/>
      <c r="AO1891" s="25"/>
      <c r="AP1891" s="25"/>
      <c r="AQ1891" s="25"/>
      <c r="AR1891" s="25"/>
      <c r="AS1891" s="25"/>
      <c r="AT1891" s="25"/>
      <c r="AU1891" s="25"/>
      <c r="AV1891" s="25"/>
      <c r="AW1891" s="25"/>
      <c r="AX1891" s="25"/>
    </row>
    <row r="1892" spans="7:50" ht="12.75">
      <c r="G1892" s="49"/>
      <c r="K1892" s="99"/>
      <c r="L1892" s="99"/>
      <c r="M1892" s="99"/>
      <c r="N1892" s="99"/>
      <c r="O1892" s="99"/>
      <c r="P1892" s="99"/>
      <c r="Q1892" s="99"/>
      <c r="R1892" s="99"/>
      <c r="S1892" s="99"/>
      <c r="T1892" s="27"/>
      <c r="U1892" s="27"/>
      <c r="V1892" s="27"/>
      <c r="W1892" s="27"/>
      <c r="X1892" s="27"/>
      <c r="Y1892" s="27"/>
      <c r="Z1892" s="27"/>
      <c r="AA1892" s="27"/>
      <c r="AC1892" s="25"/>
      <c r="AD1892" s="25"/>
      <c r="AE1892" s="25"/>
      <c r="AF1892" s="25"/>
      <c r="AG1892" s="25"/>
      <c r="AH1892" s="25"/>
      <c r="AI1892" s="25"/>
      <c r="AJ1892" s="25"/>
      <c r="AK1892" s="25"/>
      <c r="AL1892" s="25"/>
      <c r="AM1892" s="25"/>
      <c r="AN1892" s="25"/>
      <c r="AO1892" s="25"/>
      <c r="AP1892" s="25"/>
      <c r="AQ1892" s="25"/>
      <c r="AR1892" s="25"/>
      <c r="AS1892" s="25"/>
      <c r="AT1892" s="25"/>
      <c r="AU1892" s="25"/>
      <c r="AV1892" s="25"/>
      <c r="AW1892" s="25"/>
      <c r="AX1892" s="25"/>
    </row>
    <row r="1893" spans="7:50" ht="12.75">
      <c r="G1893" s="49"/>
      <c r="K1893" s="99"/>
      <c r="L1893" s="99"/>
      <c r="M1893" s="99"/>
      <c r="N1893" s="99"/>
      <c r="O1893" s="99"/>
      <c r="P1893" s="99"/>
      <c r="Q1893" s="99"/>
      <c r="R1893" s="99"/>
      <c r="S1893" s="99"/>
      <c r="T1893" s="27"/>
      <c r="U1893" s="27"/>
      <c r="V1893" s="27"/>
      <c r="W1893" s="27"/>
      <c r="X1893" s="27"/>
      <c r="Y1893" s="27"/>
      <c r="Z1893" s="27"/>
      <c r="AA1893" s="27"/>
      <c r="AC1893" s="25"/>
      <c r="AD1893" s="25"/>
      <c r="AE1893" s="25"/>
      <c r="AF1893" s="25"/>
      <c r="AG1893" s="25"/>
      <c r="AH1893" s="25"/>
      <c r="AI1893" s="25"/>
      <c r="AJ1893" s="25"/>
      <c r="AK1893" s="25"/>
      <c r="AL1893" s="25"/>
      <c r="AM1893" s="25"/>
      <c r="AN1893" s="25"/>
      <c r="AO1893" s="25"/>
      <c r="AP1893" s="25"/>
      <c r="AQ1893" s="25"/>
      <c r="AR1893" s="25"/>
      <c r="AS1893" s="25"/>
      <c r="AT1893" s="25"/>
      <c r="AU1893" s="25"/>
      <c r="AV1893" s="25"/>
      <c r="AW1893" s="25"/>
      <c r="AX1893" s="25"/>
    </row>
    <row r="1894" spans="7:50" ht="12.75">
      <c r="G1894" s="49"/>
      <c r="K1894" s="99"/>
      <c r="L1894" s="99"/>
      <c r="M1894" s="99"/>
      <c r="N1894" s="99"/>
      <c r="O1894" s="99"/>
      <c r="P1894" s="99"/>
      <c r="Q1894" s="99"/>
      <c r="R1894" s="99"/>
      <c r="S1894" s="99"/>
      <c r="T1894" s="27"/>
      <c r="U1894" s="27"/>
      <c r="V1894" s="27"/>
      <c r="W1894" s="27"/>
      <c r="X1894" s="27"/>
      <c r="Y1894" s="27"/>
      <c r="Z1894" s="27"/>
      <c r="AA1894" s="27"/>
      <c r="AC1894" s="25"/>
      <c r="AD1894" s="25"/>
      <c r="AE1894" s="25"/>
      <c r="AF1894" s="25"/>
      <c r="AG1894" s="25"/>
      <c r="AH1894" s="25"/>
      <c r="AI1894" s="25"/>
      <c r="AJ1894" s="25"/>
      <c r="AK1894" s="25"/>
      <c r="AL1894" s="25"/>
      <c r="AM1894" s="25"/>
      <c r="AN1894" s="25"/>
      <c r="AO1894" s="25"/>
      <c r="AP1894" s="25"/>
      <c r="AQ1894" s="25"/>
      <c r="AR1894" s="25"/>
      <c r="AS1894" s="25"/>
      <c r="AT1894" s="25"/>
      <c r="AU1894" s="25"/>
      <c r="AV1894" s="25"/>
      <c r="AW1894" s="25"/>
      <c r="AX1894" s="25"/>
    </row>
    <row r="1895" spans="7:50" ht="12.75">
      <c r="G1895" s="49"/>
      <c r="K1895" s="99"/>
      <c r="L1895" s="99"/>
      <c r="M1895" s="99"/>
      <c r="N1895" s="99"/>
      <c r="O1895" s="99"/>
      <c r="P1895" s="99"/>
      <c r="Q1895" s="99"/>
      <c r="R1895" s="99"/>
      <c r="S1895" s="99"/>
      <c r="T1895" s="27"/>
      <c r="U1895" s="27"/>
      <c r="V1895" s="27"/>
      <c r="W1895" s="27"/>
      <c r="X1895" s="27"/>
      <c r="Y1895" s="27"/>
      <c r="Z1895" s="27"/>
      <c r="AA1895" s="27"/>
      <c r="AC1895" s="25"/>
      <c r="AD1895" s="25"/>
      <c r="AE1895" s="25"/>
      <c r="AF1895" s="25"/>
      <c r="AG1895" s="25"/>
      <c r="AH1895" s="25"/>
      <c r="AI1895" s="25"/>
      <c r="AJ1895" s="25"/>
      <c r="AK1895" s="25"/>
      <c r="AL1895" s="25"/>
      <c r="AM1895" s="25"/>
      <c r="AN1895" s="25"/>
      <c r="AO1895" s="25"/>
      <c r="AP1895" s="25"/>
      <c r="AQ1895" s="25"/>
      <c r="AR1895" s="25"/>
      <c r="AS1895" s="25"/>
      <c r="AT1895" s="25"/>
      <c r="AU1895" s="25"/>
      <c r="AV1895" s="25"/>
      <c r="AW1895" s="25"/>
      <c r="AX1895" s="25"/>
    </row>
    <row r="1896" spans="7:50" ht="12.75">
      <c r="G1896" s="49"/>
      <c r="K1896" s="99"/>
      <c r="L1896" s="99"/>
      <c r="M1896" s="99"/>
      <c r="N1896" s="99"/>
      <c r="O1896" s="99"/>
      <c r="P1896" s="99"/>
      <c r="Q1896" s="99"/>
      <c r="R1896" s="99"/>
      <c r="S1896" s="99"/>
      <c r="T1896" s="27"/>
      <c r="U1896" s="27"/>
      <c r="V1896" s="27"/>
      <c r="W1896" s="27"/>
      <c r="X1896" s="27"/>
      <c r="Y1896" s="27"/>
      <c r="Z1896" s="27"/>
      <c r="AA1896" s="27"/>
      <c r="AC1896" s="25"/>
      <c r="AD1896" s="25"/>
      <c r="AE1896" s="25"/>
      <c r="AF1896" s="25"/>
      <c r="AG1896" s="25"/>
      <c r="AH1896" s="25"/>
      <c r="AI1896" s="25"/>
      <c r="AJ1896" s="25"/>
      <c r="AK1896" s="25"/>
      <c r="AL1896" s="25"/>
      <c r="AM1896" s="25"/>
      <c r="AN1896" s="25"/>
      <c r="AO1896" s="25"/>
      <c r="AP1896" s="25"/>
      <c r="AQ1896" s="25"/>
      <c r="AR1896" s="25"/>
      <c r="AS1896" s="25"/>
      <c r="AT1896" s="25"/>
      <c r="AU1896" s="25"/>
      <c r="AV1896" s="25"/>
      <c r="AW1896" s="25"/>
      <c r="AX1896" s="25"/>
    </row>
    <row r="1897" spans="7:50" ht="12.75">
      <c r="G1897" s="49"/>
      <c r="K1897" s="99"/>
      <c r="L1897" s="99"/>
      <c r="M1897" s="99"/>
      <c r="N1897" s="99"/>
      <c r="O1897" s="99"/>
      <c r="P1897" s="99"/>
      <c r="Q1897" s="99"/>
      <c r="R1897" s="99"/>
      <c r="S1897" s="99"/>
      <c r="T1897" s="27"/>
      <c r="U1897" s="27"/>
      <c r="V1897" s="27"/>
      <c r="W1897" s="27"/>
      <c r="X1897" s="27"/>
      <c r="Y1897" s="27"/>
      <c r="Z1897" s="27"/>
      <c r="AA1897" s="27"/>
      <c r="AC1897" s="25"/>
      <c r="AD1897" s="25"/>
      <c r="AE1897" s="25"/>
      <c r="AF1897" s="25"/>
      <c r="AG1897" s="25"/>
      <c r="AH1897" s="25"/>
      <c r="AI1897" s="25"/>
      <c r="AJ1897" s="25"/>
      <c r="AK1897" s="25"/>
      <c r="AL1897" s="25"/>
      <c r="AM1897" s="25"/>
      <c r="AN1897" s="25"/>
      <c r="AO1897" s="25"/>
      <c r="AP1897" s="25"/>
      <c r="AQ1897" s="25"/>
      <c r="AR1897" s="25"/>
      <c r="AS1897" s="25"/>
      <c r="AT1897" s="25"/>
      <c r="AU1897" s="25"/>
      <c r="AV1897" s="25"/>
      <c r="AW1897" s="25"/>
      <c r="AX1897" s="25"/>
    </row>
    <row r="1898" spans="7:50" ht="12.75">
      <c r="G1898" s="49"/>
      <c r="K1898" s="99"/>
      <c r="L1898" s="99"/>
      <c r="M1898" s="99"/>
      <c r="N1898" s="99"/>
      <c r="O1898" s="99"/>
      <c r="P1898" s="99"/>
      <c r="Q1898" s="99"/>
      <c r="R1898" s="99"/>
      <c r="S1898" s="99"/>
      <c r="T1898" s="27"/>
      <c r="U1898" s="27"/>
      <c r="V1898" s="27"/>
      <c r="W1898" s="27"/>
      <c r="X1898" s="27"/>
      <c r="Y1898" s="27"/>
      <c r="Z1898" s="27"/>
      <c r="AA1898" s="27"/>
      <c r="AC1898" s="25"/>
      <c r="AD1898" s="25"/>
      <c r="AE1898" s="25"/>
      <c r="AF1898" s="25"/>
      <c r="AG1898" s="25"/>
      <c r="AH1898" s="25"/>
      <c r="AI1898" s="25"/>
      <c r="AJ1898" s="25"/>
      <c r="AK1898" s="25"/>
      <c r="AL1898" s="25"/>
      <c r="AM1898" s="25"/>
      <c r="AN1898" s="25"/>
      <c r="AO1898" s="25"/>
      <c r="AP1898" s="25"/>
      <c r="AQ1898" s="25"/>
      <c r="AR1898" s="25"/>
      <c r="AS1898" s="25"/>
      <c r="AT1898" s="25"/>
      <c r="AU1898" s="25"/>
      <c r="AV1898" s="25"/>
      <c r="AW1898" s="25"/>
      <c r="AX1898" s="25"/>
    </row>
    <row r="1899" spans="7:50" ht="12.75">
      <c r="G1899" s="49"/>
      <c r="K1899" s="99"/>
      <c r="L1899" s="99"/>
      <c r="M1899" s="99"/>
      <c r="N1899" s="99"/>
      <c r="O1899" s="99"/>
      <c r="P1899" s="99"/>
      <c r="Q1899" s="99"/>
      <c r="R1899" s="99"/>
      <c r="S1899" s="99"/>
      <c r="T1899" s="27"/>
      <c r="U1899" s="27"/>
      <c r="V1899" s="27"/>
      <c r="W1899" s="27"/>
      <c r="X1899" s="27"/>
      <c r="Y1899" s="27"/>
      <c r="Z1899" s="27"/>
      <c r="AA1899" s="27"/>
      <c r="AC1899" s="25"/>
      <c r="AD1899" s="25"/>
      <c r="AE1899" s="25"/>
      <c r="AF1899" s="25"/>
      <c r="AG1899" s="25"/>
      <c r="AH1899" s="25"/>
      <c r="AI1899" s="25"/>
      <c r="AJ1899" s="25"/>
      <c r="AK1899" s="25"/>
      <c r="AL1899" s="25"/>
      <c r="AM1899" s="25"/>
      <c r="AN1899" s="25"/>
      <c r="AO1899" s="25"/>
      <c r="AP1899" s="25"/>
      <c r="AQ1899" s="25"/>
      <c r="AR1899" s="25"/>
      <c r="AS1899" s="25"/>
      <c r="AT1899" s="25"/>
      <c r="AU1899" s="25"/>
      <c r="AV1899" s="25"/>
      <c r="AW1899" s="25"/>
      <c r="AX1899" s="25"/>
    </row>
    <row r="1900" spans="7:50" ht="12.75">
      <c r="G1900" s="49"/>
      <c r="K1900" s="99"/>
      <c r="L1900" s="99"/>
      <c r="M1900" s="99"/>
      <c r="N1900" s="99"/>
      <c r="O1900" s="99"/>
      <c r="P1900" s="99"/>
      <c r="Q1900" s="99"/>
      <c r="R1900" s="99"/>
      <c r="S1900" s="99"/>
      <c r="T1900" s="27"/>
      <c r="U1900" s="27"/>
      <c r="V1900" s="27"/>
      <c r="W1900" s="27"/>
      <c r="X1900" s="27"/>
      <c r="Y1900" s="27"/>
      <c r="Z1900" s="27"/>
      <c r="AA1900" s="27"/>
      <c r="AC1900" s="25"/>
      <c r="AD1900" s="25"/>
      <c r="AE1900" s="25"/>
      <c r="AF1900" s="25"/>
      <c r="AG1900" s="25"/>
      <c r="AH1900" s="25"/>
      <c r="AI1900" s="25"/>
      <c r="AJ1900" s="25"/>
      <c r="AK1900" s="25"/>
      <c r="AL1900" s="25"/>
      <c r="AM1900" s="25"/>
      <c r="AN1900" s="25"/>
      <c r="AO1900" s="25"/>
      <c r="AP1900" s="25"/>
      <c r="AQ1900" s="25"/>
      <c r="AR1900" s="25"/>
      <c r="AS1900" s="25"/>
      <c r="AT1900" s="25"/>
      <c r="AU1900" s="25"/>
      <c r="AV1900" s="25"/>
      <c r="AW1900" s="25"/>
      <c r="AX1900" s="25"/>
    </row>
    <row r="1901" spans="7:50" ht="12.75">
      <c r="G1901" s="49"/>
      <c r="K1901" s="99"/>
      <c r="L1901" s="99"/>
      <c r="M1901" s="99"/>
      <c r="N1901" s="99"/>
      <c r="O1901" s="99"/>
      <c r="P1901" s="99"/>
      <c r="Q1901" s="99"/>
      <c r="R1901" s="99"/>
      <c r="S1901" s="99"/>
      <c r="T1901" s="27"/>
      <c r="U1901" s="27"/>
      <c r="V1901" s="27"/>
      <c r="W1901" s="27"/>
      <c r="X1901" s="27"/>
      <c r="Y1901" s="27"/>
      <c r="Z1901" s="27"/>
      <c r="AA1901" s="27"/>
      <c r="AC1901" s="25"/>
      <c r="AD1901" s="25"/>
      <c r="AE1901" s="25"/>
      <c r="AF1901" s="25"/>
      <c r="AG1901" s="25"/>
      <c r="AH1901" s="25"/>
      <c r="AI1901" s="25"/>
      <c r="AJ1901" s="25"/>
      <c r="AK1901" s="25"/>
      <c r="AL1901" s="25"/>
      <c r="AM1901" s="25"/>
      <c r="AN1901" s="25"/>
      <c r="AO1901" s="25"/>
      <c r="AP1901" s="25"/>
      <c r="AQ1901" s="25"/>
      <c r="AR1901" s="25"/>
      <c r="AS1901" s="25"/>
      <c r="AT1901" s="25"/>
      <c r="AU1901" s="25"/>
      <c r="AV1901" s="25"/>
      <c r="AW1901" s="25"/>
      <c r="AX1901" s="25"/>
    </row>
    <row r="1902" spans="7:50" ht="12.75">
      <c r="G1902" s="49"/>
      <c r="K1902" s="99"/>
      <c r="L1902" s="99"/>
      <c r="M1902" s="99"/>
      <c r="N1902" s="99"/>
      <c r="O1902" s="99"/>
      <c r="P1902" s="99"/>
      <c r="Q1902" s="99"/>
      <c r="R1902" s="99"/>
      <c r="S1902" s="99"/>
      <c r="T1902" s="27"/>
      <c r="U1902" s="27"/>
      <c r="V1902" s="27"/>
      <c r="W1902" s="27"/>
      <c r="X1902" s="27"/>
      <c r="Y1902" s="27"/>
      <c r="Z1902" s="27"/>
      <c r="AA1902" s="27"/>
      <c r="AC1902" s="25"/>
      <c r="AD1902" s="25"/>
      <c r="AE1902" s="25"/>
      <c r="AF1902" s="25"/>
      <c r="AG1902" s="25"/>
      <c r="AH1902" s="25"/>
      <c r="AI1902" s="25"/>
      <c r="AJ1902" s="25"/>
      <c r="AK1902" s="25"/>
      <c r="AL1902" s="25"/>
      <c r="AM1902" s="25"/>
      <c r="AN1902" s="25"/>
      <c r="AO1902" s="25"/>
      <c r="AP1902" s="25"/>
      <c r="AQ1902" s="25"/>
      <c r="AR1902" s="25"/>
      <c r="AS1902" s="25"/>
      <c r="AT1902" s="25"/>
      <c r="AU1902" s="25"/>
      <c r="AV1902" s="25"/>
      <c r="AW1902" s="25"/>
      <c r="AX1902" s="25"/>
    </row>
    <row r="1903" spans="7:50" ht="12.75">
      <c r="G1903" s="49"/>
      <c r="K1903" s="99"/>
      <c r="L1903" s="99"/>
      <c r="M1903" s="99"/>
      <c r="N1903" s="99"/>
      <c r="O1903" s="99"/>
      <c r="P1903" s="99"/>
      <c r="Q1903" s="99"/>
      <c r="R1903" s="99"/>
      <c r="S1903" s="99"/>
      <c r="T1903" s="27"/>
      <c r="U1903" s="27"/>
      <c r="V1903" s="27"/>
      <c r="W1903" s="27"/>
      <c r="X1903" s="27"/>
      <c r="Y1903" s="27"/>
      <c r="Z1903" s="27"/>
      <c r="AA1903" s="27"/>
      <c r="AC1903" s="25"/>
      <c r="AD1903" s="25"/>
      <c r="AE1903" s="25"/>
      <c r="AF1903" s="25"/>
      <c r="AG1903" s="25"/>
      <c r="AH1903" s="25"/>
      <c r="AI1903" s="25"/>
      <c r="AJ1903" s="25"/>
      <c r="AK1903" s="25"/>
      <c r="AL1903" s="25"/>
      <c r="AM1903" s="25"/>
      <c r="AN1903" s="25"/>
      <c r="AO1903" s="25"/>
      <c r="AP1903" s="25"/>
      <c r="AQ1903" s="25"/>
      <c r="AR1903" s="25"/>
      <c r="AS1903" s="25"/>
      <c r="AT1903" s="25"/>
      <c r="AU1903" s="25"/>
      <c r="AV1903" s="25"/>
      <c r="AW1903" s="25"/>
      <c r="AX1903" s="25"/>
    </row>
    <row r="1904" spans="7:50" ht="12.75">
      <c r="G1904" s="49"/>
      <c r="K1904" s="99"/>
      <c r="L1904" s="99"/>
      <c r="M1904" s="99"/>
      <c r="N1904" s="99"/>
      <c r="O1904" s="99"/>
      <c r="P1904" s="99"/>
      <c r="Q1904" s="99"/>
      <c r="R1904" s="99"/>
      <c r="S1904" s="99"/>
      <c r="T1904" s="27"/>
      <c r="U1904" s="27"/>
      <c r="V1904" s="27"/>
      <c r="W1904" s="27"/>
      <c r="X1904" s="27"/>
      <c r="Y1904" s="27"/>
      <c r="Z1904" s="27"/>
      <c r="AA1904" s="27"/>
      <c r="AC1904" s="25"/>
      <c r="AD1904" s="25"/>
      <c r="AE1904" s="25"/>
      <c r="AF1904" s="25"/>
      <c r="AG1904" s="25"/>
      <c r="AH1904" s="25"/>
      <c r="AI1904" s="25"/>
      <c r="AJ1904" s="25"/>
      <c r="AK1904" s="25"/>
      <c r="AL1904" s="25"/>
      <c r="AM1904" s="25"/>
      <c r="AN1904" s="25"/>
      <c r="AO1904" s="25"/>
      <c r="AP1904" s="25"/>
      <c r="AQ1904" s="25"/>
      <c r="AR1904" s="25"/>
      <c r="AS1904" s="25"/>
      <c r="AT1904" s="25"/>
      <c r="AU1904" s="25"/>
      <c r="AV1904" s="25"/>
      <c r="AW1904" s="25"/>
      <c r="AX1904" s="25"/>
    </row>
    <row r="1905" spans="7:50" ht="12.75">
      <c r="G1905" s="49"/>
      <c r="K1905" s="99"/>
      <c r="L1905" s="99"/>
      <c r="M1905" s="99"/>
      <c r="N1905" s="99"/>
      <c r="O1905" s="99"/>
      <c r="P1905" s="99"/>
      <c r="Q1905" s="99"/>
      <c r="R1905" s="99"/>
      <c r="S1905" s="99"/>
      <c r="T1905" s="27"/>
      <c r="U1905" s="27"/>
      <c r="V1905" s="27"/>
      <c r="W1905" s="27"/>
      <c r="X1905" s="27"/>
      <c r="Y1905" s="27"/>
      <c r="Z1905" s="27"/>
      <c r="AA1905" s="27"/>
      <c r="AC1905" s="25"/>
      <c r="AD1905" s="25"/>
      <c r="AE1905" s="25"/>
      <c r="AF1905" s="25"/>
      <c r="AG1905" s="25"/>
      <c r="AH1905" s="25"/>
      <c r="AI1905" s="25"/>
      <c r="AJ1905" s="25"/>
      <c r="AK1905" s="25"/>
      <c r="AL1905" s="25"/>
      <c r="AM1905" s="25"/>
      <c r="AN1905" s="25"/>
      <c r="AO1905" s="25"/>
      <c r="AP1905" s="25"/>
      <c r="AQ1905" s="25"/>
      <c r="AR1905" s="25"/>
      <c r="AS1905" s="25"/>
      <c r="AT1905" s="25"/>
      <c r="AU1905" s="25"/>
      <c r="AV1905" s="25"/>
      <c r="AW1905" s="25"/>
      <c r="AX1905" s="25"/>
    </row>
    <row r="1906" spans="7:50" ht="12.75">
      <c r="G1906" s="49"/>
      <c r="K1906" s="99"/>
      <c r="L1906" s="99"/>
      <c r="M1906" s="99"/>
      <c r="N1906" s="99"/>
      <c r="O1906" s="99"/>
      <c r="P1906" s="99"/>
      <c r="Q1906" s="99"/>
      <c r="R1906" s="99"/>
      <c r="S1906" s="99"/>
      <c r="T1906" s="27"/>
      <c r="U1906" s="27"/>
      <c r="V1906" s="27"/>
      <c r="W1906" s="27"/>
      <c r="X1906" s="27"/>
      <c r="Y1906" s="27"/>
      <c r="Z1906" s="27"/>
      <c r="AA1906" s="27"/>
      <c r="AC1906" s="25"/>
      <c r="AD1906" s="25"/>
      <c r="AE1906" s="25"/>
      <c r="AF1906" s="25"/>
      <c r="AG1906" s="25"/>
      <c r="AH1906" s="25"/>
      <c r="AI1906" s="25"/>
      <c r="AJ1906" s="25"/>
      <c r="AK1906" s="25"/>
      <c r="AL1906" s="25"/>
      <c r="AM1906" s="25"/>
      <c r="AN1906" s="25"/>
      <c r="AO1906" s="25"/>
      <c r="AP1906" s="25"/>
      <c r="AQ1906" s="25"/>
      <c r="AR1906" s="25"/>
      <c r="AS1906" s="25"/>
      <c r="AT1906" s="25"/>
      <c r="AU1906" s="25"/>
      <c r="AV1906" s="25"/>
      <c r="AW1906" s="25"/>
      <c r="AX1906" s="25"/>
    </row>
    <row r="1907" spans="7:50" ht="12.75">
      <c r="G1907" s="49"/>
      <c r="K1907" s="99"/>
      <c r="L1907" s="99"/>
      <c r="M1907" s="99"/>
      <c r="N1907" s="99"/>
      <c r="O1907" s="99"/>
      <c r="P1907" s="99"/>
      <c r="Q1907" s="99"/>
      <c r="R1907" s="99"/>
      <c r="S1907" s="99"/>
      <c r="T1907" s="27"/>
      <c r="U1907" s="27"/>
      <c r="V1907" s="27"/>
      <c r="W1907" s="27"/>
      <c r="X1907" s="27"/>
      <c r="Y1907" s="27"/>
      <c r="Z1907" s="27"/>
      <c r="AA1907" s="27"/>
      <c r="AC1907" s="25"/>
      <c r="AD1907" s="25"/>
      <c r="AE1907" s="25"/>
      <c r="AF1907" s="25"/>
      <c r="AG1907" s="25"/>
      <c r="AH1907" s="25"/>
      <c r="AI1907" s="25"/>
      <c r="AJ1907" s="25"/>
      <c r="AK1907" s="25"/>
      <c r="AL1907" s="25"/>
      <c r="AM1907" s="25"/>
      <c r="AN1907" s="25"/>
      <c r="AO1907" s="25"/>
      <c r="AP1907" s="25"/>
      <c r="AQ1907" s="25"/>
      <c r="AR1907" s="25"/>
      <c r="AS1907" s="25"/>
      <c r="AT1907" s="25"/>
      <c r="AU1907" s="25"/>
      <c r="AV1907" s="25"/>
      <c r="AW1907" s="25"/>
      <c r="AX1907" s="25"/>
    </row>
    <row r="1908" spans="7:50" ht="12.75">
      <c r="G1908" s="49"/>
      <c r="K1908" s="99"/>
      <c r="L1908" s="99"/>
      <c r="M1908" s="99"/>
      <c r="N1908" s="99"/>
      <c r="O1908" s="99"/>
      <c r="P1908" s="99"/>
      <c r="Q1908" s="99"/>
      <c r="R1908" s="99"/>
      <c r="S1908" s="99"/>
      <c r="T1908" s="27"/>
      <c r="U1908" s="27"/>
      <c r="V1908" s="27"/>
      <c r="W1908" s="27"/>
      <c r="X1908" s="27"/>
      <c r="Y1908" s="27"/>
      <c r="Z1908" s="27"/>
      <c r="AA1908" s="27"/>
      <c r="AC1908" s="25"/>
      <c r="AD1908" s="25"/>
      <c r="AE1908" s="25"/>
      <c r="AF1908" s="25"/>
      <c r="AG1908" s="25"/>
      <c r="AH1908" s="25"/>
      <c r="AI1908" s="25"/>
      <c r="AJ1908" s="25"/>
      <c r="AK1908" s="25"/>
      <c r="AL1908" s="25"/>
      <c r="AM1908" s="25"/>
      <c r="AN1908" s="25"/>
      <c r="AO1908" s="25"/>
      <c r="AP1908" s="25"/>
      <c r="AQ1908" s="25"/>
      <c r="AR1908" s="25"/>
      <c r="AS1908" s="25"/>
      <c r="AT1908" s="25"/>
      <c r="AU1908" s="25"/>
      <c r="AV1908" s="25"/>
      <c r="AW1908" s="25"/>
      <c r="AX1908" s="25"/>
    </row>
    <row r="1909" spans="7:50" ht="12.75">
      <c r="G1909" s="49"/>
      <c r="K1909" s="99"/>
      <c r="L1909" s="99"/>
      <c r="M1909" s="99"/>
      <c r="N1909" s="99"/>
      <c r="O1909" s="99"/>
      <c r="P1909" s="99"/>
      <c r="Q1909" s="99"/>
      <c r="R1909" s="99"/>
      <c r="S1909" s="99"/>
      <c r="T1909" s="27"/>
      <c r="U1909" s="27"/>
      <c r="V1909" s="27"/>
      <c r="W1909" s="27"/>
      <c r="X1909" s="27"/>
      <c r="Y1909" s="27"/>
      <c r="Z1909" s="27"/>
      <c r="AA1909" s="27"/>
      <c r="AC1909" s="25"/>
      <c r="AD1909" s="25"/>
      <c r="AE1909" s="25"/>
      <c r="AF1909" s="25"/>
      <c r="AG1909" s="25"/>
      <c r="AH1909" s="25"/>
      <c r="AI1909" s="25"/>
      <c r="AJ1909" s="25"/>
      <c r="AK1909" s="25"/>
      <c r="AL1909" s="25"/>
      <c r="AM1909" s="25"/>
      <c r="AN1909" s="25"/>
      <c r="AO1909" s="25"/>
      <c r="AP1909" s="25"/>
      <c r="AQ1909" s="25"/>
      <c r="AR1909" s="25"/>
      <c r="AS1909" s="25"/>
      <c r="AT1909" s="25"/>
      <c r="AU1909" s="25"/>
      <c r="AV1909" s="25"/>
      <c r="AW1909" s="25"/>
      <c r="AX1909" s="25"/>
    </row>
    <row r="1910" spans="7:50" ht="12.75">
      <c r="G1910" s="49"/>
      <c r="K1910" s="99"/>
      <c r="L1910" s="99"/>
      <c r="M1910" s="99"/>
      <c r="N1910" s="99"/>
      <c r="O1910" s="99"/>
      <c r="P1910" s="99"/>
      <c r="Q1910" s="99"/>
      <c r="R1910" s="99"/>
      <c r="S1910" s="99"/>
      <c r="T1910" s="27"/>
      <c r="U1910" s="27"/>
      <c r="V1910" s="27"/>
      <c r="W1910" s="27"/>
      <c r="X1910" s="27"/>
      <c r="Y1910" s="27"/>
      <c r="Z1910" s="27"/>
      <c r="AA1910" s="27"/>
      <c r="AC1910" s="25"/>
      <c r="AD1910" s="25"/>
      <c r="AE1910" s="25"/>
      <c r="AF1910" s="25"/>
      <c r="AG1910" s="25"/>
      <c r="AH1910" s="25"/>
      <c r="AI1910" s="25"/>
      <c r="AJ1910" s="25"/>
      <c r="AK1910" s="25"/>
      <c r="AL1910" s="25"/>
      <c r="AM1910" s="25"/>
      <c r="AN1910" s="25"/>
      <c r="AO1910" s="25"/>
      <c r="AP1910" s="25"/>
      <c r="AQ1910" s="25"/>
      <c r="AR1910" s="25"/>
      <c r="AS1910" s="25"/>
      <c r="AT1910" s="25"/>
      <c r="AU1910" s="25"/>
      <c r="AV1910" s="25"/>
      <c r="AW1910" s="25"/>
      <c r="AX1910" s="25"/>
    </row>
    <row r="1911" spans="7:50" ht="12.75">
      <c r="G1911" s="49"/>
      <c r="K1911" s="99"/>
      <c r="L1911" s="99"/>
      <c r="M1911" s="99"/>
      <c r="N1911" s="99"/>
      <c r="O1911" s="99"/>
      <c r="P1911" s="99"/>
      <c r="Q1911" s="99"/>
      <c r="R1911" s="99"/>
      <c r="S1911" s="99"/>
      <c r="T1911" s="27"/>
      <c r="U1911" s="27"/>
      <c r="V1911" s="27"/>
      <c r="W1911" s="27"/>
      <c r="X1911" s="27"/>
      <c r="Y1911" s="27"/>
      <c r="Z1911" s="27"/>
      <c r="AA1911" s="27"/>
      <c r="AC1911" s="25"/>
      <c r="AD1911" s="25"/>
      <c r="AE1911" s="25"/>
      <c r="AF1911" s="25"/>
      <c r="AG1911" s="25"/>
      <c r="AH1911" s="25"/>
      <c r="AI1911" s="25"/>
      <c r="AJ1911" s="25"/>
      <c r="AK1911" s="25"/>
      <c r="AL1911" s="25"/>
      <c r="AM1911" s="25"/>
      <c r="AN1911" s="25"/>
      <c r="AO1911" s="25"/>
      <c r="AP1911" s="25"/>
      <c r="AQ1911" s="25"/>
      <c r="AR1911" s="25"/>
      <c r="AS1911" s="25"/>
      <c r="AT1911" s="25"/>
      <c r="AU1911" s="25"/>
      <c r="AV1911" s="25"/>
      <c r="AW1911" s="25"/>
      <c r="AX1911" s="25"/>
    </row>
    <row r="1912" spans="7:50" ht="12.75">
      <c r="G1912" s="49"/>
      <c r="K1912" s="99"/>
      <c r="L1912" s="99"/>
      <c r="M1912" s="99"/>
      <c r="N1912" s="99"/>
      <c r="O1912" s="99"/>
      <c r="P1912" s="99"/>
      <c r="Q1912" s="99"/>
      <c r="R1912" s="99"/>
      <c r="S1912" s="99"/>
      <c r="T1912" s="27"/>
      <c r="U1912" s="27"/>
      <c r="V1912" s="27"/>
      <c r="W1912" s="27"/>
      <c r="X1912" s="27"/>
      <c r="Y1912" s="27"/>
      <c r="Z1912" s="27"/>
      <c r="AA1912" s="27"/>
      <c r="AC1912" s="25"/>
      <c r="AD1912" s="25"/>
      <c r="AE1912" s="25"/>
      <c r="AF1912" s="25"/>
      <c r="AG1912" s="25"/>
      <c r="AH1912" s="25"/>
      <c r="AI1912" s="25"/>
      <c r="AJ1912" s="25"/>
      <c r="AK1912" s="25"/>
      <c r="AL1912" s="25"/>
      <c r="AM1912" s="25"/>
      <c r="AN1912" s="25"/>
      <c r="AO1912" s="25"/>
      <c r="AP1912" s="25"/>
      <c r="AQ1912" s="25"/>
      <c r="AR1912" s="25"/>
      <c r="AS1912" s="25"/>
      <c r="AT1912" s="25"/>
      <c r="AU1912" s="25"/>
      <c r="AV1912" s="25"/>
      <c r="AW1912" s="25"/>
      <c r="AX1912" s="25"/>
    </row>
    <row r="1913" spans="7:50" ht="12.75">
      <c r="G1913" s="49"/>
      <c r="K1913" s="99"/>
      <c r="L1913" s="99"/>
      <c r="M1913" s="99"/>
      <c r="N1913" s="99"/>
      <c r="O1913" s="99"/>
      <c r="P1913" s="99"/>
      <c r="Q1913" s="99"/>
      <c r="R1913" s="99"/>
      <c r="S1913" s="99"/>
      <c r="T1913" s="27"/>
      <c r="U1913" s="27"/>
      <c r="V1913" s="27"/>
      <c r="W1913" s="27"/>
      <c r="X1913" s="27"/>
      <c r="Y1913" s="27"/>
      <c r="Z1913" s="27"/>
      <c r="AA1913" s="27"/>
      <c r="AC1913" s="25"/>
      <c r="AD1913" s="25"/>
      <c r="AE1913" s="25"/>
      <c r="AF1913" s="25"/>
      <c r="AG1913" s="25"/>
      <c r="AH1913" s="25"/>
      <c r="AI1913" s="25"/>
      <c r="AJ1913" s="25"/>
      <c r="AK1913" s="25"/>
      <c r="AL1913" s="25"/>
      <c r="AM1913" s="25"/>
      <c r="AN1913" s="25"/>
      <c r="AO1913" s="25"/>
      <c r="AP1913" s="25"/>
      <c r="AQ1913" s="25"/>
      <c r="AR1913" s="25"/>
      <c r="AS1913" s="25"/>
      <c r="AT1913" s="25"/>
      <c r="AU1913" s="25"/>
      <c r="AV1913" s="25"/>
      <c r="AW1913" s="25"/>
      <c r="AX1913" s="25"/>
    </row>
    <row r="1914" spans="7:50" ht="12.75">
      <c r="G1914" s="49"/>
      <c r="K1914" s="99"/>
      <c r="L1914" s="99"/>
      <c r="M1914" s="99"/>
      <c r="N1914" s="99"/>
      <c r="O1914" s="99"/>
      <c r="P1914" s="99"/>
      <c r="Q1914" s="99"/>
      <c r="R1914" s="99"/>
      <c r="S1914" s="99"/>
      <c r="T1914" s="27"/>
      <c r="U1914" s="27"/>
      <c r="V1914" s="27"/>
      <c r="W1914" s="27"/>
      <c r="X1914" s="27"/>
      <c r="Y1914" s="27"/>
      <c r="Z1914" s="27"/>
      <c r="AA1914" s="27"/>
      <c r="AC1914" s="25"/>
      <c r="AD1914" s="25"/>
      <c r="AE1914" s="25"/>
      <c r="AF1914" s="25"/>
      <c r="AG1914" s="25"/>
      <c r="AH1914" s="25"/>
      <c r="AI1914" s="25"/>
      <c r="AJ1914" s="25"/>
      <c r="AK1914" s="25"/>
      <c r="AL1914" s="25"/>
      <c r="AM1914" s="25"/>
      <c r="AN1914" s="25"/>
      <c r="AO1914" s="25"/>
      <c r="AP1914" s="25"/>
      <c r="AQ1914" s="25"/>
      <c r="AR1914" s="25"/>
      <c r="AS1914" s="25"/>
      <c r="AT1914" s="25"/>
      <c r="AU1914" s="25"/>
      <c r="AV1914" s="25"/>
      <c r="AW1914" s="25"/>
      <c r="AX1914" s="25"/>
    </row>
    <row r="1915" spans="7:50" ht="12.75">
      <c r="G1915" s="49"/>
      <c r="K1915" s="99"/>
      <c r="L1915" s="99"/>
      <c r="M1915" s="99"/>
      <c r="N1915" s="99"/>
      <c r="O1915" s="99"/>
      <c r="P1915" s="99"/>
      <c r="Q1915" s="99"/>
      <c r="R1915" s="99"/>
      <c r="S1915" s="99"/>
      <c r="T1915" s="27"/>
      <c r="U1915" s="27"/>
      <c r="V1915" s="27"/>
      <c r="W1915" s="27"/>
      <c r="X1915" s="27"/>
      <c r="Y1915" s="27"/>
      <c r="Z1915" s="27"/>
      <c r="AA1915" s="27"/>
      <c r="AC1915" s="25"/>
      <c r="AD1915" s="25"/>
      <c r="AE1915" s="25"/>
      <c r="AF1915" s="25"/>
      <c r="AG1915" s="25"/>
      <c r="AH1915" s="25"/>
      <c r="AI1915" s="25"/>
      <c r="AJ1915" s="25"/>
      <c r="AK1915" s="25"/>
      <c r="AL1915" s="25"/>
      <c r="AM1915" s="25"/>
      <c r="AN1915" s="25"/>
      <c r="AO1915" s="25"/>
      <c r="AP1915" s="25"/>
      <c r="AQ1915" s="25"/>
      <c r="AR1915" s="25"/>
      <c r="AS1915" s="25"/>
      <c r="AT1915" s="25"/>
      <c r="AU1915" s="25"/>
      <c r="AV1915" s="25"/>
      <c r="AW1915" s="25"/>
      <c r="AX1915" s="25"/>
    </row>
    <row r="1916" spans="7:50" ht="12.75">
      <c r="G1916" s="49"/>
      <c r="K1916" s="99"/>
      <c r="L1916" s="99"/>
      <c r="M1916" s="99"/>
      <c r="N1916" s="99"/>
      <c r="O1916" s="99"/>
      <c r="P1916" s="99"/>
      <c r="Q1916" s="99"/>
      <c r="R1916" s="99"/>
      <c r="S1916" s="99"/>
      <c r="T1916" s="27"/>
      <c r="U1916" s="27"/>
      <c r="V1916" s="27"/>
      <c r="W1916" s="27"/>
      <c r="X1916" s="27"/>
      <c r="Y1916" s="27"/>
      <c r="Z1916" s="27"/>
      <c r="AA1916" s="27"/>
      <c r="AC1916" s="25"/>
      <c r="AD1916" s="25"/>
      <c r="AE1916" s="25"/>
      <c r="AF1916" s="25"/>
      <c r="AG1916" s="25"/>
      <c r="AH1916" s="25"/>
      <c r="AI1916" s="25"/>
      <c r="AJ1916" s="25"/>
      <c r="AK1916" s="25"/>
      <c r="AL1916" s="25"/>
      <c r="AM1916" s="25"/>
      <c r="AN1916" s="25"/>
      <c r="AO1916" s="25"/>
      <c r="AP1916" s="25"/>
      <c r="AQ1916" s="25"/>
      <c r="AR1916" s="25"/>
      <c r="AS1916" s="25"/>
      <c r="AT1916" s="25"/>
      <c r="AU1916" s="25"/>
      <c r="AV1916" s="25"/>
      <c r="AW1916" s="25"/>
      <c r="AX1916" s="25"/>
    </row>
    <row r="1917" spans="7:50" ht="12.75">
      <c r="G1917" s="49"/>
      <c r="K1917" s="99"/>
      <c r="L1917" s="99"/>
      <c r="M1917" s="99"/>
      <c r="N1917" s="99"/>
      <c r="O1917" s="99"/>
      <c r="P1917" s="99"/>
      <c r="Q1917" s="99"/>
      <c r="R1917" s="99"/>
      <c r="S1917" s="99"/>
      <c r="T1917" s="27"/>
      <c r="U1917" s="27"/>
      <c r="V1917" s="27"/>
      <c r="W1917" s="27"/>
      <c r="X1917" s="27"/>
      <c r="Y1917" s="27"/>
      <c r="Z1917" s="27"/>
      <c r="AA1917" s="27"/>
      <c r="AC1917" s="25"/>
      <c r="AD1917" s="25"/>
      <c r="AE1917" s="25"/>
      <c r="AF1917" s="25"/>
      <c r="AG1917" s="25"/>
      <c r="AH1917" s="25"/>
      <c r="AI1917" s="25"/>
      <c r="AJ1917" s="25"/>
      <c r="AK1917" s="25"/>
      <c r="AL1917" s="25"/>
      <c r="AM1917" s="25"/>
      <c r="AN1917" s="25"/>
      <c r="AO1917" s="25"/>
      <c r="AP1917" s="25"/>
      <c r="AQ1917" s="25"/>
      <c r="AR1917" s="25"/>
      <c r="AS1917" s="25"/>
      <c r="AT1917" s="25"/>
      <c r="AU1917" s="25"/>
      <c r="AV1917" s="25"/>
      <c r="AW1917" s="25"/>
      <c r="AX1917" s="25"/>
    </row>
    <row r="1918" spans="7:50" ht="12.75">
      <c r="G1918" s="49"/>
      <c r="K1918" s="99"/>
      <c r="L1918" s="99"/>
      <c r="M1918" s="99"/>
      <c r="N1918" s="99"/>
      <c r="O1918" s="99"/>
      <c r="P1918" s="99"/>
      <c r="Q1918" s="99"/>
      <c r="R1918" s="99"/>
      <c r="S1918" s="99"/>
      <c r="T1918" s="27"/>
      <c r="U1918" s="27"/>
      <c r="V1918" s="27"/>
      <c r="W1918" s="27"/>
      <c r="X1918" s="27"/>
      <c r="Y1918" s="27"/>
      <c r="Z1918" s="27"/>
      <c r="AA1918" s="27"/>
      <c r="AC1918" s="25"/>
      <c r="AD1918" s="25"/>
      <c r="AE1918" s="25"/>
      <c r="AF1918" s="25"/>
      <c r="AG1918" s="25"/>
      <c r="AH1918" s="25"/>
      <c r="AI1918" s="25"/>
      <c r="AJ1918" s="25"/>
      <c r="AK1918" s="25"/>
      <c r="AL1918" s="25"/>
      <c r="AM1918" s="25"/>
      <c r="AN1918" s="25"/>
      <c r="AO1918" s="25"/>
      <c r="AP1918" s="25"/>
      <c r="AQ1918" s="25"/>
      <c r="AR1918" s="25"/>
      <c r="AS1918" s="25"/>
      <c r="AT1918" s="25"/>
      <c r="AU1918" s="25"/>
      <c r="AV1918" s="25"/>
      <c r="AW1918" s="25"/>
      <c r="AX1918" s="25"/>
    </row>
    <row r="1919" spans="7:50" ht="12.75">
      <c r="G1919" s="49"/>
      <c r="K1919" s="99"/>
      <c r="L1919" s="99"/>
      <c r="M1919" s="99"/>
      <c r="N1919" s="99"/>
      <c r="O1919" s="99"/>
      <c r="P1919" s="99"/>
      <c r="Q1919" s="99"/>
      <c r="R1919" s="99"/>
      <c r="S1919" s="99"/>
      <c r="T1919" s="27"/>
      <c r="U1919" s="27"/>
      <c r="V1919" s="27"/>
      <c r="W1919" s="27"/>
      <c r="X1919" s="27"/>
      <c r="Y1919" s="27"/>
      <c r="Z1919" s="27"/>
      <c r="AA1919" s="27"/>
      <c r="AC1919" s="25"/>
      <c r="AD1919" s="25"/>
      <c r="AE1919" s="25"/>
      <c r="AF1919" s="25"/>
      <c r="AG1919" s="25"/>
      <c r="AH1919" s="25"/>
      <c r="AI1919" s="25"/>
      <c r="AJ1919" s="25"/>
      <c r="AK1919" s="25"/>
      <c r="AL1919" s="25"/>
      <c r="AM1919" s="25"/>
      <c r="AN1919" s="25"/>
      <c r="AO1919" s="25"/>
      <c r="AP1919" s="25"/>
      <c r="AQ1919" s="25"/>
      <c r="AR1919" s="25"/>
      <c r="AS1919" s="25"/>
      <c r="AT1919" s="25"/>
      <c r="AU1919" s="25"/>
      <c r="AV1919" s="25"/>
      <c r="AW1919" s="25"/>
      <c r="AX1919" s="25"/>
    </row>
    <row r="1920" spans="7:50" ht="12.75">
      <c r="G1920" s="49"/>
      <c r="K1920" s="99"/>
      <c r="L1920" s="99"/>
      <c r="M1920" s="99"/>
      <c r="N1920" s="99"/>
      <c r="O1920" s="99"/>
      <c r="P1920" s="99"/>
      <c r="Q1920" s="99"/>
      <c r="R1920" s="99"/>
      <c r="S1920" s="99"/>
      <c r="T1920" s="27"/>
      <c r="U1920" s="27"/>
      <c r="V1920" s="27"/>
      <c r="W1920" s="27"/>
      <c r="X1920" s="27"/>
      <c r="Y1920" s="27"/>
      <c r="Z1920" s="27"/>
      <c r="AA1920" s="27"/>
      <c r="AC1920" s="25"/>
      <c r="AD1920" s="25"/>
      <c r="AE1920" s="25"/>
      <c r="AF1920" s="25"/>
      <c r="AG1920" s="25"/>
      <c r="AH1920" s="25"/>
      <c r="AI1920" s="25"/>
      <c r="AJ1920" s="25"/>
      <c r="AK1920" s="25"/>
      <c r="AL1920" s="25"/>
      <c r="AM1920" s="25"/>
      <c r="AN1920" s="25"/>
      <c r="AO1920" s="25"/>
      <c r="AP1920" s="25"/>
      <c r="AQ1920" s="25"/>
      <c r="AR1920" s="25"/>
      <c r="AS1920" s="25"/>
      <c r="AT1920" s="25"/>
      <c r="AU1920" s="25"/>
      <c r="AV1920" s="25"/>
      <c r="AW1920" s="25"/>
      <c r="AX1920" s="25"/>
    </row>
    <row r="1921" spans="7:50" ht="12.75">
      <c r="G1921" s="49"/>
      <c r="K1921" s="99"/>
      <c r="L1921" s="99"/>
      <c r="M1921" s="99"/>
      <c r="N1921" s="99"/>
      <c r="O1921" s="99"/>
      <c r="P1921" s="99"/>
      <c r="Q1921" s="99"/>
      <c r="R1921" s="99"/>
      <c r="S1921" s="99"/>
      <c r="T1921" s="27"/>
      <c r="U1921" s="27"/>
      <c r="V1921" s="27"/>
      <c r="W1921" s="27"/>
      <c r="X1921" s="27"/>
      <c r="Y1921" s="27"/>
      <c r="Z1921" s="27"/>
      <c r="AA1921" s="27"/>
      <c r="AC1921" s="25"/>
      <c r="AD1921" s="25"/>
      <c r="AE1921" s="25"/>
      <c r="AF1921" s="25"/>
      <c r="AG1921" s="25"/>
      <c r="AH1921" s="25"/>
      <c r="AI1921" s="25"/>
      <c r="AJ1921" s="25"/>
      <c r="AK1921" s="25"/>
      <c r="AL1921" s="25"/>
      <c r="AM1921" s="25"/>
      <c r="AN1921" s="25"/>
      <c r="AO1921" s="25"/>
      <c r="AP1921" s="25"/>
      <c r="AQ1921" s="25"/>
      <c r="AR1921" s="25"/>
      <c r="AS1921" s="25"/>
      <c r="AT1921" s="25"/>
      <c r="AU1921" s="25"/>
      <c r="AV1921" s="25"/>
      <c r="AW1921" s="25"/>
      <c r="AX1921" s="25"/>
    </row>
    <row r="1922" spans="7:50" ht="12.75">
      <c r="G1922" s="49"/>
      <c r="K1922" s="99"/>
      <c r="L1922" s="99"/>
      <c r="M1922" s="99"/>
      <c r="N1922" s="99"/>
      <c r="O1922" s="99"/>
      <c r="P1922" s="99"/>
      <c r="Q1922" s="99"/>
      <c r="R1922" s="99"/>
      <c r="S1922" s="99"/>
      <c r="T1922" s="27"/>
      <c r="U1922" s="27"/>
      <c r="V1922" s="27"/>
      <c r="W1922" s="27"/>
      <c r="X1922" s="27"/>
      <c r="Y1922" s="27"/>
      <c r="Z1922" s="27"/>
      <c r="AA1922" s="27"/>
      <c r="AC1922" s="25"/>
      <c r="AD1922" s="25"/>
      <c r="AE1922" s="25"/>
      <c r="AF1922" s="25"/>
      <c r="AG1922" s="25"/>
      <c r="AH1922" s="25"/>
      <c r="AI1922" s="25"/>
      <c r="AJ1922" s="25"/>
      <c r="AK1922" s="25"/>
      <c r="AL1922" s="25"/>
      <c r="AM1922" s="25"/>
      <c r="AN1922" s="25"/>
      <c r="AO1922" s="25"/>
      <c r="AP1922" s="25"/>
      <c r="AQ1922" s="25"/>
      <c r="AR1922" s="25"/>
      <c r="AS1922" s="25"/>
      <c r="AT1922" s="25"/>
      <c r="AU1922" s="25"/>
      <c r="AV1922" s="25"/>
      <c r="AW1922" s="25"/>
      <c r="AX1922" s="25"/>
    </row>
    <row r="1923" spans="7:50" ht="12.75">
      <c r="G1923" s="49"/>
      <c r="K1923" s="99"/>
      <c r="L1923" s="99"/>
      <c r="M1923" s="99"/>
      <c r="N1923" s="99"/>
      <c r="O1923" s="99"/>
      <c r="P1923" s="99"/>
      <c r="Q1923" s="99"/>
      <c r="R1923" s="99"/>
      <c r="S1923" s="99"/>
      <c r="T1923" s="27"/>
      <c r="U1923" s="27"/>
      <c r="V1923" s="27"/>
      <c r="W1923" s="27"/>
      <c r="X1923" s="27"/>
      <c r="Y1923" s="27"/>
      <c r="Z1923" s="27"/>
      <c r="AA1923" s="27"/>
      <c r="AC1923" s="25"/>
      <c r="AD1923" s="25"/>
      <c r="AE1923" s="25"/>
      <c r="AF1923" s="25"/>
      <c r="AG1923" s="25"/>
      <c r="AH1923" s="25"/>
      <c r="AI1923" s="25"/>
      <c r="AJ1923" s="25"/>
      <c r="AK1923" s="25"/>
      <c r="AL1923" s="25"/>
      <c r="AM1923" s="25"/>
      <c r="AN1923" s="25"/>
      <c r="AO1923" s="25"/>
      <c r="AP1923" s="25"/>
      <c r="AQ1923" s="25"/>
      <c r="AR1923" s="25"/>
      <c r="AS1923" s="25"/>
      <c r="AT1923" s="25"/>
      <c r="AU1923" s="25"/>
      <c r="AV1923" s="25"/>
      <c r="AW1923" s="25"/>
      <c r="AX1923" s="25"/>
    </row>
    <row r="1924" spans="7:50" ht="12.75">
      <c r="G1924" s="49"/>
      <c r="K1924" s="99"/>
      <c r="L1924" s="99"/>
      <c r="M1924" s="99"/>
      <c r="N1924" s="99"/>
      <c r="O1924" s="99"/>
      <c r="P1924" s="99"/>
      <c r="Q1924" s="99"/>
      <c r="R1924" s="99"/>
      <c r="S1924" s="99"/>
      <c r="T1924" s="27"/>
      <c r="U1924" s="27"/>
      <c r="V1924" s="27"/>
      <c r="W1924" s="27"/>
      <c r="X1924" s="27"/>
      <c r="Y1924" s="27"/>
      <c r="Z1924" s="27"/>
      <c r="AA1924" s="27"/>
      <c r="AC1924" s="25"/>
      <c r="AD1924" s="25"/>
      <c r="AE1924" s="25"/>
      <c r="AF1924" s="25"/>
      <c r="AG1924" s="25"/>
      <c r="AH1924" s="25"/>
      <c r="AI1924" s="25"/>
      <c r="AJ1924" s="25"/>
      <c r="AK1924" s="25"/>
      <c r="AL1924" s="25"/>
      <c r="AM1924" s="25"/>
      <c r="AN1924" s="25"/>
      <c r="AO1924" s="25"/>
      <c r="AP1924" s="25"/>
      <c r="AQ1924" s="25"/>
      <c r="AR1924" s="25"/>
      <c r="AS1924" s="25"/>
      <c r="AT1924" s="25"/>
      <c r="AU1924" s="25"/>
      <c r="AV1924" s="25"/>
      <c r="AW1924" s="25"/>
      <c r="AX1924" s="25"/>
    </row>
    <row r="1925" spans="7:50" ht="12.75">
      <c r="G1925" s="49"/>
      <c r="K1925" s="99"/>
      <c r="L1925" s="99"/>
      <c r="M1925" s="99"/>
      <c r="N1925" s="99"/>
      <c r="O1925" s="99"/>
      <c r="P1925" s="99"/>
      <c r="Q1925" s="99"/>
      <c r="R1925" s="99"/>
      <c r="S1925" s="99"/>
      <c r="T1925" s="27"/>
      <c r="U1925" s="27"/>
      <c r="V1925" s="27"/>
      <c r="W1925" s="27"/>
      <c r="X1925" s="27"/>
      <c r="Y1925" s="27"/>
      <c r="Z1925" s="27"/>
      <c r="AA1925" s="27"/>
      <c r="AC1925" s="25"/>
      <c r="AD1925" s="25"/>
      <c r="AE1925" s="25"/>
      <c r="AF1925" s="25"/>
      <c r="AG1925" s="25"/>
      <c r="AH1925" s="25"/>
      <c r="AI1925" s="25"/>
      <c r="AJ1925" s="25"/>
      <c r="AK1925" s="25"/>
      <c r="AL1925" s="25"/>
      <c r="AM1925" s="25"/>
      <c r="AN1925" s="25"/>
      <c r="AO1925" s="25"/>
      <c r="AP1925" s="25"/>
      <c r="AQ1925" s="25"/>
      <c r="AR1925" s="25"/>
      <c r="AS1925" s="25"/>
      <c r="AT1925" s="25"/>
      <c r="AU1925" s="25"/>
      <c r="AV1925" s="25"/>
      <c r="AW1925" s="25"/>
      <c r="AX1925" s="25"/>
    </row>
    <row r="1926" spans="7:50" ht="12.75">
      <c r="G1926" s="49"/>
      <c r="K1926" s="99"/>
      <c r="L1926" s="99"/>
      <c r="M1926" s="99"/>
      <c r="N1926" s="99"/>
      <c r="O1926" s="99"/>
      <c r="P1926" s="99"/>
      <c r="Q1926" s="99"/>
      <c r="R1926" s="99"/>
      <c r="S1926" s="99"/>
      <c r="T1926" s="27"/>
      <c r="U1926" s="27"/>
      <c r="V1926" s="27"/>
      <c r="W1926" s="27"/>
      <c r="X1926" s="27"/>
      <c r="Y1926" s="27"/>
      <c r="Z1926" s="27"/>
      <c r="AA1926" s="27"/>
      <c r="AC1926" s="25"/>
      <c r="AD1926" s="25"/>
      <c r="AE1926" s="25"/>
      <c r="AF1926" s="25"/>
      <c r="AG1926" s="25"/>
      <c r="AH1926" s="25"/>
      <c r="AI1926" s="25"/>
      <c r="AJ1926" s="25"/>
      <c r="AK1926" s="25"/>
      <c r="AL1926" s="25"/>
      <c r="AM1926" s="25"/>
      <c r="AN1926" s="25"/>
      <c r="AO1926" s="25"/>
      <c r="AP1926" s="25"/>
      <c r="AQ1926" s="25"/>
      <c r="AR1926" s="25"/>
      <c r="AS1926" s="25"/>
      <c r="AT1926" s="25"/>
      <c r="AU1926" s="25"/>
      <c r="AV1926" s="25"/>
      <c r="AW1926" s="25"/>
      <c r="AX1926" s="25"/>
    </row>
    <row r="1927" spans="7:50" ht="12.75">
      <c r="G1927" s="49"/>
      <c r="K1927" s="99"/>
      <c r="L1927" s="99"/>
      <c r="M1927" s="99"/>
      <c r="N1927" s="99"/>
      <c r="O1927" s="99"/>
      <c r="P1927" s="99"/>
      <c r="Q1927" s="99"/>
      <c r="R1927" s="99"/>
      <c r="S1927" s="99"/>
      <c r="T1927" s="27"/>
      <c r="U1927" s="27"/>
      <c r="V1927" s="27"/>
      <c r="W1927" s="27"/>
      <c r="X1927" s="27"/>
      <c r="Y1927" s="27"/>
      <c r="Z1927" s="27"/>
      <c r="AA1927" s="27"/>
      <c r="AC1927" s="25"/>
      <c r="AD1927" s="25"/>
      <c r="AE1927" s="25"/>
      <c r="AF1927" s="25"/>
      <c r="AG1927" s="25"/>
      <c r="AH1927" s="25"/>
      <c r="AI1927" s="25"/>
      <c r="AJ1927" s="25"/>
      <c r="AK1927" s="25"/>
      <c r="AL1927" s="25"/>
      <c r="AM1927" s="25"/>
      <c r="AN1927" s="25"/>
      <c r="AO1927" s="25"/>
      <c r="AP1927" s="25"/>
      <c r="AQ1927" s="25"/>
      <c r="AR1927" s="25"/>
      <c r="AS1927" s="25"/>
      <c r="AT1927" s="25"/>
      <c r="AU1927" s="25"/>
      <c r="AV1927" s="25"/>
      <c r="AW1927" s="25"/>
      <c r="AX1927" s="25"/>
    </row>
    <row r="1928" spans="7:50" ht="12.75">
      <c r="G1928" s="49"/>
      <c r="K1928" s="99"/>
      <c r="L1928" s="99"/>
      <c r="M1928" s="99"/>
      <c r="N1928" s="99"/>
      <c r="O1928" s="99"/>
      <c r="P1928" s="99"/>
      <c r="Q1928" s="99"/>
      <c r="R1928" s="99"/>
      <c r="S1928" s="99"/>
      <c r="T1928" s="27"/>
      <c r="U1928" s="27"/>
      <c r="V1928" s="27"/>
      <c r="W1928" s="27"/>
      <c r="X1928" s="27"/>
      <c r="Y1928" s="27"/>
      <c r="Z1928" s="27"/>
      <c r="AA1928" s="27"/>
      <c r="AC1928" s="25"/>
      <c r="AD1928" s="25"/>
      <c r="AE1928" s="25"/>
      <c r="AF1928" s="25"/>
      <c r="AG1928" s="25"/>
      <c r="AH1928" s="25"/>
      <c r="AI1928" s="25"/>
      <c r="AJ1928" s="25"/>
      <c r="AK1928" s="25"/>
      <c r="AL1928" s="25"/>
      <c r="AM1928" s="25"/>
      <c r="AN1928" s="25"/>
      <c r="AO1928" s="25"/>
      <c r="AP1928" s="25"/>
      <c r="AQ1928" s="25"/>
      <c r="AR1928" s="25"/>
      <c r="AS1928" s="25"/>
      <c r="AT1928" s="25"/>
      <c r="AU1928" s="25"/>
      <c r="AV1928" s="25"/>
      <c r="AW1928" s="25"/>
      <c r="AX1928" s="25"/>
    </row>
    <row r="1929" spans="7:50" ht="12.75">
      <c r="G1929" s="49"/>
      <c r="K1929" s="99"/>
      <c r="L1929" s="99"/>
      <c r="M1929" s="99"/>
      <c r="N1929" s="99"/>
      <c r="O1929" s="99"/>
      <c r="P1929" s="99"/>
      <c r="Q1929" s="99"/>
      <c r="R1929" s="99"/>
      <c r="S1929" s="99"/>
      <c r="T1929" s="27"/>
      <c r="U1929" s="27"/>
      <c r="V1929" s="27"/>
      <c r="W1929" s="27"/>
      <c r="X1929" s="27"/>
      <c r="Y1929" s="27"/>
      <c r="Z1929" s="27"/>
      <c r="AA1929" s="27"/>
      <c r="AC1929" s="25"/>
      <c r="AD1929" s="25"/>
      <c r="AE1929" s="25"/>
      <c r="AF1929" s="25"/>
      <c r="AG1929" s="25"/>
      <c r="AH1929" s="25"/>
      <c r="AI1929" s="25"/>
      <c r="AJ1929" s="25"/>
      <c r="AK1929" s="25"/>
      <c r="AL1929" s="25"/>
      <c r="AM1929" s="25"/>
      <c r="AN1929" s="25"/>
      <c r="AO1929" s="25"/>
      <c r="AP1929" s="25"/>
      <c r="AQ1929" s="25"/>
      <c r="AR1929" s="25"/>
      <c r="AS1929" s="25"/>
      <c r="AT1929" s="25"/>
      <c r="AU1929" s="25"/>
      <c r="AV1929" s="25"/>
      <c r="AW1929" s="25"/>
      <c r="AX1929" s="25"/>
    </row>
    <row r="1930" spans="7:50" ht="12.75">
      <c r="G1930" s="49"/>
      <c r="K1930" s="99"/>
      <c r="L1930" s="99"/>
      <c r="M1930" s="99"/>
      <c r="N1930" s="99"/>
      <c r="O1930" s="99"/>
      <c r="P1930" s="99"/>
      <c r="Q1930" s="99"/>
      <c r="R1930" s="99"/>
      <c r="S1930" s="99"/>
      <c r="T1930" s="27"/>
      <c r="U1930" s="27"/>
      <c r="V1930" s="27"/>
      <c r="W1930" s="27"/>
      <c r="X1930" s="27"/>
      <c r="Y1930" s="27"/>
      <c r="Z1930" s="27"/>
      <c r="AA1930" s="27"/>
      <c r="AC1930" s="25"/>
      <c r="AD1930" s="25"/>
      <c r="AE1930" s="25"/>
      <c r="AF1930" s="25"/>
      <c r="AG1930" s="25"/>
      <c r="AH1930" s="25"/>
      <c r="AI1930" s="25"/>
      <c r="AJ1930" s="25"/>
      <c r="AK1930" s="25"/>
      <c r="AL1930" s="25"/>
      <c r="AM1930" s="25"/>
      <c r="AN1930" s="25"/>
      <c r="AO1930" s="25"/>
      <c r="AP1930" s="25"/>
      <c r="AQ1930" s="25"/>
      <c r="AR1930" s="25"/>
      <c r="AS1930" s="25"/>
      <c r="AT1930" s="25"/>
      <c r="AU1930" s="25"/>
      <c r="AV1930" s="25"/>
      <c r="AW1930" s="25"/>
      <c r="AX1930" s="25"/>
    </row>
    <row r="1931" spans="7:50" ht="12.75">
      <c r="G1931" s="49"/>
      <c r="K1931" s="99"/>
      <c r="L1931" s="99"/>
      <c r="M1931" s="99"/>
      <c r="N1931" s="99"/>
      <c r="O1931" s="99"/>
      <c r="P1931" s="99"/>
      <c r="Q1931" s="99"/>
      <c r="R1931" s="99"/>
      <c r="S1931" s="99"/>
      <c r="T1931" s="27"/>
      <c r="U1931" s="27"/>
      <c r="V1931" s="27"/>
      <c r="W1931" s="27"/>
      <c r="X1931" s="27"/>
      <c r="Y1931" s="27"/>
      <c r="Z1931" s="27"/>
      <c r="AA1931" s="27"/>
      <c r="AC1931" s="25"/>
      <c r="AD1931" s="25"/>
      <c r="AE1931" s="25"/>
      <c r="AF1931" s="25"/>
      <c r="AG1931" s="25"/>
      <c r="AH1931" s="25"/>
      <c r="AI1931" s="25"/>
      <c r="AJ1931" s="25"/>
      <c r="AK1931" s="25"/>
      <c r="AL1931" s="25"/>
      <c r="AM1931" s="25"/>
      <c r="AN1931" s="25"/>
      <c r="AO1931" s="25"/>
      <c r="AP1931" s="25"/>
      <c r="AQ1931" s="25"/>
      <c r="AR1931" s="25"/>
      <c r="AS1931" s="25"/>
      <c r="AT1931" s="25"/>
      <c r="AU1931" s="25"/>
      <c r="AV1931" s="25"/>
      <c r="AW1931" s="25"/>
      <c r="AX1931" s="25"/>
    </row>
    <row r="1932" spans="7:50" ht="12.75">
      <c r="G1932" s="49"/>
      <c r="K1932" s="99"/>
      <c r="L1932" s="99"/>
      <c r="M1932" s="99"/>
      <c r="N1932" s="99"/>
      <c r="O1932" s="99"/>
      <c r="P1932" s="99"/>
      <c r="Q1932" s="99"/>
      <c r="R1932" s="99"/>
      <c r="S1932" s="99"/>
      <c r="T1932" s="27"/>
      <c r="U1932" s="27"/>
      <c r="V1932" s="27"/>
      <c r="W1932" s="27"/>
      <c r="X1932" s="27"/>
      <c r="Y1932" s="27"/>
      <c r="Z1932" s="27"/>
      <c r="AA1932" s="27"/>
      <c r="AC1932" s="25"/>
      <c r="AD1932" s="25"/>
      <c r="AE1932" s="25"/>
      <c r="AF1932" s="25"/>
      <c r="AG1932" s="25"/>
      <c r="AH1932" s="25"/>
      <c r="AI1932" s="25"/>
      <c r="AJ1932" s="25"/>
      <c r="AK1932" s="25"/>
      <c r="AL1932" s="25"/>
      <c r="AM1932" s="25"/>
      <c r="AN1932" s="25"/>
      <c r="AO1932" s="25"/>
      <c r="AP1932" s="25"/>
      <c r="AQ1932" s="25"/>
      <c r="AR1932" s="25"/>
      <c r="AS1932" s="25"/>
      <c r="AT1932" s="25"/>
      <c r="AU1932" s="25"/>
      <c r="AV1932" s="25"/>
      <c r="AW1932" s="25"/>
      <c r="AX1932" s="25"/>
    </row>
    <row r="1933" spans="7:50" ht="12.75">
      <c r="G1933" s="49"/>
      <c r="K1933" s="99"/>
      <c r="L1933" s="99"/>
      <c r="M1933" s="99"/>
      <c r="N1933" s="99"/>
      <c r="O1933" s="99"/>
      <c r="P1933" s="99"/>
      <c r="Q1933" s="99"/>
      <c r="R1933" s="99"/>
      <c r="S1933" s="99"/>
      <c r="T1933" s="27"/>
      <c r="U1933" s="27"/>
      <c r="V1933" s="27"/>
      <c r="W1933" s="27"/>
      <c r="X1933" s="27"/>
      <c r="Y1933" s="27"/>
      <c r="Z1933" s="27"/>
      <c r="AA1933" s="27"/>
      <c r="AC1933" s="25"/>
      <c r="AD1933" s="25"/>
      <c r="AE1933" s="25"/>
      <c r="AF1933" s="25"/>
      <c r="AG1933" s="25"/>
      <c r="AH1933" s="25"/>
      <c r="AI1933" s="25"/>
      <c r="AJ1933" s="25"/>
      <c r="AK1933" s="25"/>
      <c r="AL1933" s="25"/>
      <c r="AM1933" s="25"/>
      <c r="AN1933" s="25"/>
      <c r="AO1933" s="25"/>
      <c r="AP1933" s="25"/>
      <c r="AQ1933" s="25"/>
      <c r="AR1933" s="25"/>
      <c r="AS1933" s="25"/>
      <c r="AT1933" s="25"/>
      <c r="AU1933" s="25"/>
      <c r="AV1933" s="25"/>
      <c r="AW1933" s="25"/>
      <c r="AX1933" s="25"/>
    </row>
    <row r="1934" spans="7:50" ht="12.75">
      <c r="G1934" s="49"/>
      <c r="K1934" s="99"/>
      <c r="L1934" s="99"/>
      <c r="M1934" s="99"/>
      <c r="N1934" s="99"/>
      <c r="O1934" s="99"/>
      <c r="P1934" s="99"/>
      <c r="Q1934" s="99"/>
      <c r="R1934" s="99"/>
      <c r="S1934" s="99"/>
      <c r="T1934" s="27"/>
      <c r="U1934" s="27"/>
      <c r="V1934" s="27"/>
      <c r="W1934" s="27"/>
      <c r="X1934" s="27"/>
      <c r="Y1934" s="27"/>
      <c r="Z1934" s="27"/>
      <c r="AA1934" s="27"/>
      <c r="AC1934" s="25"/>
      <c r="AD1934" s="25"/>
      <c r="AE1934" s="25"/>
      <c r="AF1934" s="25"/>
      <c r="AG1934" s="25"/>
      <c r="AH1934" s="25"/>
      <c r="AI1934" s="25"/>
      <c r="AJ1934" s="25"/>
      <c r="AK1934" s="25"/>
      <c r="AL1934" s="25"/>
      <c r="AM1934" s="25"/>
      <c r="AN1934" s="25"/>
      <c r="AO1934" s="25"/>
      <c r="AP1934" s="25"/>
      <c r="AQ1934" s="25"/>
      <c r="AR1934" s="25"/>
      <c r="AS1934" s="25"/>
      <c r="AT1934" s="25"/>
      <c r="AU1934" s="25"/>
      <c r="AV1934" s="25"/>
      <c r="AW1934" s="25"/>
      <c r="AX1934" s="25"/>
    </row>
    <row r="1935" spans="7:50" ht="12.75">
      <c r="G1935" s="49"/>
      <c r="K1935" s="99"/>
      <c r="L1935" s="99"/>
      <c r="M1935" s="99"/>
      <c r="N1935" s="99"/>
      <c r="O1935" s="99"/>
      <c r="P1935" s="99"/>
      <c r="Q1935" s="99"/>
      <c r="R1935" s="99"/>
      <c r="S1935" s="99"/>
      <c r="T1935" s="27"/>
      <c r="U1935" s="27"/>
      <c r="V1935" s="27"/>
      <c r="W1935" s="27"/>
      <c r="X1935" s="27"/>
      <c r="Y1935" s="27"/>
      <c r="Z1935" s="27"/>
      <c r="AA1935" s="27"/>
      <c r="AC1935" s="25"/>
      <c r="AD1935" s="25"/>
      <c r="AE1935" s="25"/>
      <c r="AF1935" s="25"/>
      <c r="AG1935" s="25"/>
      <c r="AH1935" s="25"/>
      <c r="AI1935" s="25"/>
      <c r="AJ1935" s="25"/>
      <c r="AK1935" s="25"/>
      <c r="AL1935" s="25"/>
      <c r="AM1935" s="25"/>
      <c r="AN1935" s="25"/>
      <c r="AO1935" s="25"/>
      <c r="AP1935" s="25"/>
      <c r="AQ1935" s="25"/>
      <c r="AR1935" s="25"/>
      <c r="AS1935" s="25"/>
      <c r="AT1935" s="25"/>
      <c r="AU1935" s="25"/>
      <c r="AV1935" s="25"/>
      <c r="AW1935" s="25"/>
      <c r="AX1935" s="25"/>
    </row>
    <row r="1936" spans="7:50" ht="12.75">
      <c r="G1936" s="49"/>
      <c r="K1936" s="99"/>
      <c r="L1936" s="99"/>
      <c r="M1936" s="99"/>
      <c r="N1936" s="99"/>
      <c r="O1936" s="99"/>
      <c r="P1936" s="99"/>
      <c r="Q1936" s="99"/>
      <c r="R1936" s="99"/>
      <c r="S1936" s="99"/>
      <c r="T1936" s="27"/>
      <c r="U1936" s="27"/>
      <c r="V1936" s="27"/>
      <c r="W1936" s="27"/>
      <c r="X1936" s="27"/>
      <c r="Y1936" s="27"/>
      <c r="Z1936" s="27"/>
      <c r="AA1936" s="27"/>
      <c r="AC1936" s="25"/>
      <c r="AD1936" s="25"/>
      <c r="AE1936" s="25"/>
      <c r="AF1936" s="25"/>
      <c r="AG1936" s="25"/>
      <c r="AH1936" s="25"/>
      <c r="AI1936" s="25"/>
      <c r="AJ1936" s="25"/>
      <c r="AK1936" s="25"/>
      <c r="AL1936" s="25"/>
      <c r="AM1936" s="25"/>
      <c r="AN1936" s="25"/>
      <c r="AO1936" s="25"/>
      <c r="AP1936" s="25"/>
      <c r="AQ1936" s="25"/>
      <c r="AR1936" s="25"/>
      <c r="AS1936" s="25"/>
      <c r="AT1936" s="25"/>
      <c r="AU1936" s="25"/>
      <c r="AV1936" s="25"/>
      <c r="AW1936" s="25"/>
      <c r="AX1936" s="25"/>
    </row>
    <row r="1937" spans="7:50" ht="12.75">
      <c r="G1937" s="49"/>
      <c r="K1937" s="99"/>
      <c r="L1937" s="99"/>
      <c r="M1937" s="99"/>
      <c r="N1937" s="99"/>
      <c r="O1937" s="99"/>
      <c r="P1937" s="99"/>
      <c r="Q1937" s="99"/>
      <c r="R1937" s="99"/>
      <c r="S1937" s="99"/>
      <c r="T1937" s="27"/>
      <c r="U1937" s="27"/>
      <c r="V1937" s="27"/>
      <c r="W1937" s="27"/>
      <c r="X1937" s="27"/>
      <c r="Y1937" s="27"/>
      <c r="Z1937" s="27"/>
      <c r="AA1937" s="27"/>
      <c r="AC1937" s="25"/>
      <c r="AD1937" s="25"/>
      <c r="AE1937" s="25"/>
      <c r="AF1937" s="25"/>
      <c r="AG1937" s="25"/>
      <c r="AH1937" s="25"/>
      <c r="AI1937" s="25"/>
      <c r="AJ1937" s="25"/>
      <c r="AK1937" s="25"/>
      <c r="AL1937" s="25"/>
      <c r="AM1937" s="25"/>
      <c r="AN1937" s="25"/>
      <c r="AO1937" s="25"/>
      <c r="AP1937" s="25"/>
      <c r="AQ1937" s="25"/>
      <c r="AR1937" s="25"/>
      <c r="AS1937" s="25"/>
      <c r="AT1937" s="25"/>
      <c r="AU1937" s="25"/>
      <c r="AV1937" s="25"/>
      <c r="AW1937" s="25"/>
      <c r="AX1937" s="25"/>
    </row>
    <row r="1938" spans="7:50" ht="12.75">
      <c r="G1938" s="49"/>
      <c r="K1938" s="99"/>
      <c r="L1938" s="99"/>
      <c r="M1938" s="99"/>
      <c r="N1938" s="99"/>
      <c r="O1938" s="99"/>
      <c r="P1938" s="99"/>
      <c r="Q1938" s="99"/>
      <c r="R1938" s="99"/>
      <c r="S1938" s="99"/>
      <c r="T1938" s="27"/>
      <c r="U1938" s="27"/>
      <c r="V1938" s="27"/>
      <c r="W1938" s="27"/>
      <c r="X1938" s="27"/>
      <c r="Y1938" s="27"/>
      <c r="Z1938" s="27"/>
      <c r="AA1938" s="27"/>
      <c r="AC1938" s="25"/>
      <c r="AD1938" s="25"/>
      <c r="AE1938" s="25"/>
      <c r="AF1938" s="25"/>
      <c r="AG1938" s="25"/>
      <c r="AH1938" s="25"/>
      <c r="AI1938" s="25"/>
      <c r="AJ1938" s="25"/>
      <c r="AK1938" s="25"/>
      <c r="AL1938" s="25"/>
      <c r="AM1938" s="25"/>
      <c r="AN1938" s="25"/>
      <c r="AO1938" s="25"/>
      <c r="AP1938" s="25"/>
      <c r="AQ1938" s="25"/>
      <c r="AR1938" s="25"/>
      <c r="AS1938" s="25"/>
      <c r="AT1938" s="25"/>
      <c r="AU1938" s="25"/>
      <c r="AV1938" s="25"/>
      <c r="AW1938" s="25"/>
      <c r="AX1938" s="25"/>
    </row>
    <row r="1939" spans="7:50" ht="12.75">
      <c r="G1939" s="49"/>
      <c r="K1939" s="99"/>
      <c r="L1939" s="99"/>
      <c r="M1939" s="99"/>
      <c r="N1939" s="99"/>
      <c r="O1939" s="99"/>
      <c r="P1939" s="99"/>
      <c r="Q1939" s="99"/>
      <c r="R1939" s="99"/>
      <c r="S1939" s="99"/>
      <c r="T1939" s="27"/>
      <c r="U1939" s="27"/>
      <c r="V1939" s="27"/>
      <c r="W1939" s="27"/>
      <c r="X1939" s="27"/>
      <c r="Y1939" s="27"/>
      <c r="Z1939" s="27"/>
      <c r="AA1939" s="27"/>
      <c r="AC1939" s="25"/>
      <c r="AD1939" s="25"/>
      <c r="AE1939" s="25"/>
      <c r="AF1939" s="25"/>
      <c r="AG1939" s="25"/>
      <c r="AH1939" s="25"/>
      <c r="AI1939" s="25"/>
      <c r="AJ1939" s="25"/>
      <c r="AK1939" s="25"/>
      <c r="AL1939" s="25"/>
      <c r="AM1939" s="25"/>
      <c r="AN1939" s="25"/>
      <c r="AO1939" s="25"/>
      <c r="AP1939" s="25"/>
      <c r="AQ1939" s="25"/>
      <c r="AR1939" s="25"/>
      <c r="AS1939" s="25"/>
      <c r="AT1939" s="25"/>
      <c r="AU1939" s="25"/>
      <c r="AV1939" s="25"/>
      <c r="AW1939" s="25"/>
      <c r="AX1939" s="25"/>
    </row>
    <row r="1940" spans="7:50" ht="12.75">
      <c r="G1940" s="49"/>
      <c r="K1940" s="99"/>
      <c r="L1940" s="99"/>
      <c r="M1940" s="99"/>
      <c r="N1940" s="99"/>
      <c r="O1940" s="99"/>
      <c r="P1940" s="99"/>
      <c r="Q1940" s="99"/>
      <c r="R1940" s="99"/>
      <c r="S1940" s="99"/>
      <c r="T1940" s="27"/>
      <c r="U1940" s="27"/>
      <c r="V1940" s="27"/>
      <c r="W1940" s="27"/>
      <c r="X1940" s="27"/>
      <c r="Y1940" s="27"/>
      <c r="Z1940" s="27"/>
      <c r="AA1940" s="27"/>
      <c r="AC1940" s="25"/>
      <c r="AD1940" s="25"/>
      <c r="AE1940" s="25"/>
      <c r="AF1940" s="25"/>
      <c r="AG1940" s="25"/>
      <c r="AH1940" s="25"/>
      <c r="AI1940" s="25"/>
      <c r="AJ1940" s="25"/>
      <c r="AK1940" s="25"/>
      <c r="AL1940" s="25"/>
      <c r="AM1940" s="25"/>
      <c r="AN1940" s="25"/>
      <c r="AO1940" s="25"/>
      <c r="AP1940" s="25"/>
      <c r="AQ1940" s="25"/>
      <c r="AR1940" s="25"/>
      <c r="AS1940" s="25"/>
      <c r="AT1940" s="25"/>
      <c r="AU1940" s="25"/>
      <c r="AV1940" s="25"/>
      <c r="AW1940" s="25"/>
      <c r="AX1940" s="25"/>
    </row>
    <row r="1941" spans="7:50" ht="12.75">
      <c r="G1941" s="49"/>
      <c r="K1941" s="99"/>
      <c r="L1941" s="99"/>
      <c r="M1941" s="99"/>
      <c r="N1941" s="99"/>
      <c r="O1941" s="99"/>
      <c r="P1941" s="99"/>
      <c r="Q1941" s="99"/>
      <c r="R1941" s="99"/>
      <c r="S1941" s="99"/>
      <c r="T1941" s="27"/>
      <c r="U1941" s="27"/>
      <c r="V1941" s="27"/>
      <c r="W1941" s="27"/>
      <c r="X1941" s="27"/>
      <c r="Y1941" s="27"/>
      <c r="Z1941" s="27"/>
      <c r="AA1941" s="27"/>
      <c r="AC1941" s="25"/>
      <c r="AD1941" s="25"/>
      <c r="AE1941" s="25"/>
      <c r="AF1941" s="25"/>
      <c r="AG1941" s="25"/>
      <c r="AH1941" s="25"/>
      <c r="AI1941" s="25"/>
      <c r="AJ1941" s="25"/>
      <c r="AK1941" s="25"/>
      <c r="AL1941" s="25"/>
      <c r="AM1941" s="25"/>
      <c r="AN1941" s="25"/>
      <c r="AO1941" s="25"/>
      <c r="AP1941" s="25"/>
      <c r="AQ1941" s="25"/>
      <c r="AR1941" s="25"/>
      <c r="AS1941" s="25"/>
      <c r="AT1941" s="25"/>
      <c r="AU1941" s="25"/>
      <c r="AV1941" s="25"/>
      <c r="AW1941" s="25"/>
      <c r="AX1941" s="25"/>
    </row>
    <row r="1942" spans="7:50" ht="12.75">
      <c r="G1942" s="49"/>
      <c r="K1942" s="99"/>
      <c r="L1942" s="99"/>
      <c r="M1942" s="99"/>
      <c r="N1942" s="99"/>
      <c r="O1942" s="99"/>
      <c r="P1942" s="99"/>
      <c r="Q1942" s="99"/>
      <c r="R1942" s="99"/>
      <c r="S1942" s="99"/>
      <c r="T1942" s="27"/>
      <c r="U1942" s="27"/>
      <c r="V1942" s="27"/>
      <c r="W1942" s="27"/>
      <c r="X1942" s="27"/>
      <c r="Y1942" s="27"/>
      <c r="Z1942" s="27"/>
      <c r="AA1942" s="27"/>
      <c r="AC1942" s="25"/>
      <c r="AD1942" s="25"/>
      <c r="AE1942" s="25"/>
      <c r="AF1942" s="25"/>
      <c r="AG1942" s="25"/>
      <c r="AH1942" s="25"/>
      <c r="AI1942" s="25"/>
      <c r="AJ1942" s="25"/>
      <c r="AK1942" s="25"/>
      <c r="AL1942" s="25"/>
      <c r="AM1942" s="25"/>
      <c r="AN1942" s="25"/>
      <c r="AO1942" s="25"/>
      <c r="AP1942" s="25"/>
      <c r="AQ1942" s="25"/>
      <c r="AR1942" s="25"/>
      <c r="AS1942" s="25"/>
      <c r="AT1942" s="25"/>
      <c r="AU1942" s="25"/>
      <c r="AV1942" s="25"/>
      <c r="AW1942" s="25"/>
      <c r="AX1942" s="25"/>
    </row>
    <row r="1943" spans="7:50" ht="12.75">
      <c r="G1943" s="49"/>
      <c r="K1943" s="99"/>
      <c r="L1943" s="99"/>
      <c r="M1943" s="99"/>
      <c r="N1943" s="99"/>
      <c r="O1943" s="99"/>
      <c r="P1943" s="99"/>
      <c r="Q1943" s="99"/>
      <c r="R1943" s="99"/>
      <c r="S1943" s="99"/>
      <c r="T1943" s="27"/>
      <c r="U1943" s="27"/>
      <c r="V1943" s="27"/>
      <c r="W1943" s="27"/>
      <c r="X1943" s="27"/>
      <c r="Y1943" s="27"/>
      <c r="Z1943" s="27"/>
      <c r="AA1943" s="27"/>
      <c r="AC1943" s="25"/>
      <c r="AD1943" s="25"/>
      <c r="AE1943" s="25"/>
      <c r="AF1943" s="25"/>
      <c r="AG1943" s="25"/>
      <c r="AH1943" s="25"/>
      <c r="AI1943" s="25"/>
      <c r="AJ1943" s="25"/>
      <c r="AK1943" s="25"/>
      <c r="AL1943" s="25"/>
      <c r="AM1943" s="25"/>
      <c r="AN1943" s="25"/>
      <c r="AO1943" s="25"/>
      <c r="AP1943" s="25"/>
      <c r="AQ1943" s="25"/>
      <c r="AR1943" s="25"/>
      <c r="AS1943" s="25"/>
      <c r="AT1943" s="25"/>
      <c r="AU1943" s="25"/>
      <c r="AV1943" s="25"/>
      <c r="AW1943" s="25"/>
      <c r="AX1943" s="25"/>
    </row>
    <row r="1944" spans="7:50" ht="12.75">
      <c r="G1944" s="49"/>
      <c r="K1944" s="99"/>
      <c r="L1944" s="99"/>
      <c r="M1944" s="99"/>
      <c r="N1944" s="99"/>
      <c r="O1944" s="99"/>
      <c r="P1944" s="99"/>
      <c r="Q1944" s="99"/>
      <c r="R1944" s="99"/>
      <c r="S1944" s="99"/>
      <c r="T1944" s="27"/>
      <c r="U1944" s="27"/>
      <c r="V1944" s="27"/>
      <c r="W1944" s="27"/>
      <c r="X1944" s="27"/>
      <c r="Y1944" s="27"/>
      <c r="Z1944" s="27"/>
      <c r="AA1944" s="27"/>
      <c r="AC1944" s="25"/>
      <c r="AD1944" s="25"/>
      <c r="AE1944" s="25"/>
      <c r="AF1944" s="25"/>
      <c r="AG1944" s="25"/>
      <c r="AH1944" s="25"/>
      <c r="AI1944" s="25"/>
      <c r="AJ1944" s="25"/>
      <c r="AK1944" s="25"/>
      <c r="AL1944" s="25"/>
      <c r="AM1944" s="25"/>
      <c r="AN1944" s="25"/>
      <c r="AO1944" s="25"/>
      <c r="AP1944" s="25"/>
      <c r="AQ1944" s="25"/>
      <c r="AR1944" s="25"/>
      <c r="AS1944" s="25"/>
      <c r="AT1944" s="25"/>
      <c r="AU1944" s="25"/>
      <c r="AV1944" s="25"/>
      <c r="AW1944" s="25"/>
      <c r="AX1944" s="25"/>
    </row>
    <row r="1945" spans="7:50" ht="12.75">
      <c r="G1945" s="49"/>
      <c r="K1945" s="99"/>
      <c r="L1945" s="99"/>
      <c r="M1945" s="99"/>
      <c r="N1945" s="99"/>
      <c r="O1945" s="99"/>
      <c r="P1945" s="99"/>
      <c r="Q1945" s="99"/>
      <c r="R1945" s="99"/>
      <c r="S1945" s="99"/>
      <c r="T1945" s="27"/>
      <c r="U1945" s="27"/>
      <c r="V1945" s="27"/>
      <c r="W1945" s="27"/>
      <c r="X1945" s="27"/>
      <c r="Y1945" s="27"/>
      <c r="Z1945" s="27"/>
      <c r="AA1945" s="27"/>
      <c r="AC1945" s="25"/>
      <c r="AD1945" s="25"/>
      <c r="AE1945" s="25"/>
      <c r="AF1945" s="25"/>
      <c r="AG1945" s="25"/>
      <c r="AH1945" s="25"/>
      <c r="AI1945" s="25"/>
      <c r="AJ1945" s="25"/>
      <c r="AK1945" s="25"/>
      <c r="AL1945" s="25"/>
      <c r="AM1945" s="25"/>
      <c r="AN1945" s="25"/>
      <c r="AO1945" s="25"/>
      <c r="AP1945" s="25"/>
      <c r="AQ1945" s="25"/>
      <c r="AR1945" s="25"/>
      <c r="AS1945" s="25"/>
      <c r="AT1945" s="25"/>
      <c r="AU1945" s="25"/>
      <c r="AV1945" s="25"/>
      <c r="AW1945" s="25"/>
      <c r="AX1945" s="25"/>
    </row>
    <row r="1946" spans="7:50" ht="12.75">
      <c r="G1946" s="49"/>
      <c r="K1946" s="99"/>
      <c r="L1946" s="99"/>
      <c r="M1946" s="99"/>
      <c r="N1946" s="99"/>
      <c r="O1946" s="99"/>
      <c r="P1946" s="99"/>
      <c r="Q1946" s="99"/>
      <c r="R1946" s="99"/>
      <c r="S1946" s="99"/>
      <c r="T1946" s="27"/>
      <c r="U1946" s="27"/>
      <c r="V1946" s="27"/>
      <c r="W1946" s="27"/>
      <c r="X1946" s="27"/>
      <c r="Y1946" s="27"/>
      <c r="Z1946" s="27"/>
      <c r="AA1946" s="27"/>
      <c r="AC1946" s="25"/>
      <c r="AD1946" s="25"/>
      <c r="AE1946" s="25"/>
      <c r="AF1946" s="25"/>
      <c r="AG1946" s="25"/>
      <c r="AH1946" s="25"/>
      <c r="AI1946" s="25"/>
      <c r="AJ1946" s="25"/>
      <c r="AK1946" s="25"/>
      <c r="AL1946" s="25"/>
      <c r="AM1946" s="25"/>
      <c r="AN1946" s="25"/>
      <c r="AO1946" s="25"/>
      <c r="AP1946" s="25"/>
      <c r="AQ1946" s="25"/>
      <c r="AR1946" s="25"/>
      <c r="AS1946" s="25"/>
      <c r="AT1946" s="25"/>
      <c r="AU1946" s="25"/>
      <c r="AV1946" s="25"/>
      <c r="AW1946" s="25"/>
      <c r="AX1946" s="25"/>
    </row>
    <row r="1947" spans="7:50" ht="12.75">
      <c r="G1947" s="49"/>
      <c r="K1947" s="99"/>
      <c r="L1947" s="99"/>
      <c r="M1947" s="99"/>
      <c r="N1947" s="99"/>
      <c r="O1947" s="99"/>
      <c r="P1947" s="99"/>
      <c r="Q1947" s="99"/>
      <c r="R1947" s="99"/>
      <c r="S1947" s="99"/>
      <c r="T1947" s="27"/>
      <c r="U1947" s="27"/>
      <c r="V1947" s="27"/>
      <c r="W1947" s="27"/>
      <c r="X1947" s="27"/>
      <c r="Y1947" s="27"/>
      <c r="Z1947" s="27"/>
      <c r="AA1947" s="27"/>
      <c r="AC1947" s="25"/>
      <c r="AD1947" s="25"/>
      <c r="AE1947" s="25"/>
      <c r="AF1947" s="25"/>
      <c r="AG1947" s="25"/>
      <c r="AH1947" s="25"/>
      <c r="AI1947" s="25"/>
      <c r="AJ1947" s="25"/>
      <c r="AK1947" s="25"/>
      <c r="AL1947" s="25"/>
      <c r="AM1947" s="25"/>
      <c r="AN1947" s="25"/>
      <c r="AO1947" s="25"/>
      <c r="AP1947" s="25"/>
      <c r="AQ1947" s="25"/>
      <c r="AR1947" s="25"/>
      <c r="AS1947" s="25"/>
      <c r="AT1947" s="25"/>
      <c r="AU1947" s="25"/>
      <c r="AV1947" s="25"/>
      <c r="AW1947" s="25"/>
      <c r="AX1947" s="25"/>
    </row>
    <row r="1948" spans="7:50" ht="12.75">
      <c r="G1948" s="49"/>
      <c r="K1948" s="99"/>
      <c r="L1948" s="99"/>
      <c r="M1948" s="99"/>
      <c r="N1948" s="99"/>
      <c r="O1948" s="99"/>
      <c r="P1948" s="99"/>
      <c r="Q1948" s="99"/>
      <c r="R1948" s="99"/>
      <c r="S1948" s="99"/>
      <c r="T1948" s="27"/>
      <c r="U1948" s="27"/>
      <c r="V1948" s="27"/>
      <c r="W1948" s="27"/>
      <c r="X1948" s="27"/>
      <c r="Y1948" s="27"/>
      <c r="Z1948" s="27"/>
      <c r="AA1948" s="27"/>
      <c r="AC1948" s="25"/>
      <c r="AD1948" s="25"/>
      <c r="AE1948" s="25"/>
      <c r="AF1948" s="25"/>
      <c r="AG1948" s="25"/>
      <c r="AH1948" s="25"/>
      <c r="AI1948" s="25"/>
      <c r="AJ1948" s="25"/>
      <c r="AK1948" s="25"/>
      <c r="AL1948" s="25"/>
      <c r="AM1948" s="25"/>
      <c r="AN1948" s="25"/>
      <c r="AO1948" s="25"/>
      <c r="AP1948" s="25"/>
      <c r="AQ1948" s="25"/>
      <c r="AR1948" s="25"/>
      <c r="AS1948" s="25"/>
      <c r="AT1948" s="25"/>
      <c r="AU1948" s="25"/>
      <c r="AV1948" s="25"/>
      <c r="AW1948" s="25"/>
      <c r="AX1948" s="25"/>
    </row>
    <row r="1949" spans="7:50" ht="12.75">
      <c r="G1949" s="49"/>
      <c r="K1949" s="99"/>
      <c r="L1949" s="99"/>
      <c r="M1949" s="99"/>
      <c r="N1949" s="99"/>
      <c r="O1949" s="99"/>
      <c r="P1949" s="99"/>
      <c r="Q1949" s="99"/>
      <c r="R1949" s="99"/>
      <c r="S1949" s="99"/>
      <c r="T1949" s="27"/>
      <c r="U1949" s="27"/>
      <c r="V1949" s="27"/>
      <c r="W1949" s="27"/>
      <c r="X1949" s="27"/>
      <c r="Y1949" s="27"/>
      <c r="Z1949" s="27"/>
      <c r="AA1949" s="27"/>
      <c r="AC1949" s="25"/>
      <c r="AD1949" s="25"/>
      <c r="AE1949" s="25"/>
      <c r="AF1949" s="25"/>
      <c r="AG1949" s="25"/>
      <c r="AH1949" s="25"/>
      <c r="AI1949" s="25"/>
      <c r="AJ1949" s="25"/>
      <c r="AK1949" s="25"/>
      <c r="AL1949" s="25"/>
      <c r="AM1949" s="25"/>
      <c r="AN1949" s="25"/>
      <c r="AO1949" s="25"/>
      <c r="AP1949" s="25"/>
      <c r="AQ1949" s="25"/>
      <c r="AR1949" s="25"/>
      <c r="AS1949" s="25"/>
      <c r="AT1949" s="25"/>
      <c r="AU1949" s="25"/>
      <c r="AV1949" s="25"/>
      <c r="AW1949" s="25"/>
      <c r="AX1949" s="25"/>
    </row>
    <row r="1950" spans="7:50" ht="12.75">
      <c r="G1950" s="49"/>
      <c r="K1950" s="99"/>
      <c r="L1950" s="99"/>
      <c r="M1950" s="99"/>
      <c r="N1950" s="99"/>
      <c r="O1950" s="99"/>
      <c r="P1950" s="99"/>
      <c r="Q1950" s="99"/>
      <c r="R1950" s="99"/>
      <c r="S1950" s="99"/>
      <c r="T1950" s="27"/>
      <c r="U1950" s="27"/>
      <c r="V1950" s="27"/>
      <c r="W1950" s="27"/>
      <c r="X1950" s="27"/>
      <c r="Y1950" s="27"/>
      <c r="Z1950" s="27"/>
      <c r="AA1950" s="27"/>
      <c r="AC1950" s="25"/>
      <c r="AD1950" s="25"/>
      <c r="AE1950" s="25"/>
      <c r="AF1950" s="25"/>
      <c r="AG1950" s="25"/>
      <c r="AH1950" s="25"/>
      <c r="AI1950" s="25"/>
      <c r="AJ1950" s="25"/>
      <c r="AK1950" s="25"/>
      <c r="AL1950" s="25"/>
      <c r="AM1950" s="25"/>
      <c r="AN1950" s="25"/>
      <c r="AO1950" s="25"/>
      <c r="AP1950" s="25"/>
      <c r="AQ1950" s="25"/>
      <c r="AR1950" s="25"/>
      <c r="AS1950" s="25"/>
      <c r="AT1950" s="25"/>
      <c r="AU1950" s="25"/>
      <c r="AV1950" s="25"/>
      <c r="AW1950" s="25"/>
      <c r="AX1950" s="25"/>
    </row>
    <row r="1951" spans="7:50" ht="12.75">
      <c r="G1951" s="49"/>
      <c r="K1951" s="99"/>
      <c r="L1951" s="99"/>
      <c r="M1951" s="99"/>
      <c r="N1951" s="99"/>
      <c r="O1951" s="99"/>
      <c r="P1951" s="99"/>
      <c r="Q1951" s="99"/>
      <c r="R1951" s="99"/>
      <c r="S1951" s="99"/>
      <c r="T1951" s="27"/>
      <c r="U1951" s="27"/>
      <c r="V1951" s="27"/>
      <c r="W1951" s="27"/>
      <c r="X1951" s="27"/>
      <c r="Y1951" s="27"/>
      <c r="Z1951" s="27"/>
      <c r="AA1951" s="27"/>
      <c r="AC1951" s="25"/>
      <c r="AD1951" s="25"/>
      <c r="AE1951" s="25"/>
      <c r="AF1951" s="25"/>
      <c r="AG1951" s="25"/>
      <c r="AH1951" s="25"/>
      <c r="AI1951" s="25"/>
      <c r="AJ1951" s="25"/>
      <c r="AK1951" s="25"/>
      <c r="AL1951" s="25"/>
      <c r="AM1951" s="25"/>
      <c r="AN1951" s="25"/>
      <c r="AO1951" s="25"/>
      <c r="AP1951" s="25"/>
      <c r="AQ1951" s="25"/>
      <c r="AR1951" s="25"/>
      <c r="AS1951" s="25"/>
      <c r="AT1951" s="25"/>
      <c r="AU1951" s="25"/>
      <c r="AV1951" s="25"/>
      <c r="AW1951" s="25"/>
      <c r="AX1951" s="25"/>
    </row>
    <row r="1952" spans="7:50" ht="12.75">
      <c r="G1952" s="49"/>
      <c r="K1952" s="99"/>
      <c r="L1952" s="99"/>
      <c r="M1952" s="99"/>
      <c r="N1952" s="99"/>
      <c r="O1952" s="99"/>
      <c r="P1952" s="99"/>
      <c r="Q1952" s="99"/>
      <c r="R1952" s="99"/>
      <c r="S1952" s="99"/>
      <c r="T1952" s="27"/>
      <c r="U1952" s="27"/>
      <c r="V1952" s="27"/>
      <c r="W1952" s="27"/>
      <c r="X1952" s="27"/>
      <c r="Y1952" s="27"/>
      <c r="Z1952" s="27"/>
      <c r="AA1952" s="27"/>
      <c r="AC1952" s="25"/>
      <c r="AD1952" s="25"/>
      <c r="AE1952" s="25"/>
      <c r="AF1952" s="25"/>
      <c r="AG1952" s="25"/>
      <c r="AH1952" s="25"/>
      <c r="AI1952" s="25"/>
      <c r="AJ1952" s="25"/>
      <c r="AK1952" s="25"/>
      <c r="AL1952" s="25"/>
      <c r="AM1952" s="25"/>
      <c r="AN1952" s="25"/>
      <c r="AO1952" s="25"/>
      <c r="AP1952" s="25"/>
      <c r="AQ1952" s="25"/>
      <c r="AR1952" s="25"/>
      <c r="AS1952" s="25"/>
      <c r="AT1952" s="25"/>
      <c r="AU1952" s="25"/>
      <c r="AV1952" s="25"/>
      <c r="AW1952" s="25"/>
      <c r="AX1952" s="25"/>
    </row>
    <row r="1953" spans="7:50" ht="12.75">
      <c r="G1953" s="49"/>
      <c r="K1953" s="99"/>
      <c r="L1953" s="99"/>
      <c r="M1953" s="99"/>
      <c r="N1953" s="99"/>
      <c r="O1953" s="99"/>
      <c r="P1953" s="99"/>
      <c r="Q1953" s="99"/>
      <c r="R1953" s="99"/>
      <c r="S1953" s="99"/>
      <c r="T1953" s="27"/>
      <c r="U1953" s="27"/>
      <c r="V1953" s="27"/>
      <c r="W1953" s="27"/>
      <c r="X1953" s="27"/>
      <c r="Y1953" s="27"/>
      <c r="Z1953" s="27"/>
      <c r="AA1953" s="27"/>
      <c r="AC1953" s="25"/>
      <c r="AD1953" s="25"/>
      <c r="AE1953" s="25"/>
      <c r="AF1953" s="25"/>
      <c r="AG1953" s="25"/>
      <c r="AH1953" s="25"/>
      <c r="AI1953" s="25"/>
      <c r="AJ1953" s="25"/>
      <c r="AK1953" s="25"/>
      <c r="AL1953" s="25"/>
      <c r="AM1953" s="25"/>
      <c r="AN1953" s="25"/>
      <c r="AO1953" s="25"/>
      <c r="AP1953" s="25"/>
      <c r="AQ1953" s="25"/>
      <c r="AR1953" s="25"/>
      <c r="AS1953" s="25"/>
      <c r="AT1953" s="25"/>
      <c r="AU1953" s="25"/>
      <c r="AV1953" s="25"/>
      <c r="AW1953" s="25"/>
      <c r="AX1953" s="25"/>
    </row>
    <row r="1954" spans="7:50" ht="12.75">
      <c r="G1954" s="49"/>
      <c r="K1954" s="99"/>
      <c r="L1954" s="99"/>
      <c r="M1954" s="99"/>
      <c r="N1954" s="99"/>
      <c r="O1954" s="99"/>
      <c r="P1954" s="99"/>
      <c r="Q1954" s="99"/>
      <c r="R1954" s="99"/>
      <c r="S1954" s="99"/>
      <c r="T1954" s="27"/>
      <c r="U1954" s="27"/>
      <c r="V1954" s="27"/>
      <c r="W1954" s="27"/>
      <c r="X1954" s="27"/>
      <c r="Y1954" s="27"/>
      <c r="Z1954" s="27"/>
      <c r="AA1954" s="27"/>
      <c r="AC1954" s="25"/>
      <c r="AD1954" s="25"/>
      <c r="AE1954" s="25"/>
      <c r="AF1954" s="25"/>
      <c r="AG1954" s="25"/>
      <c r="AH1954" s="25"/>
      <c r="AI1954" s="25"/>
      <c r="AJ1954" s="25"/>
      <c r="AK1954" s="25"/>
      <c r="AL1954" s="25"/>
      <c r="AM1954" s="25"/>
      <c r="AN1954" s="25"/>
      <c r="AO1954" s="25"/>
      <c r="AP1954" s="25"/>
      <c r="AQ1954" s="25"/>
      <c r="AR1954" s="25"/>
      <c r="AS1954" s="25"/>
      <c r="AT1954" s="25"/>
      <c r="AU1954" s="25"/>
      <c r="AV1954" s="25"/>
      <c r="AW1954" s="25"/>
      <c r="AX1954" s="25"/>
    </row>
    <row r="1955" spans="7:50" ht="12.75">
      <c r="G1955" s="49"/>
      <c r="K1955" s="99"/>
      <c r="L1955" s="99"/>
      <c r="M1955" s="99"/>
      <c r="N1955" s="99"/>
      <c r="O1955" s="99"/>
      <c r="P1955" s="99"/>
      <c r="Q1955" s="99"/>
      <c r="R1955" s="99"/>
      <c r="S1955" s="99"/>
      <c r="T1955" s="27"/>
      <c r="U1955" s="27"/>
      <c r="V1955" s="27"/>
      <c r="W1955" s="27"/>
      <c r="X1955" s="27"/>
      <c r="Y1955" s="27"/>
      <c r="Z1955" s="27"/>
      <c r="AA1955" s="27"/>
      <c r="AC1955" s="25"/>
      <c r="AD1955" s="25"/>
      <c r="AE1955" s="25"/>
      <c r="AF1955" s="25"/>
      <c r="AG1955" s="25"/>
      <c r="AH1955" s="25"/>
      <c r="AI1955" s="25"/>
      <c r="AJ1955" s="25"/>
      <c r="AK1955" s="25"/>
      <c r="AL1955" s="25"/>
      <c r="AM1955" s="25"/>
      <c r="AN1955" s="25"/>
      <c r="AO1955" s="25"/>
      <c r="AP1955" s="25"/>
      <c r="AQ1955" s="25"/>
      <c r="AR1955" s="25"/>
      <c r="AS1955" s="25"/>
      <c r="AT1955" s="25"/>
      <c r="AU1955" s="25"/>
      <c r="AV1955" s="25"/>
      <c r="AW1955" s="25"/>
      <c r="AX1955" s="25"/>
    </row>
    <row r="1956" spans="7:50" ht="12.75">
      <c r="G1956" s="49"/>
      <c r="K1956" s="99"/>
      <c r="L1956" s="99"/>
      <c r="M1956" s="99"/>
      <c r="N1956" s="99"/>
      <c r="O1956" s="99"/>
      <c r="P1956" s="99"/>
      <c r="Q1956" s="99"/>
      <c r="R1956" s="99"/>
      <c r="S1956" s="99"/>
      <c r="T1956" s="27"/>
      <c r="U1956" s="27"/>
      <c r="V1956" s="27"/>
      <c r="W1956" s="27"/>
      <c r="X1956" s="27"/>
      <c r="Y1956" s="27"/>
      <c r="Z1956" s="27"/>
      <c r="AA1956" s="27"/>
      <c r="AC1956" s="25"/>
      <c r="AD1956" s="25"/>
      <c r="AE1956" s="25"/>
      <c r="AF1956" s="25"/>
      <c r="AG1956" s="25"/>
      <c r="AH1956" s="25"/>
      <c r="AI1956" s="25"/>
      <c r="AJ1956" s="25"/>
      <c r="AK1956" s="25"/>
      <c r="AL1956" s="25"/>
      <c r="AM1956" s="25"/>
      <c r="AN1956" s="25"/>
      <c r="AO1956" s="25"/>
      <c r="AP1956" s="25"/>
      <c r="AQ1956" s="25"/>
      <c r="AR1956" s="25"/>
      <c r="AS1956" s="25"/>
      <c r="AT1956" s="25"/>
      <c r="AU1956" s="25"/>
      <c r="AV1956" s="25"/>
      <c r="AW1956" s="25"/>
      <c r="AX1956" s="25"/>
    </row>
    <row r="1957" spans="7:50" ht="12.75">
      <c r="G1957" s="49"/>
      <c r="K1957" s="99"/>
      <c r="L1957" s="99"/>
      <c r="M1957" s="99"/>
      <c r="N1957" s="99"/>
      <c r="O1957" s="99"/>
      <c r="P1957" s="99"/>
      <c r="Q1957" s="99"/>
      <c r="R1957" s="99"/>
      <c r="S1957" s="99"/>
      <c r="T1957" s="27"/>
      <c r="U1957" s="27"/>
      <c r="V1957" s="27"/>
      <c r="W1957" s="27"/>
      <c r="X1957" s="27"/>
      <c r="Y1957" s="27"/>
      <c r="Z1957" s="27"/>
      <c r="AA1957" s="27"/>
      <c r="AC1957" s="25"/>
      <c r="AD1957" s="25"/>
      <c r="AE1957" s="25"/>
      <c r="AF1957" s="25"/>
      <c r="AG1957" s="25"/>
      <c r="AH1957" s="25"/>
      <c r="AI1957" s="25"/>
      <c r="AJ1957" s="25"/>
      <c r="AK1957" s="25"/>
      <c r="AL1957" s="25"/>
      <c r="AM1957" s="25"/>
      <c r="AN1957" s="25"/>
      <c r="AO1957" s="25"/>
      <c r="AP1957" s="25"/>
      <c r="AQ1957" s="25"/>
      <c r="AR1957" s="25"/>
      <c r="AS1957" s="25"/>
      <c r="AT1957" s="25"/>
      <c r="AU1957" s="25"/>
      <c r="AV1957" s="25"/>
      <c r="AW1957" s="25"/>
      <c r="AX1957" s="25"/>
    </row>
    <row r="1958" spans="7:50" ht="12.75">
      <c r="G1958" s="49"/>
      <c r="K1958" s="99"/>
      <c r="L1958" s="99"/>
      <c r="M1958" s="99"/>
      <c r="N1958" s="99"/>
      <c r="O1958" s="99"/>
      <c r="P1958" s="99"/>
      <c r="Q1958" s="99"/>
      <c r="R1958" s="99"/>
      <c r="S1958" s="99"/>
      <c r="T1958" s="27"/>
      <c r="U1958" s="27"/>
      <c r="V1958" s="27"/>
      <c r="W1958" s="27"/>
      <c r="X1958" s="27"/>
      <c r="Y1958" s="27"/>
      <c r="Z1958" s="27"/>
      <c r="AA1958" s="27"/>
      <c r="AC1958" s="25"/>
      <c r="AD1958" s="25"/>
      <c r="AE1958" s="25"/>
      <c r="AF1958" s="25"/>
      <c r="AG1958" s="25"/>
      <c r="AH1958" s="25"/>
      <c r="AI1958" s="25"/>
      <c r="AJ1958" s="25"/>
      <c r="AK1958" s="25"/>
      <c r="AL1958" s="25"/>
      <c r="AM1958" s="25"/>
      <c r="AN1958" s="25"/>
      <c r="AO1958" s="25"/>
      <c r="AP1958" s="25"/>
      <c r="AQ1958" s="25"/>
      <c r="AR1958" s="25"/>
      <c r="AS1958" s="25"/>
      <c r="AT1958" s="25"/>
      <c r="AU1958" s="25"/>
      <c r="AV1958" s="25"/>
      <c r="AW1958" s="25"/>
      <c r="AX1958" s="25"/>
    </row>
    <row r="1959" spans="7:50" ht="12.75">
      <c r="G1959" s="49"/>
      <c r="K1959" s="99"/>
      <c r="L1959" s="99"/>
      <c r="M1959" s="99"/>
      <c r="N1959" s="99"/>
      <c r="O1959" s="99"/>
      <c r="P1959" s="99"/>
      <c r="Q1959" s="99"/>
      <c r="R1959" s="99"/>
      <c r="S1959" s="99"/>
      <c r="T1959" s="27"/>
      <c r="U1959" s="27"/>
      <c r="V1959" s="27"/>
      <c r="W1959" s="27"/>
      <c r="X1959" s="27"/>
      <c r="Y1959" s="27"/>
      <c r="Z1959" s="27"/>
      <c r="AA1959" s="27"/>
      <c r="AC1959" s="25"/>
      <c r="AD1959" s="25"/>
      <c r="AE1959" s="25"/>
      <c r="AF1959" s="25"/>
      <c r="AG1959" s="25"/>
      <c r="AH1959" s="25"/>
      <c r="AI1959" s="25"/>
      <c r="AJ1959" s="25"/>
      <c r="AK1959" s="25"/>
      <c r="AL1959" s="25"/>
      <c r="AM1959" s="25"/>
      <c r="AN1959" s="25"/>
      <c r="AO1959" s="25"/>
      <c r="AP1959" s="25"/>
      <c r="AQ1959" s="25"/>
      <c r="AR1959" s="25"/>
      <c r="AS1959" s="25"/>
      <c r="AT1959" s="25"/>
      <c r="AU1959" s="25"/>
      <c r="AV1959" s="25"/>
      <c r="AW1959" s="25"/>
      <c r="AX1959" s="25"/>
    </row>
    <row r="1960" spans="7:50" ht="12.75">
      <c r="G1960" s="49"/>
      <c r="K1960" s="99"/>
      <c r="L1960" s="99"/>
      <c r="M1960" s="99"/>
      <c r="N1960" s="99"/>
      <c r="O1960" s="99"/>
      <c r="P1960" s="99"/>
      <c r="Q1960" s="99"/>
      <c r="R1960" s="99"/>
      <c r="S1960" s="99"/>
      <c r="T1960" s="27"/>
      <c r="U1960" s="27"/>
      <c r="V1960" s="27"/>
      <c r="W1960" s="27"/>
      <c r="X1960" s="27"/>
      <c r="Y1960" s="27"/>
      <c r="Z1960" s="27"/>
      <c r="AA1960" s="27"/>
      <c r="AC1960" s="25"/>
      <c r="AD1960" s="25"/>
      <c r="AE1960" s="25"/>
      <c r="AF1960" s="25"/>
      <c r="AG1960" s="25"/>
      <c r="AH1960" s="25"/>
      <c r="AI1960" s="25"/>
      <c r="AJ1960" s="25"/>
      <c r="AK1960" s="25"/>
      <c r="AL1960" s="25"/>
      <c r="AM1960" s="25"/>
      <c r="AN1960" s="25"/>
      <c r="AO1960" s="25"/>
      <c r="AP1960" s="25"/>
      <c r="AQ1960" s="25"/>
      <c r="AR1960" s="25"/>
      <c r="AS1960" s="25"/>
      <c r="AT1960" s="25"/>
      <c r="AU1960" s="25"/>
      <c r="AV1960" s="25"/>
      <c r="AW1960" s="25"/>
      <c r="AX1960" s="25"/>
    </row>
    <row r="1961" spans="7:50" ht="12.75">
      <c r="G1961" s="49"/>
      <c r="K1961" s="99"/>
      <c r="L1961" s="99"/>
      <c r="M1961" s="99"/>
      <c r="N1961" s="99"/>
      <c r="O1961" s="99"/>
      <c r="P1961" s="99"/>
      <c r="Q1961" s="99"/>
      <c r="R1961" s="99"/>
      <c r="S1961" s="99"/>
      <c r="T1961" s="27"/>
      <c r="U1961" s="27"/>
      <c r="V1961" s="27"/>
      <c r="W1961" s="27"/>
      <c r="X1961" s="27"/>
      <c r="Y1961" s="27"/>
      <c r="Z1961" s="27"/>
      <c r="AA1961" s="27"/>
      <c r="AC1961" s="25"/>
      <c r="AD1961" s="25"/>
      <c r="AE1961" s="25"/>
      <c r="AF1961" s="25"/>
      <c r="AG1961" s="25"/>
      <c r="AH1961" s="25"/>
      <c r="AI1961" s="25"/>
      <c r="AJ1961" s="25"/>
      <c r="AK1961" s="25"/>
      <c r="AL1961" s="25"/>
      <c r="AM1961" s="25"/>
      <c r="AN1961" s="25"/>
      <c r="AO1961" s="25"/>
      <c r="AP1961" s="25"/>
      <c r="AQ1961" s="25"/>
      <c r="AR1961" s="25"/>
      <c r="AS1961" s="25"/>
      <c r="AT1961" s="25"/>
      <c r="AU1961" s="25"/>
      <c r="AV1961" s="25"/>
      <c r="AW1961" s="25"/>
      <c r="AX1961" s="25"/>
    </row>
    <row r="1962" spans="7:50" ht="12.75">
      <c r="G1962" s="49"/>
      <c r="K1962" s="99"/>
      <c r="L1962" s="99"/>
      <c r="M1962" s="99"/>
      <c r="N1962" s="99"/>
      <c r="O1962" s="99"/>
      <c r="P1962" s="99"/>
      <c r="Q1962" s="99"/>
      <c r="R1962" s="99"/>
      <c r="S1962" s="99"/>
      <c r="T1962" s="27"/>
      <c r="U1962" s="27"/>
      <c r="V1962" s="27"/>
      <c r="W1962" s="27"/>
      <c r="X1962" s="27"/>
      <c r="Y1962" s="27"/>
      <c r="Z1962" s="27"/>
      <c r="AA1962" s="27"/>
      <c r="AC1962" s="25"/>
      <c r="AD1962" s="25"/>
      <c r="AE1962" s="25"/>
      <c r="AF1962" s="25"/>
      <c r="AG1962" s="25"/>
      <c r="AH1962" s="25"/>
      <c r="AI1962" s="25"/>
      <c r="AJ1962" s="25"/>
      <c r="AK1962" s="25"/>
      <c r="AL1962" s="25"/>
      <c r="AM1962" s="25"/>
      <c r="AN1962" s="25"/>
      <c r="AO1962" s="25"/>
      <c r="AP1962" s="25"/>
      <c r="AQ1962" s="25"/>
      <c r="AR1962" s="25"/>
      <c r="AS1962" s="25"/>
      <c r="AT1962" s="25"/>
      <c r="AU1962" s="25"/>
      <c r="AV1962" s="25"/>
      <c r="AW1962" s="25"/>
      <c r="AX1962" s="25"/>
    </row>
    <row r="1963" spans="7:50" ht="12.75">
      <c r="G1963" s="49"/>
      <c r="K1963" s="99"/>
      <c r="L1963" s="99"/>
      <c r="M1963" s="99"/>
      <c r="N1963" s="99"/>
      <c r="O1963" s="99"/>
      <c r="P1963" s="99"/>
      <c r="Q1963" s="99"/>
      <c r="R1963" s="99"/>
      <c r="S1963" s="99"/>
      <c r="T1963" s="27"/>
      <c r="U1963" s="27"/>
      <c r="V1963" s="27"/>
      <c r="W1963" s="27"/>
      <c r="X1963" s="27"/>
      <c r="Y1963" s="27"/>
      <c r="Z1963" s="27"/>
      <c r="AA1963" s="27"/>
      <c r="AC1963" s="25"/>
      <c r="AD1963" s="25"/>
      <c r="AE1963" s="25"/>
      <c r="AF1963" s="25"/>
      <c r="AG1963" s="25"/>
      <c r="AH1963" s="25"/>
      <c r="AI1963" s="25"/>
      <c r="AJ1963" s="25"/>
      <c r="AK1963" s="25"/>
      <c r="AL1963" s="25"/>
      <c r="AM1963" s="25"/>
      <c r="AN1963" s="25"/>
      <c r="AO1963" s="25"/>
      <c r="AP1963" s="25"/>
      <c r="AQ1963" s="25"/>
      <c r="AR1963" s="25"/>
      <c r="AS1963" s="25"/>
      <c r="AT1963" s="25"/>
      <c r="AU1963" s="25"/>
      <c r="AV1963" s="25"/>
      <c r="AW1963" s="25"/>
      <c r="AX1963" s="25"/>
    </row>
    <row r="1964" spans="7:50" ht="12.75">
      <c r="G1964" s="49"/>
      <c r="K1964" s="99"/>
      <c r="L1964" s="99"/>
      <c r="M1964" s="99"/>
      <c r="N1964" s="99"/>
      <c r="O1964" s="99"/>
      <c r="P1964" s="99"/>
      <c r="Q1964" s="99"/>
      <c r="R1964" s="99"/>
      <c r="S1964" s="99"/>
      <c r="T1964" s="27"/>
      <c r="U1964" s="27"/>
      <c r="V1964" s="27"/>
      <c r="W1964" s="27"/>
      <c r="X1964" s="27"/>
      <c r="Y1964" s="27"/>
      <c r="Z1964" s="27"/>
      <c r="AA1964" s="27"/>
      <c r="AC1964" s="25"/>
      <c r="AD1964" s="25"/>
      <c r="AE1964" s="25"/>
      <c r="AF1964" s="25"/>
      <c r="AG1964" s="25"/>
      <c r="AH1964" s="25"/>
      <c r="AI1964" s="25"/>
      <c r="AJ1964" s="25"/>
      <c r="AK1964" s="25"/>
      <c r="AL1964" s="25"/>
      <c r="AM1964" s="25"/>
      <c r="AN1964" s="25"/>
      <c r="AO1964" s="25"/>
      <c r="AP1964" s="25"/>
      <c r="AQ1964" s="25"/>
      <c r="AR1964" s="25"/>
      <c r="AS1964" s="25"/>
      <c r="AT1964" s="25"/>
      <c r="AU1964" s="25"/>
      <c r="AV1964" s="25"/>
      <c r="AW1964" s="25"/>
      <c r="AX1964" s="25"/>
    </row>
    <row r="1965" spans="7:50" ht="12.75">
      <c r="G1965" s="49"/>
      <c r="K1965" s="99"/>
      <c r="L1965" s="99"/>
      <c r="M1965" s="99"/>
      <c r="N1965" s="99"/>
      <c r="O1965" s="99"/>
      <c r="P1965" s="99"/>
      <c r="Q1965" s="99"/>
      <c r="R1965" s="99"/>
      <c r="S1965" s="99"/>
      <c r="T1965" s="27"/>
      <c r="U1965" s="27"/>
      <c r="V1965" s="27"/>
      <c r="W1965" s="27"/>
      <c r="X1965" s="27"/>
      <c r="Y1965" s="27"/>
      <c r="Z1965" s="27"/>
      <c r="AA1965" s="27"/>
      <c r="AC1965" s="25"/>
      <c r="AD1965" s="25"/>
      <c r="AE1965" s="25"/>
      <c r="AF1965" s="25"/>
      <c r="AG1965" s="25"/>
      <c r="AH1965" s="25"/>
      <c r="AI1965" s="25"/>
      <c r="AJ1965" s="25"/>
      <c r="AK1965" s="25"/>
      <c r="AL1965" s="25"/>
      <c r="AM1965" s="25"/>
      <c r="AN1965" s="25"/>
      <c r="AO1965" s="25"/>
      <c r="AP1965" s="25"/>
      <c r="AQ1965" s="25"/>
      <c r="AR1965" s="25"/>
      <c r="AS1965" s="25"/>
      <c r="AT1965" s="25"/>
      <c r="AU1965" s="25"/>
      <c r="AV1965" s="25"/>
      <c r="AW1965" s="25"/>
      <c r="AX1965" s="25"/>
    </row>
    <row r="1966" spans="7:50" ht="12.75">
      <c r="G1966" s="49"/>
      <c r="K1966" s="99"/>
      <c r="L1966" s="99"/>
      <c r="M1966" s="99"/>
      <c r="N1966" s="99"/>
      <c r="O1966" s="99"/>
      <c r="P1966" s="99"/>
      <c r="Q1966" s="99"/>
      <c r="R1966" s="99"/>
      <c r="S1966" s="99"/>
      <c r="T1966" s="27"/>
      <c r="U1966" s="27"/>
      <c r="V1966" s="27"/>
      <c r="W1966" s="27"/>
      <c r="X1966" s="27"/>
      <c r="Y1966" s="27"/>
      <c r="Z1966" s="27"/>
      <c r="AA1966" s="27"/>
      <c r="AC1966" s="25"/>
      <c r="AD1966" s="25"/>
      <c r="AE1966" s="25"/>
      <c r="AF1966" s="25"/>
      <c r="AG1966" s="25"/>
      <c r="AH1966" s="25"/>
      <c r="AI1966" s="25"/>
      <c r="AJ1966" s="25"/>
      <c r="AK1966" s="25"/>
      <c r="AL1966" s="25"/>
      <c r="AM1966" s="25"/>
      <c r="AN1966" s="25"/>
      <c r="AO1966" s="25"/>
      <c r="AP1966" s="25"/>
      <c r="AQ1966" s="25"/>
      <c r="AR1966" s="25"/>
      <c r="AS1966" s="25"/>
      <c r="AT1966" s="25"/>
      <c r="AU1966" s="25"/>
      <c r="AV1966" s="25"/>
      <c r="AW1966" s="25"/>
      <c r="AX1966" s="25"/>
    </row>
    <row r="1967" spans="7:50" ht="12.75">
      <c r="G1967" s="49"/>
      <c r="K1967" s="99"/>
      <c r="L1967" s="99"/>
      <c r="M1967" s="99"/>
      <c r="N1967" s="99"/>
      <c r="O1967" s="99"/>
      <c r="P1967" s="99"/>
      <c r="Q1967" s="99"/>
      <c r="R1967" s="99"/>
      <c r="S1967" s="99"/>
      <c r="T1967" s="27"/>
      <c r="U1967" s="27"/>
      <c r="V1967" s="27"/>
      <c r="W1967" s="27"/>
      <c r="X1967" s="27"/>
      <c r="Y1967" s="27"/>
      <c r="Z1967" s="27"/>
      <c r="AA1967" s="27"/>
      <c r="AC1967" s="25"/>
      <c r="AD1967" s="25"/>
      <c r="AE1967" s="25"/>
      <c r="AF1967" s="25"/>
      <c r="AG1967" s="25"/>
      <c r="AH1967" s="25"/>
      <c r="AI1967" s="25"/>
      <c r="AJ1967" s="25"/>
      <c r="AK1967" s="25"/>
      <c r="AL1967" s="25"/>
      <c r="AM1967" s="25"/>
      <c r="AN1967" s="25"/>
      <c r="AO1967" s="25"/>
      <c r="AP1967" s="25"/>
      <c r="AQ1967" s="25"/>
      <c r="AR1967" s="25"/>
      <c r="AS1967" s="25"/>
      <c r="AT1967" s="25"/>
      <c r="AU1967" s="25"/>
      <c r="AV1967" s="25"/>
      <c r="AW1967" s="25"/>
      <c r="AX1967" s="25"/>
    </row>
    <row r="1968" spans="7:50" ht="12.75">
      <c r="G1968" s="49"/>
      <c r="K1968" s="99"/>
      <c r="L1968" s="99"/>
      <c r="M1968" s="99"/>
      <c r="N1968" s="99"/>
      <c r="O1968" s="99"/>
      <c r="P1968" s="99"/>
      <c r="Q1968" s="99"/>
      <c r="R1968" s="99"/>
      <c r="S1968" s="99"/>
      <c r="T1968" s="27"/>
      <c r="U1968" s="27"/>
      <c r="V1968" s="27"/>
      <c r="W1968" s="27"/>
      <c r="X1968" s="27"/>
      <c r="Y1968" s="27"/>
      <c r="Z1968" s="27"/>
      <c r="AA1968" s="27"/>
      <c r="AC1968" s="25"/>
      <c r="AD1968" s="25"/>
      <c r="AE1968" s="25"/>
      <c r="AF1968" s="25"/>
      <c r="AG1968" s="25"/>
      <c r="AH1968" s="25"/>
      <c r="AI1968" s="25"/>
      <c r="AJ1968" s="25"/>
      <c r="AK1968" s="25"/>
      <c r="AL1968" s="25"/>
      <c r="AM1968" s="25"/>
      <c r="AN1968" s="25"/>
      <c r="AO1968" s="25"/>
      <c r="AP1968" s="25"/>
      <c r="AQ1968" s="25"/>
      <c r="AR1968" s="25"/>
      <c r="AS1968" s="25"/>
      <c r="AT1968" s="25"/>
      <c r="AU1968" s="25"/>
      <c r="AV1968" s="25"/>
      <c r="AW1968" s="25"/>
      <c r="AX1968" s="25"/>
    </row>
    <row r="1969" spans="7:50" ht="12.75">
      <c r="G1969" s="49"/>
      <c r="K1969" s="99"/>
      <c r="L1969" s="99"/>
      <c r="M1969" s="99"/>
      <c r="N1969" s="99"/>
      <c r="O1969" s="99"/>
      <c r="P1969" s="99"/>
      <c r="Q1969" s="99"/>
      <c r="R1969" s="99"/>
      <c r="S1969" s="99"/>
      <c r="T1969" s="27"/>
      <c r="U1969" s="27"/>
      <c r="V1969" s="27"/>
      <c r="W1969" s="27"/>
      <c r="X1969" s="27"/>
      <c r="Y1969" s="27"/>
      <c r="Z1969" s="27"/>
      <c r="AA1969" s="27"/>
      <c r="AC1969" s="25"/>
      <c r="AD1969" s="25"/>
      <c r="AE1969" s="25"/>
      <c r="AF1969" s="25"/>
      <c r="AG1969" s="25"/>
      <c r="AH1969" s="25"/>
      <c r="AI1969" s="25"/>
      <c r="AJ1969" s="25"/>
      <c r="AK1969" s="25"/>
      <c r="AL1969" s="25"/>
      <c r="AM1969" s="25"/>
      <c r="AN1969" s="25"/>
      <c r="AO1969" s="25"/>
      <c r="AP1969" s="25"/>
      <c r="AQ1969" s="25"/>
      <c r="AR1969" s="25"/>
      <c r="AS1969" s="25"/>
      <c r="AT1969" s="25"/>
      <c r="AU1969" s="25"/>
      <c r="AV1969" s="25"/>
      <c r="AW1969" s="25"/>
      <c r="AX1969" s="25"/>
    </row>
    <row r="1970" spans="7:50" ht="12.75">
      <c r="G1970" s="49"/>
      <c r="K1970" s="99"/>
      <c r="L1970" s="99"/>
      <c r="M1970" s="99"/>
      <c r="N1970" s="99"/>
      <c r="O1970" s="99"/>
      <c r="P1970" s="99"/>
      <c r="Q1970" s="99"/>
      <c r="R1970" s="99"/>
      <c r="S1970" s="99"/>
      <c r="T1970" s="27"/>
      <c r="U1970" s="27"/>
      <c r="V1970" s="27"/>
      <c r="W1970" s="27"/>
      <c r="X1970" s="27"/>
      <c r="Y1970" s="27"/>
      <c r="Z1970" s="27"/>
      <c r="AA1970" s="27"/>
      <c r="AC1970" s="25"/>
      <c r="AD1970" s="25"/>
      <c r="AE1970" s="25"/>
      <c r="AF1970" s="25"/>
      <c r="AG1970" s="25"/>
      <c r="AH1970" s="25"/>
      <c r="AI1970" s="25"/>
      <c r="AJ1970" s="25"/>
      <c r="AK1970" s="25"/>
      <c r="AL1970" s="25"/>
      <c r="AM1970" s="25"/>
      <c r="AN1970" s="25"/>
      <c r="AO1970" s="25"/>
      <c r="AP1970" s="25"/>
      <c r="AQ1970" s="25"/>
      <c r="AR1970" s="25"/>
      <c r="AS1970" s="25"/>
      <c r="AT1970" s="25"/>
      <c r="AU1970" s="25"/>
      <c r="AV1970" s="25"/>
      <c r="AW1970" s="25"/>
      <c r="AX1970" s="25"/>
    </row>
    <row r="1971" spans="7:50" ht="12.75">
      <c r="G1971" s="49"/>
      <c r="K1971" s="99"/>
      <c r="L1971" s="99"/>
      <c r="M1971" s="99"/>
      <c r="N1971" s="99"/>
      <c r="O1971" s="99"/>
      <c r="P1971" s="99"/>
      <c r="Q1971" s="99"/>
      <c r="R1971" s="99"/>
      <c r="S1971" s="99"/>
      <c r="T1971" s="27"/>
      <c r="U1971" s="27"/>
      <c r="V1971" s="27"/>
      <c r="W1971" s="27"/>
      <c r="X1971" s="27"/>
      <c r="Y1971" s="27"/>
      <c r="Z1971" s="27"/>
      <c r="AA1971" s="27"/>
      <c r="AC1971" s="25"/>
      <c r="AD1971" s="25"/>
      <c r="AE1971" s="25"/>
      <c r="AF1971" s="25"/>
      <c r="AG1971" s="25"/>
      <c r="AH1971" s="25"/>
      <c r="AI1971" s="25"/>
      <c r="AJ1971" s="25"/>
      <c r="AK1971" s="25"/>
      <c r="AL1971" s="25"/>
      <c r="AM1971" s="25"/>
      <c r="AN1971" s="25"/>
      <c r="AO1971" s="25"/>
      <c r="AP1971" s="25"/>
      <c r="AQ1971" s="25"/>
      <c r="AR1971" s="25"/>
      <c r="AS1971" s="25"/>
      <c r="AT1971" s="25"/>
      <c r="AU1971" s="25"/>
      <c r="AV1971" s="25"/>
      <c r="AW1971" s="25"/>
      <c r="AX1971" s="25"/>
    </row>
    <row r="1972" spans="7:50" ht="12.75">
      <c r="G1972" s="49"/>
      <c r="K1972" s="99"/>
      <c r="L1972" s="99"/>
      <c r="M1972" s="99"/>
      <c r="N1972" s="99"/>
      <c r="O1972" s="99"/>
      <c r="P1972" s="99"/>
      <c r="Q1972" s="99"/>
      <c r="R1972" s="99"/>
      <c r="S1972" s="99"/>
      <c r="T1972" s="27"/>
      <c r="U1972" s="27"/>
      <c r="V1972" s="27"/>
      <c r="W1972" s="27"/>
      <c r="X1972" s="27"/>
      <c r="Y1972" s="27"/>
      <c r="Z1972" s="27"/>
      <c r="AA1972" s="27"/>
      <c r="AC1972" s="25"/>
      <c r="AD1972" s="25"/>
      <c r="AE1972" s="25"/>
      <c r="AF1972" s="25"/>
      <c r="AG1972" s="25"/>
      <c r="AH1972" s="25"/>
      <c r="AI1972" s="25"/>
      <c r="AJ1972" s="25"/>
      <c r="AK1972" s="25"/>
      <c r="AL1972" s="25"/>
      <c r="AM1972" s="25"/>
      <c r="AN1972" s="25"/>
      <c r="AO1972" s="25"/>
      <c r="AP1972" s="25"/>
      <c r="AQ1972" s="25"/>
      <c r="AR1972" s="25"/>
      <c r="AS1972" s="25"/>
      <c r="AT1972" s="25"/>
      <c r="AU1972" s="25"/>
      <c r="AV1972" s="25"/>
      <c r="AW1972" s="25"/>
      <c r="AX1972" s="25"/>
    </row>
    <row r="1973" spans="7:50" ht="12.75">
      <c r="G1973" s="49"/>
      <c r="K1973" s="99"/>
      <c r="L1973" s="99"/>
      <c r="M1973" s="99"/>
      <c r="N1973" s="99"/>
      <c r="O1973" s="99"/>
      <c r="P1973" s="99"/>
      <c r="Q1973" s="99"/>
      <c r="R1973" s="99"/>
      <c r="S1973" s="99"/>
      <c r="T1973" s="27"/>
      <c r="U1973" s="27"/>
      <c r="V1973" s="27"/>
      <c r="W1973" s="27"/>
      <c r="X1973" s="27"/>
      <c r="Y1973" s="27"/>
      <c r="Z1973" s="27"/>
      <c r="AA1973" s="27"/>
      <c r="AC1973" s="25"/>
      <c r="AD1973" s="25"/>
      <c r="AE1973" s="25"/>
      <c r="AF1973" s="25"/>
      <c r="AG1973" s="25"/>
      <c r="AH1973" s="25"/>
      <c r="AI1973" s="25"/>
      <c r="AJ1973" s="25"/>
      <c r="AK1973" s="25"/>
      <c r="AL1973" s="25"/>
      <c r="AM1973" s="25"/>
      <c r="AN1973" s="25"/>
      <c r="AO1973" s="25"/>
      <c r="AP1973" s="25"/>
      <c r="AQ1973" s="25"/>
      <c r="AR1973" s="25"/>
      <c r="AS1973" s="25"/>
      <c r="AT1973" s="25"/>
      <c r="AU1973" s="25"/>
      <c r="AV1973" s="25"/>
      <c r="AW1973" s="25"/>
      <c r="AX1973" s="25"/>
    </row>
    <row r="1974" spans="7:50" ht="12.75">
      <c r="G1974" s="49"/>
      <c r="K1974" s="99"/>
      <c r="L1974" s="99"/>
      <c r="M1974" s="99"/>
      <c r="N1974" s="99"/>
      <c r="O1974" s="99"/>
      <c r="P1974" s="99"/>
      <c r="Q1974" s="99"/>
      <c r="R1974" s="99"/>
      <c r="S1974" s="99"/>
      <c r="T1974" s="27"/>
      <c r="U1974" s="27"/>
      <c r="V1974" s="27"/>
      <c r="W1974" s="27"/>
      <c r="X1974" s="27"/>
      <c r="Y1974" s="27"/>
      <c r="Z1974" s="27"/>
      <c r="AA1974" s="27"/>
      <c r="AC1974" s="25"/>
      <c r="AD1974" s="25"/>
      <c r="AE1974" s="25"/>
      <c r="AF1974" s="25"/>
      <c r="AG1974" s="25"/>
      <c r="AH1974" s="25"/>
      <c r="AI1974" s="25"/>
      <c r="AJ1974" s="25"/>
      <c r="AK1974" s="25"/>
      <c r="AL1974" s="25"/>
      <c r="AM1974" s="25"/>
      <c r="AN1974" s="25"/>
      <c r="AO1974" s="25"/>
      <c r="AP1974" s="25"/>
      <c r="AQ1974" s="25"/>
      <c r="AR1974" s="25"/>
      <c r="AS1974" s="25"/>
      <c r="AT1974" s="25"/>
      <c r="AU1974" s="25"/>
      <c r="AV1974" s="25"/>
      <c r="AW1974" s="25"/>
      <c r="AX1974" s="25"/>
    </row>
    <row r="1975" spans="7:50" ht="12.75">
      <c r="G1975" s="49"/>
      <c r="K1975" s="99"/>
      <c r="L1975" s="99"/>
      <c r="M1975" s="99"/>
      <c r="N1975" s="99"/>
      <c r="O1975" s="99"/>
      <c r="P1975" s="99"/>
      <c r="Q1975" s="99"/>
      <c r="R1975" s="99"/>
      <c r="S1975" s="99"/>
      <c r="T1975" s="27"/>
      <c r="U1975" s="27"/>
      <c r="V1975" s="27"/>
      <c r="W1975" s="27"/>
      <c r="X1975" s="27"/>
      <c r="Y1975" s="27"/>
      <c r="Z1975" s="27"/>
      <c r="AA1975" s="27"/>
      <c r="AC1975" s="25"/>
      <c r="AD1975" s="25"/>
      <c r="AE1975" s="25"/>
      <c r="AF1975" s="25"/>
      <c r="AG1975" s="25"/>
      <c r="AH1975" s="25"/>
      <c r="AI1975" s="25"/>
      <c r="AJ1975" s="25"/>
      <c r="AK1975" s="25"/>
      <c r="AL1975" s="25"/>
      <c r="AM1975" s="25"/>
      <c r="AN1975" s="25"/>
      <c r="AO1975" s="25"/>
      <c r="AP1975" s="25"/>
      <c r="AQ1975" s="25"/>
      <c r="AR1975" s="25"/>
      <c r="AS1975" s="25"/>
      <c r="AT1975" s="25"/>
      <c r="AU1975" s="25"/>
      <c r="AV1975" s="25"/>
      <c r="AW1975" s="25"/>
      <c r="AX1975" s="25"/>
    </row>
    <row r="1976" spans="7:50" ht="12.75">
      <c r="G1976" s="49"/>
      <c r="K1976" s="99"/>
      <c r="L1976" s="99"/>
      <c r="M1976" s="99"/>
      <c r="N1976" s="99"/>
      <c r="O1976" s="99"/>
      <c r="P1976" s="99"/>
      <c r="Q1976" s="99"/>
      <c r="R1976" s="99"/>
      <c r="S1976" s="99"/>
      <c r="T1976" s="27"/>
      <c r="U1976" s="27"/>
      <c r="V1976" s="27"/>
      <c r="W1976" s="27"/>
      <c r="X1976" s="27"/>
      <c r="Y1976" s="27"/>
      <c r="Z1976" s="27"/>
      <c r="AA1976" s="27"/>
      <c r="AC1976" s="25"/>
      <c r="AD1976" s="25"/>
      <c r="AE1976" s="25"/>
      <c r="AF1976" s="25"/>
      <c r="AG1976" s="25"/>
      <c r="AH1976" s="25"/>
      <c r="AI1976" s="25"/>
      <c r="AJ1976" s="25"/>
      <c r="AK1976" s="25"/>
      <c r="AL1976" s="25"/>
      <c r="AM1976" s="25"/>
      <c r="AN1976" s="25"/>
      <c r="AO1976" s="25"/>
      <c r="AP1976" s="25"/>
      <c r="AQ1976" s="25"/>
      <c r="AR1976" s="25"/>
      <c r="AS1976" s="25"/>
      <c r="AT1976" s="25"/>
      <c r="AU1976" s="25"/>
      <c r="AV1976" s="25"/>
      <c r="AW1976" s="25"/>
      <c r="AX1976" s="25"/>
    </row>
    <row r="1977" spans="7:50" ht="12.75">
      <c r="G1977" s="49"/>
      <c r="K1977" s="99"/>
      <c r="L1977" s="99"/>
      <c r="M1977" s="99"/>
      <c r="N1977" s="99"/>
      <c r="O1977" s="99"/>
      <c r="P1977" s="99"/>
      <c r="Q1977" s="99"/>
      <c r="R1977" s="99"/>
      <c r="S1977" s="99"/>
      <c r="T1977" s="27"/>
      <c r="U1977" s="27"/>
      <c r="V1977" s="27"/>
      <c r="W1977" s="27"/>
      <c r="X1977" s="27"/>
      <c r="Y1977" s="27"/>
      <c r="Z1977" s="27"/>
      <c r="AA1977" s="27"/>
      <c r="AC1977" s="25"/>
      <c r="AD1977" s="25"/>
      <c r="AE1977" s="25"/>
      <c r="AF1977" s="25"/>
      <c r="AG1977" s="25"/>
      <c r="AH1977" s="25"/>
      <c r="AI1977" s="25"/>
      <c r="AJ1977" s="25"/>
      <c r="AK1977" s="25"/>
      <c r="AL1977" s="25"/>
      <c r="AM1977" s="25"/>
      <c r="AN1977" s="25"/>
      <c r="AO1977" s="25"/>
      <c r="AP1977" s="25"/>
      <c r="AQ1977" s="25"/>
      <c r="AR1977" s="25"/>
      <c r="AS1977" s="25"/>
      <c r="AT1977" s="25"/>
      <c r="AU1977" s="25"/>
      <c r="AV1977" s="25"/>
      <c r="AW1977" s="25"/>
      <c r="AX1977" s="25"/>
    </row>
    <row r="1978" spans="7:50" ht="12.75">
      <c r="G1978" s="49"/>
      <c r="K1978" s="99"/>
      <c r="L1978" s="99"/>
      <c r="M1978" s="99"/>
      <c r="N1978" s="99"/>
      <c r="O1978" s="99"/>
      <c r="P1978" s="99"/>
      <c r="Q1978" s="99"/>
      <c r="R1978" s="99"/>
      <c r="S1978" s="99"/>
      <c r="T1978" s="27"/>
      <c r="U1978" s="27"/>
      <c r="V1978" s="27"/>
      <c r="W1978" s="27"/>
      <c r="X1978" s="27"/>
      <c r="Y1978" s="27"/>
      <c r="Z1978" s="27"/>
      <c r="AA1978" s="27"/>
      <c r="AC1978" s="25"/>
      <c r="AD1978" s="25"/>
      <c r="AE1978" s="25"/>
      <c r="AF1978" s="25"/>
      <c r="AG1978" s="25"/>
      <c r="AH1978" s="25"/>
      <c r="AI1978" s="25"/>
      <c r="AJ1978" s="25"/>
      <c r="AK1978" s="25"/>
      <c r="AL1978" s="25"/>
      <c r="AM1978" s="25"/>
      <c r="AN1978" s="25"/>
      <c r="AO1978" s="25"/>
      <c r="AP1978" s="25"/>
      <c r="AQ1978" s="25"/>
      <c r="AR1978" s="25"/>
      <c r="AS1978" s="25"/>
      <c r="AT1978" s="25"/>
      <c r="AU1978" s="25"/>
      <c r="AV1978" s="25"/>
      <c r="AW1978" s="25"/>
      <c r="AX1978" s="25"/>
    </row>
    <row r="1979" spans="7:50" ht="12.75">
      <c r="G1979" s="49"/>
      <c r="K1979" s="99"/>
      <c r="L1979" s="99"/>
      <c r="M1979" s="99"/>
      <c r="N1979" s="99"/>
      <c r="O1979" s="99"/>
      <c r="P1979" s="99"/>
      <c r="Q1979" s="99"/>
      <c r="R1979" s="99"/>
      <c r="S1979" s="99"/>
      <c r="T1979" s="27"/>
      <c r="U1979" s="27"/>
      <c r="V1979" s="27"/>
      <c r="W1979" s="27"/>
      <c r="X1979" s="27"/>
      <c r="Y1979" s="27"/>
      <c r="Z1979" s="27"/>
      <c r="AA1979" s="27"/>
      <c r="AC1979" s="25"/>
      <c r="AD1979" s="25"/>
      <c r="AE1979" s="25"/>
      <c r="AF1979" s="25"/>
      <c r="AG1979" s="25"/>
      <c r="AH1979" s="25"/>
      <c r="AI1979" s="25"/>
      <c r="AJ1979" s="25"/>
      <c r="AK1979" s="25"/>
      <c r="AL1979" s="25"/>
      <c r="AM1979" s="25"/>
      <c r="AN1979" s="25"/>
      <c r="AO1979" s="25"/>
      <c r="AP1979" s="25"/>
      <c r="AQ1979" s="25"/>
      <c r="AR1979" s="25"/>
      <c r="AS1979" s="25"/>
      <c r="AT1979" s="25"/>
      <c r="AU1979" s="25"/>
      <c r="AV1979" s="25"/>
      <c r="AW1979" s="25"/>
      <c r="AX1979" s="25"/>
    </row>
    <row r="1980" spans="7:50" ht="12.75">
      <c r="G1980" s="49"/>
      <c r="K1980" s="99"/>
      <c r="L1980" s="99"/>
      <c r="M1980" s="99"/>
      <c r="N1980" s="99"/>
      <c r="O1980" s="99"/>
      <c r="P1980" s="99"/>
      <c r="Q1980" s="99"/>
      <c r="R1980" s="99"/>
      <c r="S1980" s="99"/>
      <c r="T1980" s="27"/>
      <c r="U1980" s="27"/>
      <c r="V1980" s="27"/>
      <c r="W1980" s="27"/>
      <c r="X1980" s="27"/>
      <c r="Y1980" s="27"/>
      <c r="Z1980" s="27"/>
      <c r="AA1980" s="27"/>
      <c r="AC1980" s="25"/>
      <c r="AD1980" s="25"/>
      <c r="AE1980" s="25"/>
      <c r="AF1980" s="25"/>
      <c r="AG1980" s="25"/>
      <c r="AH1980" s="25"/>
      <c r="AI1980" s="25"/>
      <c r="AJ1980" s="25"/>
      <c r="AK1980" s="25"/>
      <c r="AL1980" s="25"/>
      <c r="AM1980" s="25"/>
      <c r="AN1980" s="25"/>
      <c r="AO1980" s="25"/>
      <c r="AP1980" s="25"/>
      <c r="AQ1980" s="25"/>
      <c r="AR1980" s="25"/>
      <c r="AS1980" s="25"/>
      <c r="AT1980" s="25"/>
      <c r="AU1980" s="25"/>
      <c r="AV1980" s="25"/>
      <c r="AW1980" s="25"/>
      <c r="AX1980" s="25"/>
    </row>
    <row r="1981" spans="7:50" ht="12.75">
      <c r="G1981" s="49"/>
      <c r="K1981" s="99"/>
      <c r="L1981" s="99"/>
      <c r="M1981" s="99"/>
      <c r="N1981" s="99"/>
      <c r="O1981" s="99"/>
      <c r="P1981" s="99"/>
      <c r="Q1981" s="99"/>
      <c r="R1981" s="99"/>
      <c r="S1981" s="99"/>
      <c r="T1981" s="27"/>
      <c r="U1981" s="27"/>
      <c r="V1981" s="27"/>
      <c r="W1981" s="27"/>
      <c r="X1981" s="27"/>
      <c r="Y1981" s="27"/>
      <c r="Z1981" s="27"/>
      <c r="AA1981" s="27"/>
      <c r="AC1981" s="25"/>
      <c r="AD1981" s="25"/>
      <c r="AE1981" s="25"/>
      <c r="AF1981" s="25"/>
      <c r="AG1981" s="25"/>
      <c r="AH1981" s="25"/>
      <c r="AI1981" s="25"/>
      <c r="AJ1981" s="25"/>
      <c r="AK1981" s="25"/>
      <c r="AL1981" s="25"/>
      <c r="AM1981" s="25"/>
      <c r="AN1981" s="25"/>
      <c r="AO1981" s="25"/>
      <c r="AP1981" s="25"/>
      <c r="AQ1981" s="25"/>
      <c r="AR1981" s="25"/>
      <c r="AS1981" s="25"/>
      <c r="AT1981" s="25"/>
      <c r="AU1981" s="25"/>
      <c r="AV1981" s="25"/>
      <c r="AW1981" s="25"/>
      <c r="AX1981" s="25"/>
    </row>
    <row r="1982" spans="7:50" ht="12.75">
      <c r="G1982" s="49"/>
      <c r="K1982" s="99"/>
      <c r="L1982" s="99"/>
      <c r="M1982" s="99"/>
      <c r="N1982" s="99"/>
      <c r="O1982" s="99"/>
      <c r="P1982" s="99"/>
      <c r="Q1982" s="99"/>
      <c r="R1982" s="99"/>
      <c r="S1982" s="99"/>
      <c r="T1982" s="27"/>
      <c r="U1982" s="27"/>
      <c r="V1982" s="27"/>
      <c r="W1982" s="27"/>
      <c r="X1982" s="27"/>
      <c r="Y1982" s="27"/>
      <c r="Z1982" s="27"/>
      <c r="AA1982" s="27"/>
      <c r="AC1982" s="25"/>
      <c r="AD1982" s="25"/>
      <c r="AE1982" s="25"/>
      <c r="AF1982" s="25"/>
      <c r="AG1982" s="25"/>
      <c r="AH1982" s="25"/>
      <c r="AI1982" s="25"/>
      <c r="AJ1982" s="25"/>
      <c r="AK1982" s="25"/>
      <c r="AL1982" s="25"/>
      <c r="AM1982" s="25"/>
      <c r="AN1982" s="25"/>
      <c r="AO1982" s="25"/>
      <c r="AP1982" s="25"/>
      <c r="AQ1982" s="25"/>
      <c r="AR1982" s="25"/>
      <c r="AS1982" s="25"/>
      <c r="AT1982" s="25"/>
      <c r="AU1982" s="25"/>
      <c r="AV1982" s="25"/>
      <c r="AW1982" s="25"/>
      <c r="AX1982" s="25"/>
    </row>
    <row r="1983" spans="7:50" ht="12.75">
      <c r="G1983" s="49"/>
      <c r="K1983" s="99"/>
      <c r="L1983" s="99"/>
      <c r="M1983" s="99"/>
      <c r="N1983" s="99"/>
      <c r="O1983" s="99"/>
      <c r="P1983" s="99"/>
      <c r="Q1983" s="99"/>
      <c r="R1983" s="99"/>
      <c r="S1983" s="99"/>
      <c r="T1983" s="27"/>
      <c r="U1983" s="27"/>
      <c r="V1983" s="27"/>
      <c r="W1983" s="27"/>
      <c r="X1983" s="27"/>
      <c r="Y1983" s="27"/>
      <c r="Z1983" s="27"/>
      <c r="AA1983" s="27"/>
      <c r="AC1983" s="25"/>
      <c r="AD1983" s="25"/>
      <c r="AE1983" s="25"/>
      <c r="AF1983" s="25"/>
      <c r="AG1983" s="25"/>
      <c r="AH1983" s="25"/>
      <c r="AI1983" s="25"/>
      <c r="AJ1983" s="25"/>
      <c r="AK1983" s="25"/>
      <c r="AL1983" s="25"/>
      <c r="AM1983" s="25"/>
      <c r="AN1983" s="25"/>
      <c r="AO1983" s="25"/>
      <c r="AP1983" s="25"/>
      <c r="AQ1983" s="25"/>
      <c r="AR1983" s="25"/>
      <c r="AS1983" s="25"/>
      <c r="AT1983" s="25"/>
      <c r="AU1983" s="25"/>
      <c r="AV1983" s="25"/>
      <c r="AW1983" s="25"/>
      <c r="AX1983" s="25"/>
    </row>
    <row r="1984" spans="7:50" ht="12.75">
      <c r="G1984" s="49"/>
      <c r="K1984" s="99"/>
      <c r="L1984" s="99"/>
      <c r="M1984" s="99"/>
      <c r="N1984" s="99"/>
      <c r="O1984" s="99"/>
      <c r="P1984" s="99"/>
      <c r="Q1984" s="99"/>
      <c r="R1984" s="99"/>
      <c r="S1984" s="99"/>
      <c r="T1984" s="27"/>
      <c r="U1984" s="27"/>
      <c r="V1984" s="27"/>
      <c r="W1984" s="27"/>
      <c r="X1984" s="27"/>
      <c r="Y1984" s="27"/>
      <c r="Z1984" s="27"/>
      <c r="AA1984" s="27"/>
      <c r="AC1984" s="25"/>
      <c r="AD1984" s="25"/>
      <c r="AE1984" s="25"/>
      <c r="AF1984" s="25"/>
      <c r="AG1984" s="25"/>
      <c r="AH1984" s="25"/>
      <c r="AI1984" s="25"/>
      <c r="AJ1984" s="25"/>
      <c r="AK1984" s="25"/>
      <c r="AL1984" s="25"/>
      <c r="AM1984" s="25"/>
      <c r="AN1984" s="25"/>
      <c r="AO1984" s="25"/>
      <c r="AP1984" s="25"/>
      <c r="AQ1984" s="25"/>
      <c r="AR1984" s="25"/>
      <c r="AS1984" s="25"/>
      <c r="AT1984" s="25"/>
      <c r="AU1984" s="25"/>
      <c r="AV1984" s="25"/>
      <c r="AW1984" s="25"/>
      <c r="AX1984" s="25"/>
    </row>
    <row r="1985" spans="7:50" ht="12.75">
      <c r="G1985" s="49"/>
      <c r="K1985" s="99"/>
      <c r="L1985" s="99"/>
      <c r="M1985" s="99"/>
      <c r="N1985" s="99"/>
      <c r="O1985" s="99"/>
      <c r="P1985" s="99"/>
      <c r="Q1985" s="99"/>
      <c r="R1985" s="99"/>
      <c r="S1985" s="99"/>
      <c r="T1985" s="27"/>
      <c r="U1985" s="27"/>
      <c r="V1985" s="27"/>
      <c r="W1985" s="27"/>
      <c r="X1985" s="27"/>
      <c r="Y1985" s="27"/>
      <c r="Z1985" s="27"/>
      <c r="AA1985" s="27"/>
      <c r="AC1985" s="25"/>
      <c r="AD1985" s="25"/>
      <c r="AE1985" s="25"/>
      <c r="AF1985" s="25"/>
      <c r="AG1985" s="25"/>
      <c r="AH1985" s="25"/>
      <c r="AI1985" s="25"/>
      <c r="AJ1985" s="25"/>
      <c r="AK1985" s="25"/>
      <c r="AL1985" s="25"/>
      <c r="AM1985" s="25"/>
      <c r="AN1985" s="25"/>
      <c r="AO1985" s="25"/>
      <c r="AP1985" s="25"/>
      <c r="AQ1985" s="25"/>
      <c r="AR1985" s="25"/>
      <c r="AS1985" s="25"/>
      <c r="AT1985" s="25"/>
      <c r="AU1985" s="25"/>
      <c r="AV1985" s="25"/>
      <c r="AW1985" s="25"/>
      <c r="AX1985" s="25"/>
    </row>
    <row r="1986" spans="7:50" ht="12.75">
      <c r="G1986" s="49"/>
      <c r="K1986" s="99"/>
      <c r="L1986" s="99"/>
      <c r="M1986" s="99"/>
      <c r="N1986" s="99"/>
      <c r="O1986" s="99"/>
      <c r="P1986" s="99"/>
      <c r="Q1986" s="99"/>
      <c r="R1986" s="99"/>
      <c r="S1986" s="99"/>
      <c r="T1986" s="27"/>
      <c r="U1986" s="27"/>
      <c r="V1986" s="27"/>
      <c r="W1986" s="27"/>
      <c r="X1986" s="27"/>
      <c r="Y1986" s="27"/>
      <c r="Z1986" s="27"/>
      <c r="AA1986" s="27"/>
      <c r="AC1986" s="25"/>
      <c r="AD1986" s="25"/>
      <c r="AE1986" s="25"/>
      <c r="AF1986" s="25"/>
      <c r="AG1986" s="25"/>
      <c r="AH1986" s="25"/>
      <c r="AI1986" s="25"/>
      <c r="AJ1986" s="25"/>
      <c r="AK1986" s="25"/>
      <c r="AL1986" s="25"/>
      <c r="AM1986" s="25"/>
      <c r="AN1986" s="25"/>
      <c r="AO1986" s="25"/>
      <c r="AP1986" s="25"/>
      <c r="AQ1986" s="25"/>
      <c r="AR1986" s="25"/>
      <c r="AS1986" s="25"/>
      <c r="AT1986" s="25"/>
      <c r="AU1986" s="25"/>
      <c r="AV1986" s="25"/>
      <c r="AW1986" s="25"/>
      <c r="AX1986" s="25"/>
    </row>
    <row r="1987" spans="7:50" ht="12.75">
      <c r="G1987" s="49"/>
      <c r="K1987" s="99"/>
      <c r="L1987" s="99"/>
      <c r="M1987" s="99"/>
      <c r="N1987" s="99"/>
      <c r="O1987" s="99"/>
      <c r="P1987" s="99"/>
      <c r="Q1987" s="99"/>
      <c r="R1987" s="99"/>
      <c r="S1987" s="99"/>
      <c r="T1987" s="27"/>
      <c r="U1987" s="27"/>
      <c r="V1987" s="27"/>
      <c r="W1987" s="27"/>
      <c r="X1987" s="27"/>
      <c r="Y1987" s="27"/>
      <c r="Z1987" s="27"/>
      <c r="AA1987" s="27"/>
      <c r="AC1987" s="25"/>
      <c r="AD1987" s="25"/>
      <c r="AE1987" s="25"/>
      <c r="AF1987" s="25"/>
      <c r="AG1987" s="25"/>
      <c r="AH1987" s="25"/>
      <c r="AI1987" s="25"/>
      <c r="AJ1987" s="25"/>
      <c r="AK1987" s="25"/>
      <c r="AL1987" s="25"/>
      <c r="AM1987" s="25"/>
      <c r="AN1987" s="25"/>
      <c r="AO1987" s="25"/>
      <c r="AP1987" s="25"/>
      <c r="AQ1987" s="25"/>
      <c r="AR1987" s="25"/>
      <c r="AS1987" s="25"/>
      <c r="AT1987" s="25"/>
      <c r="AU1987" s="25"/>
      <c r="AV1987" s="25"/>
      <c r="AW1987" s="25"/>
      <c r="AX1987" s="25"/>
    </row>
    <row r="1988" spans="7:50" ht="12.75">
      <c r="G1988" s="49"/>
      <c r="K1988" s="99"/>
      <c r="L1988" s="99"/>
      <c r="M1988" s="99"/>
      <c r="N1988" s="99"/>
      <c r="O1988" s="99"/>
      <c r="P1988" s="99"/>
      <c r="Q1988" s="99"/>
      <c r="R1988" s="99"/>
      <c r="S1988" s="99"/>
      <c r="T1988" s="27"/>
      <c r="U1988" s="27"/>
      <c r="V1988" s="27"/>
      <c r="W1988" s="27"/>
      <c r="X1988" s="27"/>
      <c r="Y1988" s="27"/>
      <c r="Z1988" s="27"/>
      <c r="AA1988" s="27"/>
      <c r="AC1988" s="25"/>
      <c r="AD1988" s="25"/>
      <c r="AE1988" s="25"/>
      <c r="AF1988" s="25"/>
      <c r="AG1988" s="25"/>
      <c r="AH1988" s="25"/>
      <c r="AI1988" s="25"/>
      <c r="AJ1988" s="25"/>
      <c r="AK1988" s="25"/>
      <c r="AL1988" s="25"/>
      <c r="AM1988" s="25"/>
      <c r="AN1988" s="25"/>
      <c r="AO1988" s="25"/>
      <c r="AP1988" s="25"/>
      <c r="AQ1988" s="25"/>
      <c r="AR1988" s="25"/>
      <c r="AS1988" s="25"/>
      <c r="AT1988" s="25"/>
      <c r="AU1988" s="25"/>
      <c r="AV1988" s="25"/>
      <c r="AW1988" s="25"/>
      <c r="AX1988" s="25"/>
    </row>
    <row r="1989" spans="7:50" ht="12.75">
      <c r="G1989" s="49"/>
      <c r="K1989" s="99"/>
      <c r="L1989" s="99"/>
      <c r="M1989" s="99"/>
      <c r="N1989" s="99"/>
      <c r="O1989" s="99"/>
      <c r="P1989" s="99"/>
      <c r="Q1989" s="99"/>
      <c r="R1989" s="99"/>
      <c r="S1989" s="99"/>
      <c r="T1989" s="27"/>
      <c r="U1989" s="27"/>
      <c r="V1989" s="27"/>
      <c r="W1989" s="27"/>
      <c r="X1989" s="27"/>
      <c r="Y1989" s="27"/>
      <c r="Z1989" s="27"/>
      <c r="AA1989" s="27"/>
      <c r="AC1989" s="25"/>
      <c r="AD1989" s="25"/>
      <c r="AE1989" s="25"/>
      <c r="AF1989" s="25"/>
      <c r="AG1989" s="25"/>
      <c r="AH1989" s="25"/>
      <c r="AI1989" s="25"/>
      <c r="AJ1989" s="25"/>
      <c r="AK1989" s="25"/>
      <c r="AL1989" s="25"/>
      <c r="AM1989" s="25"/>
      <c r="AN1989" s="25"/>
      <c r="AO1989" s="25"/>
      <c r="AP1989" s="25"/>
      <c r="AQ1989" s="25"/>
      <c r="AR1989" s="25"/>
      <c r="AS1989" s="25"/>
      <c r="AT1989" s="25"/>
      <c r="AU1989" s="25"/>
      <c r="AV1989" s="25"/>
      <c r="AW1989" s="25"/>
      <c r="AX1989" s="25"/>
    </row>
    <row r="1990" spans="7:50" ht="12.75">
      <c r="G1990" s="49"/>
      <c r="K1990" s="99"/>
      <c r="L1990" s="99"/>
      <c r="M1990" s="99"/>
      <c r="N1990" s="99"/>
      <c r="O1990" s="99"/>
      <c r="P1990" s="99"/>
      <c r="Q1990" s="99"/>
      <c r="R1990" s="99"/>
      <c r="S1990" s="99"/>
      <c r="T1990" s="27"/>
      <c r="U1990" s="27"/>
      <c r="V1990" s="27"/>
      <c r="W1990" s="27"/>
      <c r="X1990" s="27"/>
      <c r="Y1990" s="27"/>
      <c r="Z1990" s="27"/>
      <c r="AA1990" s="27"/>
      <c r="AC1990" s="25"/>
      <c r="AD1990" s="25"/>
      <c r="AE1990" s="25"/>
      <c r="AF1990" s="25"/>
      <c r="AG1990" s="25"/>
      <c r="AH1990" s="25"/>
      <c r="AI1990" s="25"/>
      <c r="AJ1990" s="25"/>
      <c r="AK1990" s="25"/>
      <c r="AL1990" s="25"/>
      <c r="AM1990" s="25"/>
      <c r="AN1990" s="25"/>
      <c r="AO1990" s="25"/>
      <c r="AP1990" s="25"/>
      <c r="AQ1990" s="25"/>
      <c r="AR1990" s="25"/>
      <c r="AS1990" s="25"/>
      <c r="AT1990" s="25"/>
      <c r="AU1990" s="25"/>
      <c r="AV1990" s="25"/>
      <c r="AW1990" s="25"/>
      <c r="AX1990" s="25"/>
    </row>
    <row r="1991" spans="7:50" ht="12.75">
      <c r="G1991" s="49"/>
      <c r="K1991" s="99"/>
      <c r="L1991" s="99"/>
      <c r="M1991" s="99"/>
      <c r="N1991" s="99"/>
      <c r="O1991" s="99"/>
      <c r="P1991" s="99"/>
      <c r="Q1991" s="99"/>
      <c r="R1991" s="99"/>
      <c r="S1991" s="99"/>
      <c r="T1991" s="27"/>
      <c r="U1991" s="27"/>
      <c r="V1991" s="27"/>
      <c r="W1991" s="27"/>
      <c r="X1991" s="27"/>
      <c r="Y1991" s="27"/>
      <c r="Z1991" s="27"/>
      <c r="AA1991" s="27"/>
      <c r="AC1991" s="25"/>
      <c r="AD1991" s="25"/>
      <c r="AE1991" s="25"/>
      <c r="AF1991" s="25"/>
      <c r="AG1991" s="25"/>
      <c r="AH1991" s="25"/>
      <c r="AI1991" s="25"/>
      <c r="AJ1991" s="25"/>
      <c r="AK1991" s="25"/>
      <c r="AL1991" s="25"/>
      <c r="AM1991" s="25"/>
      <c r="AN1991" s="25"/>
      <c r="AO1991" s="25"/>
      <c r="AP1991" s="25"/>
      <c r="AQ1991" s="25"/>
      <c r="AR1991" s="25"/>
      <c r="AS1991" s="25"/>
      <c r="AT1991" s="25"/>
      <c r="AU1991" s="25"/>
      <c r="AV1991" s="25"/>
      <c r="AW1991" s="25"/>
      <c r="AX1991" s="25"/>
    </row>
    <row r="1992" spans="7:50" ht="12.75">
      <c r="G1992" s="49"/>
      <c r="K1992" s="99"/>
      <c r="L1992" s="99"/>
      <c r="M1992" s="99"/>
      <c r="N1992" s="99"/>
      <c r="O1992" s="99"/>
      <c r="P1992" s="99"/>
      <c r="Q1992" s="99"/>
      <c r="R1992" s="99"/>
      <c r="S1992" s="99"/>
      <c r="T1992" s="27"/>
      <c r="U1992" s="27"/>
      <c r="V1992" s="27"/>
      <c r="W1992" s="27"/>
      <c r="X1992" s="27"/>
      <c r="Y1992" s="27"/>
      <c r="Z1992" s="27"/>
      <c r="AA1992" s="27"/>
      <c r="AC1992" s="25"/>
      <c r="AD1992" s="25"/>
      <c r="AE1992" s="25"/>
      <c r="AF1992" s="25"/>
      <c r="AG1992" s="25"/>
      <c r="AH1992" s="25"/>
      <c r="AI1992" s="25"/>
      <c r="AJ1992" s="25"/>
      <c r="AK1992" s="25"/>
      <c r="AL1992" s="25"/>
      <c r="AM1992" s="25"/>
      <c r="AN1992" s="25"/>
      <c r="AO1992" s="25"/>
      <c r="AP1992" s="25"/>
      <c r="AQ1992" s="25"/>
      <c r="AR1992" s="25"/>
      <c r="AS1992" s="25"/>
      <c r="AT1992" s="25"/>
      <c r="AU1992" s="25"/>
      <c r="AV1992" s="25"/>
      <c r="AW1992" s="25"/>
      <c r="AX1992" s="25"/>
    </row>
    <row r="1993" spans="7:50" ht="12.75">
      <c r="G1993" s="49"/>
      <c r="K1993" s="99"/>
      <c r="L1993" s="99"/>
      <c r="M1993" s="99"/>
      <c r="N1993" s="99"/>
      <c r="O1993" s="99"/>
      <c r="P1993" s="99"/>
      <c r="Q1993" s="99"/>
      <c r="R1993" s="99"/>
      <c r="S1993" s="99"/>
      <c r="T1993" s="27"/>
      <c r="U1993" s="27"/>
      <c r="V1993" s="27"/>
      <c r="W1993" s="27"/>
      <c r="X1993" s="27"/>
      <c r="Y1993" s="27"/>
      <c r="Z1993" s="27"/>
      <c r="AA1993" s="27"/>
      <c r="AC1993" s="25"/>
      <c r="AD1993" s="25"/>
      <c r="AE1993" s="25"/>
      <c r="AF1993" s="25"/>
      <c r="AG1993" s="25"/>
      <c r="AH1993" s="25"/>
      <c r="AI1993" s="25"/>
      <c r="AJ1993" s="25"/>
      <c r="AK1993" s="25"/>
      <c r="AL1993" s="25"/>
      <c r="AM1993" s="25"/>
      <c r="AN1993" s="25"/>
      <c r="AO1993" s="25"/>
      <c r="AP1993" s="25"/>
      <c r="AQ1993" s="25"/>
      <c r="AR1993" s="25"/>
      <c r="AS1993" s="25"/>
      <c r="AT1993" s="25"/>
      <c r="AU1993" s="25"/>
      <c r="AV1993" s="25"/>
      <c r="AW1993" s="25"/>
      <c r="AX1993" s="25"/>
    </row>
    <row r="1994" spans="7:50" ht="12.75">
      <c r="G1994" s="49"/>
      <c r="K1994" s="99"/>
      <c r="L1994" s="99"/>
      <c r="M1994" s="99"/>
      <c r="N1994" s="99"/>
      <c r="O1994" s="99"/>
      <c r="P1994" s="99"/>
      <c r="Q1994" s="99"/>
      <c r="R1994" s="99"/>
      <c r="S1994" s="99"/>
      <c r="T1994" s="27"/>
      <c r="U1994" s="27"/>
      <c r="V1994" s="27"/>
      <c r="W1994" s="27"/>
      <c r="X1994" s="27"/>
      <c r="Y1994" s="27"/>
      <c r="Z1994" s="27"/>
      <c r="AA1994" s="27"/>
      <c r="AC1994" s="25"/>
      <c r="AD1994" s="25"/>
      <c r="AE1994" s="25"/>
      <c r="AF1994" s="25"/>
      <c r="AG1994" s="25"/>
      <c r="AH1994" s="25"/>
      <c r="AI1994" s="25"/>
      <c r="AJ1994" s="25"/>
      <c r="AK1994" s="25"/>
      <c r="AL1994" s="25"/>
      <c r="AM1994" s="25"/>
      <c r="AN1994" s="25"/>
      <c r="AO1994" s="25"/>
      <c r="AP1994" s="25"/>
      <c r="AQ1994" s="25"/>
      <c r="AR1994" s="25"/>
      <c r="AS1994" s="25"/>
      <c r="AT1994" s="25"/>
      <c r="AU1994" s="25"/>
      <c r="AV1994" s="25"/>
      <c r="AW1994" s="25"/>
      <c r="AX1994" s="25"/>
    </row>
    <row r="1995" spans="7:50" ht="12.75">
      <c r="G1995" s="49"/>
      <c r="K1995" s="99"/>
      <c r="L1995" s="99"/>
      <c r="M1995" s="99"/>
      <c r="N1995" s="99"/>
      <c r="O1995" s="99"/>
      <c r="P1995" s="99"/>
      <c r="Q1995" s="99"/>
      <c r="R1995" s="99"/>
      <c r="S1995" s="99"/>
      <c r="T1995" s="27"/>
      <c r="U1995" s="27"/>
      <c r="V1995" s="27"/>
      <c r="W1995" s="27"/>
      <c r="X1995" s="27"/>
      <c r="Y1995" s="27"/>
      <c r="Z1995" s="27"/>
      <c r="AA1995" s="27"/>
      <c r="AC1995" s="25"/>
      <c r="AD1995" s="25"/>
      <c r="AE1995" s="25"/>
      <c r="AF1995" s="25"/>
      <c r="AG1995" s="25"/>
      <c r="AH1995" s="25"/>
      <c r="AI1995" s="25"/>
      <c r="AJ1995" s="25"/>
      <c r="AK1995" s="25"/>
      <c r="AL1995" s="25"/>
      <c r="AM1995" s="25"/>
      <c r="AN1995" s="25"/>
      <c r="AO1995" s="25"/>
      <c r="AP1995" s="25"/>
      <c r="AQ1995" s="25"/>
      <c r="AR1995" s="25"/>
      <c r="AS1995" s="25"/>
      <c r="AT1995" s="25"/>
      <c r="AU1995" s="25"/>
      <c r="AV1995" s="25"/>
      <c r="AW1995" s="25"/>
      <c r="AX1995" s="25"/>
    </row>
    <row r="1996" spans="7:50" ht="12.75">
      <c r="G1996" s="49"/>
      <c r="K1996" s="99"/>
      <c r="L1996" s="99"/>
      <c r="M1996" s="99"/>
      <c r="N1996" s="99"/>
      <c r="O1996" s="99"/>
      <c r="P1996" s="99"/>
      <c r="Q1996" s="99"/>
      <c r="R1996" s="99"/>
      <c r="S1996" s="99"/>
      <c r="T1996" s="27"/>
      <c r="U1996" s="27"/>
      <c r="V1996" s="27"/>
      <c r="W1996" s="27"/>
      <c r="X1996" s="27"/>
      <c r="Y1996" s="27"/>
      <c r="Z1996" s="27"/>
      <c r="AA1996" s="27"/>
      <c r="AC1996" s="25"/>
      <c r="AD1996" s="25"/>
      <c r="AE1996" s="25"/>
      <c r="AF1996" s="25"/>
      <c r="AG1996" s="25"/>
      <c r="AH1996" s="25"/>
      <c r="AI1996" s="25"/>
      <c r="AJ1996" s="25"/>
      <c r="AK1996" s="25"/>
      <c r="AL1996" s="25"/>
      <c r="AM1996" s="25"/>
      <c r="AN1996" s="25"/>
      <c r="AO1996" s="25"/>
      <c r="AP1996" s="25"/>
      <c r="AQ1996" s="25"/>
      <c r="AR1996" s="25"/>
      <c r="AS1996" s="25"/>
      <c r="AT1996" s="25"/>
      <c r="AU1996" s="25"/>
      <c r="AV1996" s="25"/>
      <c r="AW1996" s="25"/>
      <c r="AX1996" s="25"/>
    </row>
    <row r="1997" spans="7:50" ht="12.75">
      <c r="G1997" s="49"/>
      <c r="K1997" s="99"/>
      <c r="L1997" s="99"/>
      <c r="M1997" s="99"/>
      <c r="N1997" s="99"/>
      <c r="O1997" s="99"/>
      <c r="P1997" s="99"/>
      <c r="Q1997" s="99"/>
      <c r="R1997" s="99"/>
      <c r="S1997" s="99"/>
      <c r="T1997" s="27"/>
      <c r="U1997" s="27"/>
      <c r="V1997" s="27"/>
      <c r="W1997" s="27"/>
      <c r="X1997" s="27"/>
      <c r="Y1997" s="27"/>
      <c r="Z1997" s="27"/>
      <c r="AA1997" s="27"/>
      <c r="AC1997" s="25"/>
      <c r="AD1997" s="25"/>
      <c r="AE1997" s="25"/>
      <c r="AF1997" s="25"/>
      <c r="AG1997" s="25"/>
      <c r="AH1997" s="25"/>
      <c r="AI1997" s="25"/>
      <c r="AJ1997" s="25"/>
      <c r="AK1997" s="25"/>
      <c r="AL1997" s="25"/>
      <c r="AM1997" s="25"/>
      <c r="AN1997" s="25"/>
      <c r="AO1997" s="25"/>
      <c r="AP1997" s="25"/>
      <c r="AQ1997" s="25"/>
      <c r="AR1997" s="25"/>
      <c r="AS1997" s="25"/>
      <c r="AT1997" s="25"/>
      <c r="AU1997" s="25"/>
      <c r="AV1997" s="25"/>
      <c r="AW1997" s="25"/>
      <c r="AX1997" s="25"/>
    </row>
    <row r="1998" spans="7:50" ht="12.75">
      <c r="G1998" s="49"/>
      <c r="K1998" s="99"/>
      <c r="L1998" s="99"/>
      <c r="M1998" s="99"/>
      <c r="N1998" s="99"/>
      <c r="O1998" s="99"/>
      <c r="P1998" s="99"/>
      <c r="Q1998" s="99"/>
      <c r="R1998" s="99"/>
      <c r="S1998" s="99"/>
      <c r="T1998" s="27"/>
      <c r="U1998" s="27"/>
      <c r="V1998" s="27"/>
      <c r="W1998" s="27"/>
      <c r="X1998" s="27"/>
      <c r="Y1998" s="27"/>
      <c r="Z1998" s="27"/>
      <c r="AA1998" s="27"/>
      <c r="AC1998" s="25"/>
      <c r="AD1998" s="25"/>
      <c r="AE1998" s="25"/>
      <c r="AF1998" s="25"/>
      <c r="AG1998" s="25"/>
      <c r="AH1998" s="25"/>
      <c r="AI1998" s="25"/>
      <c r="AJ1998" s="25"/>
      <c r="AK1998" s="25"/>
      <c r="AL1998" s="25"/>
      <c r="AM1998" s="25"/>
      <c r="AN1998" s="25"/>
      <c r="AO1998" s="25"/>
      <c r="AP1998" s="25"/>
      <c r="AQ1998" s="25"/>
      <c r="AR1998" s="25"/>
      <c r="AS1998" s="25"/>
      <c r="AT1998" s="25"/>
      <c r="AU1998" s="25"/>
      <c r="AV1998" s="25"/>
      <c r="AW1998" s="25"/>
      <c r="AX1998" s="25"/>
    </row>
    <row r="1999" spans="7:50" ht="12.75">
      <c r="G1999" s="49"/>
      <c r="K1999" s="99"/>
      <c r="L1999" s="99"/>
      <c r="M1999" s="99"/>
      <c r="N1999" s="99"/>
      <c r="O1999" s="99"/>
      <c r="P1999" s="99"/>
      <c r="Q1999" s="99"/>
      <c r="R1999" s="99"/>
      <c r="S1999" s="99"/>
      <c r="T1999" s="27"/>
      <c r="U1999" s="27"/>
      <c r="V1999" s="27"/>
      <c r="W1999" s="27"/>
      <c r="X1999" s="27"/>
      <c r="Y1999" s="27"/>
      <c r="Z1999" s="27"/>
      <c r="AA1999" s="27"/>
      <c r="AC1999" s="25"/>
      <c r="AD1999" s="25"/>
      <c r="AE1999" s="25"/>
      <c r="AF1999" s="25"/>
      <c r="AG1999" s="25"/>
      <c r="AH1999" s="25"/>
      <c r="AI1999" s="25"/>
      <c r="AJ1999" s="25"/>
      <c r="AK1999" s="25"/>
      <c r="AL1999" s="25"/>
      <c r="AM1999" s="25"/>
      <c r="AN1999" s="25"/>
      <c r="AO1999" s="25"/>
      <c r="AP1999" s="25"/>
      <c r="AQ1999" s="25"/>
      <c r="AR1999" s="25"/>
      <c r="AS1999" s="25"/>
      <c r="AT1999" s="25"/>
      <c r="AU1999" s="25"/>
      <c r="AV1999" s="25"/>
      <c r="AW1999" s="25"/>
      <c r="AX1999" s="25"/>
    </row>
    <row r="2000" spans="7:50" ht="12.75">
      <c r="G2000" s="49"/>
      <c r="K2000" s="99"/>
      <c r="L2000" s="99"/>
      <c r="M2000" s="99"/>
      <c r="N2000" s="99"/>
      <c r="O2000" s="99"/>
      <c r="P2000" s="99"/>
      <c r="Q2000" s="99"/>
      <c r="R2000" s="99"/>
      <c r="S2000" s="99"/>
      <c r="T2000" s="27"/>
      <c r="U2000" s="27"/>
      <c r="V2000" s="27"/>
      <c r="W2000" s="27"/>
      <c r="X2000" s="27"/>
      <c r="Y2000" s="27"/>
      <c r="Z2000" s="27"/>
      <c r="AA2000" s="27"/>
      <c r="AC2000" s="25"/>
      <c r="AD2000" s="25"/>
      <c r="AE2000" s="25"/>
      <c r="AF2000" s="25"/>
      <c r="AG2000" s="25"/>
      <c r="AH2000" s="25"/>
      <c r="AI2000" s="25"/>
      <c r="AJ2000" s="25"/>
      <c r="AK2000" s="25"/>
      <c r="AL2000" s="25"/>
      <c r="AM2000" s="25"/>
      <c r="AN2000" s="25"/>
      <c r="AO2000" s="25"/>
      <c r="AP2000" s="25"/>
      <c r="AQ2000" s="25"/>
      <c r="AR2000" s="25"/>
      <c r="AS2000" s="25"/>
      <c r="AT2000" s="25"/>
      <c r="AU2000" s="25"/>
      <c r="AV2000" s="25"/>
      <c r="AW2000" s="25"/>
      <c r="AX2000" s="25"/>
    </row>
    <row r="2001" spans="7:50" ht="12.75">
      <c r="G2001" s="49"/>
      <c r="K2001" s="99"/>
      <c r="L2001" s="99"/>
      <c r="M2001" s="99"/>
      <c r="N2001" s="99"/>
      <c r="O2001" s="99"/>
      <c r="P2001" s="99"/>
      <c r="Q2001" s="99"/>
      <c r="R2001" s="99"/>
      <c r="S2001" s="99"/>
      <c r="T2001" s="27"/>
      <c r="U2001" s="27"/>
      <c r="V2001" s="27"/>
      <c r="W2001" s="27"/>
      <c r="X2001" s="27"/>
      <c r="Y2001" s="27"/>
      <c r="Z2001" s="27"/>
      <c r="AA2001" s="27"/>
      <c r="AC2001" s="25"/>
      <c r="AD2001" s="25"/>
      <c r="AE2001" s="25"/>
      <c r="AF2001" s="25"/>
      <c r="AG2001" s="25"/>
      <c r="AH2001" s="25"/>
      <c r="AI2001" s="25"/>
      <c r="AJ2001" s="25"/>
      <c r="AK2001" s="25"/>
      <c r="AL2001" s="25"/>
      <c r="AM2001" s="25"/>
      <c r="AN2001" s="25"/>
      <c r="AO2001" s="25"/>
      <c r="AP2001" s="25"/>
      <c r="AQ2001" s="25"/>
      <c r="AR2001" s="25"/>
      <c r="AS2001" s="25"/>
      <c r="AT2001" s="25"/>
      <c r="AU2001" s="25"/>
      <c r="AV2001" s="25"/>
      <c r="AW2001" s="25"/>
      <c r="AX2001" s="25"/>
    </row>
    <row r="2002" spans="7:50" ht="12.75">
      <c r="G2002" s="49"/>
      <c r="K2002" s="99"/>
      <c r="L2002" s="99"/>
      <c r="M2002" s="99"/>
      <c r="N2002" s="99"/>
      <c r="O2002" s="99"/>
      <c r="P2002" s="99"/>
      <c r="Q2002" s="99"/>
      <c r="R2002" s="99"/>
      <c r="S2002" s="99"/>
      <c r="T2002" s="27"/>
      <c r="U2002" s="27"/>
      <c r="V2002" s="27"/>
      <c r="W2002" s="27"/>
      <c r="X2002" s="27"/>
      <c r="Y2002" s="27"/>
      <c r="Z2002" s="27"/>
      <c r="AA2002" s="27"/>
      <c r="AC2002" s="25"/>
      <c r="AD2002" s="25"/>
      <c r="AE2002" s="25"/>
      <c r="AF2002" s="25"/>
      <c r="AG2002" s="25"/>
      <c r="AH2002" s="25"/>
      <c r="AI2002" s="25"/>
      <c r="AJ2002" s="25"/>
      <c r="AK2002" s="25"/>
      <c r="AL2002" s="25"/>
      <c r="AM2002" s="25"/>
      <c r="AN2002" s="25"/>
      <c r="AO2002" s="25"/>
      <c r="AP2002" s="25"/>
      <c r="AQ2002" s="25"/>
      <c r="AR2002" s="25"/>
      <c r="AS2002" s="25"/>
      <c r="AT2002" s="25"/>
      <c r="AU2002" s="25"/>
      <c r="AV2002" s="25"/>
      <c r="AW2002" s="25"/>
      <c r="AX2002" s="25"/>
    </row>
    <row r="2003" spans="7:50" ht="12.75">
      <c r="G2003" s="49"/>
      <c r="K2003" s="99"/>
      <c r="L2003" s="99"/>
      <c r="M2003" s="99"/>
      <c r="N2003" s="99"/>
      <c r="O2003" s="99"/>
      <c r="P2003" s="99"/>
      <c r="Q2003" s="99"/>
      <c r="R2003" s="99"/>
      <c r="S2003" s="99"/>
      <c r="T2003" s="27"/>
      <c r="U2003" s="27"/>
      <c r="V2003" s="27"/>
      <c r="W2003" s="27"/>
      <c r="X2003" s="27"/>
      <c r="Y2003" s="27"/>
      <c r="Z2003" s="27"/>
      <c r="AA2003" s="27"/>
      <c r="AC2003" s="25"/>
      <c r="AD2003" s="25"/>
      <c r="AE2003" s="25"/>
      <c r="AF2003" s="25"/>
      <c r="AG2003" s="25"/>
      <c r="AH2003" s="25"/>
      <c r="AI2003" s="25"/>
      <c r="AJ2003" s="25"/>
      <c r="AK2003" s="25"/>
      <c r="AL2003" s="25"/>
      <c r="AM2003" s="25"/>
      <c r="AN2003" s="25"/>
      <c r="AO2003" s="25"/>
      <c r="AP2003" s="25"/>
      <c r="AQ2003" s="25"/>
      <c r="AR2003" s="25"/>
      <c r="AS2003" s="25"/>
      <c r="AT2003" s="25"/>
      <c r="AU2003" s="25"/>
      <c r="AV2003" s="25"/>
      <c r="AW2003" s="25"/>
      <c r="AX2003" s="25"/>
    </row>
    <row r="2004" spans="7:50" ht="12.75">
      <c r="G2004" s="49"/>
      <c r="K2004" s="99"/>
      <c r="L2004" s="99"/>
      <c r="M2004" s="99"/>
      <c r="N2004" s="99"/>
      <c r="O2004" s="99"/>
      <c r="P2004" s="99"/>
      <c r="Q2004" s="99"/>
      <c r="R2004" s="99"/>
      <c r="S2004" s="99"/>
      <c r="T2004" s="27"/>
      <c r="U2004" s="27"/>
      <c r="V2004" s="27"/>
      <c r="W2004" s="27"/>
      <c r="X2004" s="27"/>
      <c r="Y2004" s="27"/>
      <c r="Z2004" s="27"/>
      <c r="AA2004" s="27"/>
      <c r="AC2004" s="25"/>
      <c r="AD2004" s="25"/>
      <c r="AE2004" s="25"/>
      <c r="AF2004" s="25"/>
      <c r="AG2004" s="25"/>
      <c r="AH2004" s="25"/>
      <c r="AI2004" s="25"/>
      <c r="AJ2004" s="25"/>
      <c r="AK2004" s="25"/>
      <c r="AL2004" s="25"/>
      <c r="AM2004" s="25"/>
      <c r="AN2004" s="25"/>
      <c r="AO2004" s="25"/>
      <c r="AP2004" s="25"/>
      <c r="AQ2004" s="25"/>
      <c r="AR2004" s="25"/>
      <c r="AS2004" s="25"/>
      <c r="AT2004" s="25"/>
      <c r="AU2004" s="25"/>
      <c r="AV2004" s="25"/>
      <c r="AW2004" s="25"/>
      <c r="AX2004" s="25"/>
    </row>
    <row r="2005" spans="7:50" ht="12.75">
      <c r="G2005" s="49"/>
      <c r="K2005" s="99"/>
      <c r="L2005" s="99"/>
      <c r="M2005" s="99"/>
      <c r="N2005" s="99"/>
      <c r="O2005" s="99"/>
      <c r="P2005" s="99"/>
      <c r="Q2005" s="99"/>
      <c r="R2005" s="99"/>
      <c r="S2005" s="99"/>
      <c r="T2005" s="27"/>
      <c r="U2005" s="27"/>
      <c r="V2005" s="27"/>
      <c r="W2005" s="27"/>
      <c r="X2005" s="27"/>
      <c r="Y2005" s="27"/>
      <c r="Z2005" s="27"/>
      <c r="AA2005" s="27"/>
      <c r="AC2005" s="25"/>
      <c r="AD2005" s="25"/>
      <c r="AE2005" s="25"/>
      <c r="AF2005" s="25"/>
      <c r="AG2005" s="25"/>
      <c r="AH2005" s="25"/>
      <c r="AI2005" s="25"/>
      <c r="AJ2005" s="25"/>
      <c r="AK2005" s="25"/>
      <c r="AL2005" s="25"/>
      <c r="AM2005" s="25"/>
      <c r="AN2005" s="25"/>
      <c r="AO2005" s="25"/>
      <c r="AP2005" s="25"/>
      <c r="AQ2005" s="25"/>
      <c r="AR2005" s="25"/>
      <c r="AS2005" s="25"/>
      <c r="AT2005" s="25"/>
      <c r="AU2005" s="25"/>
      <c r="AV2005" s="25"/>
      <c r="AW2005" s="25"/>
      <c r="AX2005" s="25"/>
    </row>
    <row r="2006" spans="7:50" ht="12.75">
      <c r="G2006" s="49"/>
      <c r="K2006" s="99"/>
      <c r="L2006" s="99"/>
      <c r="M2006" s="99"/>
      <c r="N2006" s="99"/>
      <c r="O2006" s="99"/>
      <c r="P2006" s="99"/>
      <c r="Q2006" s="99"/>
      <c r="R2006" s="99"/>
      <c r="S2006" s="99"/>
      <c r="T2006" s="27"/>
      <c r="U2006" s="27"/>
      <c r="V2006" s="27"/>
      <c r="W2006" s="27"/>
      <c r="X2006" s="27"/>
      <c r="Y2006" s="27"/>
      <c r="Z2006" s="27"/>
      <c r="AA2006" s="27"/>
      <c r="AC2006" s="25"/>
      <c r="AD2006" s="25"/>
      <c r="AE2006" s="25"/>
      <c r="AF2006" s="25"/>
      <c r="AG2006" s="25"/>
      <c r="AH2006" s="25"/>
      <c r="AI2006" s="25"/>
      <c r="AJ2006" s="25"/>
      <c r="AK2006" s="25"/>
      <c r="AL2006" s="25"/>
      <c r="AM2006" s="25"/>
      <c r="AN2006" s="25"/>
      <c r="AO2006" s="25"/>
      <c r="AP2006" s="25"/>
      <c r="AQ2006" s="25"/>
      <c r="AR2006" s="25"/>
      <c r="AS2006" s="25"/>
      <c r="AT2006" s="25"/>
      <c r="AU2006" s="25"/>
      <c r="AV2006" s="25"/>
      <c r="AW2006" s="25"/>
      <c r="AX2006" s="25"/>
    </row>
    <row r="2007" spans="7:50" ht="12.75">
      <c r="G2007" s="49"/>
      <c r="K2007" s="99"/>
      <c r="L2007" s="99"/>
      <c r="M2007" s="99"/>
      <c r="N2007" s="99"/>
      <c r="O2007" s="99"/>
      <c r="P2007" s="99"/>
      <c r="Q2007" s="99"/>
      <c r="R2007" s="99"/>
      <c r="S2007" s="99"/>
      <c r="T2007" s="27"/>
      <c r="U2007" s="27"/>
      <c r="V2007" s="27"/>
      <c r="W2007" s="27"/>
      <c r="X2007" s="27"/>
      <c r="Y2007" s="27"/>
      <c r="Z2007" s="27"/>
      <c r="AA2007" s="27"/>
      <c r="AC2007" s="25"/>
      <c r="AD2007" s="25"/>
      <c r="AE2007" s="25"/>
      <c r="AF2007" s="25"/>
      <c r="AG2007" s="25"/>
      <c r="AH2007" s="25"/>
      <c r="AI2007" s="25"/>
      <c r="AJ2007" s="25"/>
      <c r="AK2007" s="25"/>
      <c r="AL2007" s="25"/>
      <c r="AM2007" s="25"/>
      <c r="AN2007" s="25"/>
      <c r="AO2007" s="25"/>
      <c r="AP2007" s="25"/>
      <c r="AQ2007" s="25"/>
      <c r="AR2007" s="25"/>
      <c r="AS2007" s="25"/>
      <c r="AT2007" s="25"/>
      <c r="AU2007" s="25"/>
      <c r="AV2007" s="25"/>
      <c r="AW2007" s="25"/>
      <c r="AX2007" s="25"/>
    </row>
    <row r="2008" spans="7:50" ht="12.75">
      <c r="G2008" s="49"/>
      <c r="K2008" s="99"/>
      <c r="L2008" s="99"/>
      <c r="M2008" s="99"/>
      <c r="N2008" s="99"/>
      <c r="O2008" s="99"/>
      <c r="P2008" s="99"/>
      <c r="Q2008" s="99"/>
      <c r="R2008" s="99"/>
      <c r="S2008" s="99"/>
      <c r="T2008" s="27"/>
      <c r="U2008" s="27"/>
      <c r="V2008" s="27"/>
      <c r="W2008" s="27"/>
      <c r="X2008" s="27"/>
      <c r="Y2008" s="27"/>
      <c r="Z2008" s="27"/>
      <c r="AA2008" s="27"/>
      <c r="AC2008" s="25"/>
      <c r="AD2008" s="25"/>
      <c r="AE2008" s="25"/>
      <c r="AF2008" s="25"/>
      <c r="AG2008" s="25"/>
      <c r="AH2008" s="25"/>
      <c r="AI2008" s="25"/>
      <c r="AJ2008" s="25"/>
      <c r="AK2008" s="25"/>
      <c r="AL2008" s="25"/>
      <c r="AM2008" s="25"/>
      <c r="AN2008" s="25"/>
      <c r="AO2008" s="25"/>
      <c r="AP2008" s="25"/>
      <c r="AQ2008" s="25"/>
      <c r="AR2008" s="25"/>
      <c r="AS2008" s="25"/>
      <c r="AT2008" s="25"/>
      <c r="AU2008" s="25"/>
      <c r="AV2008" s="25"/>
      <c r="AW2008" s="25"/>
      <c r="AX2008" s="25"/>
    </row>
    <row r="2009" spans="7:50" ht="12.75">
      <c r="G2009" s="49"/>
      <c r="K2009" s="99"/>
      <c r="L2009" s="99"/>
      <c r="M2009" s="99"/>
      <c r="N2009" s="99"/>
      <c r="O2009" s="99"/>
      <c r="P2009" s="99"/>
      <c r="Q2009" s="99"/>
      <c r="R2009" s="99"/>
      <c r="S2009" s="99"/>
      <c r="T2009" s="27"/>
      <c r="U2009" s="27"/>
      <c r="V2009" s="27"/>
      <c r="W2009" s="27"/>
      <c r="X2009" s="27"/>
      <c r="Y2009" s="27"/>
      <c r="Z2009" s="27"/>
      <c r="AA2009" s="27"/>
      <c r="AC2009" s="25"/>
      <c r="AD2009" s="25"/>
      <c r="AE2009" s="25"/>
      <c r="AF2009" s="25"/>
      <c r="AG2009" s="25"/>
      <c r="AH2009" s="25"/>
      <c r="AI2009" s="25"/>
      <c r="AJ2009" s="25"/>
      <c r="AK2009" s="25"/>
      <c r="AL2009" s="25"/>
      <c r="AM2009" s="25"/>
      <c r="AN2009" s="25"/>
      <c r="AO2009" s="25"/>
      <c r="AP2009" s="25"/>
      <c r="AQ2009" s="25"/>
      <c r="AR2009" s="25"/>
      <c r="AS2009" s="25"/>
      <c r="AT2009" s="25"/>
      <c r="AU2009" s="25"/>
      <c r="AV2009" s="25"/>
      <c r="AW2009" s="25"/>
      <c r="AX2009" s="25"/>
    </row>
    <row r="2010" spans="7:50" ht="12.75">
      <c r="G2010" s="49"/>
      <c r="K2010" s="99"/>
      <c r="L2010" s="99"/>
      <c r="M2010" s="99"/>
      <c r="N2010" s="99"/>
      <c r="O2010" s="99"/>
      <c r="P2010" s="99"/>
      <c r="Q2010" s="99"/>
      <c r="R2010" s="99"/>
      <c r="S2010" s="99"/>
      <c r="T2010" s="27"/>
      <c r="U2010" s="27"/>
      <c r="V2010" s="27"/>
      <c r="W2010" s="27"/>
      <c r="X2010" s="27"/>
      <c r="Y2010" s="27"/>
      <c r="Z2010" s="27"/>
      <c r="AA2010" s="27"/>
      <c r="AC2010" s="25"/>
      <c r="AD2010" s="25"/>
      <c r="AE2010" s="25"/>
      <c r="AF2010" s="25"/>
      <c r="AG2010" s="25"/>
      <c r="AH2010" s="25"/>
      <c r="AI2010" s="25"/>
      <c r="AJ2010" s="25"/>
      <c r="AK2010" s="25"/>
      <c r="AL2010" s="25"/>
      <c r="AM2010" s="25"/>
      <c r="AN2010" s="25"/>
      <c r="AO2010" s="25"/>
      <c r="AP2010" s="25"/>
      <c r="AQ2010" s="25"/>
      <c r="AR2010" s="25"/>
      <c r="AS2010" s="25"/>
      <c r="AT2010" s="25"/>
      <c r="AU2010" s="25"/>
      <c r="AV2010" s="25"/>
      <c r="AW2010" s="25"/>
      <c r="AX2010" s="25"/>
    </row>
    <row r="2011" spans="7:50" ht="12.75">
      <c r="G2011" s="49"/>
      <c r="K2011" s="99"/>
      <c r="L2011" s="99"/>
      <c r="M2011" s="99"/>
      <c r="N2011" s="99"/>
      <c r="O2011" s="99"/>
      <c r="P2011" s="99"/>
      <c r="Q2011" s="99"/>
      <c r="R2011" s="99"/>
      <c r="S2011" s="99"/>
      <c r="T2011" s="27"/>
      <c r="U2011" s="27"/>
      <c r="V2011" s="27"/>
      <c r="W2011" s="27"/>
      <c r="X2011" s="27"/>
      <c r="Y2011" s="27"/>
      <c r="Z2011" s="27"/>
      <c r="AA2011" s="27"/>
      <c r="AC2011" s="25"/>
      <c r="AD2011" s="25"/>
      <c r="AE2011" s="25"/>
      <c r="AF2011" s="25"/>
      <c r="AG2011" s="25"/>
      <c r="AH2011" s="25"/>
      <c r="AI2011" s="25"/>
      <c r="AJ2011" s="25"/>
      <c r="AK2011" s="25"/>
      <c r="AL2011" s="25"/>
      <c r="AM2011" s="25"/>
      <c r="AN2011" s="25"/>
      <c r="AO2011" s="25"/>
      <c r="AP2011" s="25"/>
      <c r="AQ2011" s="25"/>
      <c r="AR2011" s="25"/>
      <c r="AS2011" s="25"/>
      <c r="AT2011" s="25"/>
      <c r="AU2011" s="25"/>
      <c r="AV2011" s="25"/>
      <c r="AW2011" s="25"/>
      <c r="AX2011" s="25"/>
    </row>
    <row r="2012" spans="7:50" ht="12.75">
      <c r="G2012" s="49"/>
      <c r="K2012" s="99"/>
      <c r="L2012" s="99"/>
      <c r="M2012" s="99"/>
      <c r="N2012" s="99"/>
      <c r="O2012" s="99"/>
      <c r="P2012" s="99"/>
      <c r="Q2012" s="99"/>
      <c r="R2012" s="99"/>
      <c r="S2012" s="99"/>
      <c r="T2012" s="27"/>
      <c r="U2012" s="27"/>
      <c r="V2012" s="27"/>
      <c r="W2012" s="27"/>
      <c r="X2012" s="27"/>
      <c r="Y2012" s="27"/>
      <c r="Z2012" s="27"/>
      <c r="AA2012" s="27"/>
      <c r="AC2012" s="25"/>
      <c r="AD2012" s="25"/>
      <c r="AE2012" s="25"/>
      <c r="AF2012" s="25"/>
      <c r="AG2012" s="25"/>
      <c r="AH2012" s="25"/>
      <c r="AI2012" s="25"/>
      <c r="AJ2012" s="25"/>
      <c r="AK2012" s="25"/>
      <c r="AL2012" s="25"/>
      <c r="AM2012" s="25"/>
      <c r="AN2012" s="25"/>
      <c r="AO2012" s="25"/>
      <c r="AP2012" s="25"/>
      <c r="AQ2012" s="25"/>
      <c r="AR2012" s="25"/>
      <c r="AS2012" s="25"/>
      <c r="AT2012" s="25"/>
      <c r="AU2012" s="25"/>
      <c r="AV2012" s="25"/>
      <c r="AW2012" s="25"/>
      <c r="AX2012" s="25"/>
    </row>
    <row r="2013" spans="7:50" ht="12.75">
      <c r="G2013" s="49"/>
      <c r="K2013" s="99"/>
      <c r="L2013" s="99"/>
      <c r="M2013" s="99"/>
      <c r="N2013" s="99"/>
      <c r="O2013" s="99"/>
      <c r="P2013" s="99"/>
      <c r="Q2013" s="99"/>
      <c r="R2013" s="99"/>
      <c r="S2013" s="99"/>
      <c r="T2013" s="27"/>
      <c r="U2013" s="27"/>
      <c r="V2013" s="27"/>
      <c r="W2013" s="27"/>
      <c r="X2013" s="27"/>
      <c r="Y2013" s="27"/>
      <c r="Z2013" s="27"/>
      <c r="AA2013" s="27"/>
      <c r="AC2013" s="25"/>
      <c r="AD2013" s="25"/>
      <c r="AE2013" s="25"/>
      <c r="AF2013" s="25"/>
      <c r="AG2013" s="25"/>
      <c r="AH2013" s="25"/>
      <c r="AI2013" s="25"/>
      <c r="AJ2013" s="25"/>
      <c r="AK2013" s="25"/>
      <c r="AL2013" s="25"/>
      <c r="AM2013" s="25"/>
      <c r="AN2013" s="25"/>
      <c r="AO2013" s="25"/>
      <c r="AP2013" s="25"/>
      <c r="AQ2013" s="25"/>
      <c r="AR2013" s="25"/>
      <c r="AS2013" s="25"/>
      <c r="AT2013" s="25"/>
      <c r="AU2013" s="25"/>
      <c r="AV2013" s="25"/>
      <c r="AW2013" s="25"/>
      <c r="AX2013" s="25"/>
    </row>
    <row r="2014" spans="7:50" ht="12.75">
      <c r="G2014" s="49"/>
      <c r="K2014" s="99"/>
      <c r="L2014" s="99"/>
      <c r="M2014" s="99"/>
      <c r="N2014" s="99"/>
      <c r="O2014" s="99"/>
      <c r="P2014" s="99"/>
      <c r="Q2014" s="99"/>
      <c r="R2014" s="99"/>
      <c r="S2014" s="99"/>
      <c r="T2014" s="27"/>
      <c r="U2014" s="27"/>
      <c r="V2014" s="27"/>
      <c r="W2014" s="27"/>
      <c r="X2014" s="27"/>
      <c r="Y2014" s="27"/>
      <c r="Z2014" s="27"/>
      <c r="AA2014" s="27"/>
      <c r="AC2014" s="25"/>
      <c r="AD2014" s="25"/>
      <c r="AE2014" s="25"/>
      <c r="AF2014" s="25"/>
      <c r="AG2014" s="25"/>
      <c r="AH2014" s="25"/>
      <c r="AI2014" s="25"/>
      <c r="AJ2014" s="25"/>
      <c r="AK2014" s="25"/>
      <c r="AL2014" s="25"/>
      <c r="AM2014" s="25"/>
      <c r="AN2014" s="25"/>
      <c r="AO2014" s="25"/>
      <c r="AP2014" s="25"/>
      <c r="AQ2014" s="25"/>
      <c r="AR2014" s="25"/>
      <c r="AS2014" s="25"/>
      <c r="AT2014" s="25"/>
      <c r="AU2014" s="25"/>
      <c r="AV2014" s="25"/>
      <c r="AW2014" s="25"/>
      <c r="AX2014" s="25"/>
    </row>
    <row r="2015" spans="7:50" ht="12.75">
      <c r="G2015" s="49"/>
      <c r="K2015" s="99"/>
      <c r="L2015" s="99"/>
      <c r="M2015" s="99"/>
      <c r="N2015" s="99"/>
      <c r="O2015" s="99"/>
      <c r="P2015" s="99"/>
      <c r="Q2015" s="99"/>
      <c r="R2015" s="99"/>
      <c r="S2015" s="99"/>
      <c r="T2015" s="27"/>
      <c r="U2015" s="27"/>
      <c r="V2015" s="27"/>
      <c r="W2015" s="27"/>
      <c r="X2015" s="27"/>
      <c r="Y2015" s="27"/>
      <c r="Z2015" s="27"/>
      <c r="AA2015" s="27"/>
      <c r="AC2015" s="25"/>
      <c r="AD2015" s="25"/>
      <c r="AE2015" s="25"/>
      <c r="AF2015" s="25"/>
      <c r="AG2015" s="25"/>
      <c r="AH2015" s="25"/>
      <c r="AI2015" s="25"/>
      <c r="AJ2015" s="25"/>
      <c r="AK2015" s="25"/>
      <c r="AL2015" s="25"/>
      <c r="AM2015" s="25"/>
      <c r="AN2015" s="25"/>
      <c r="AO2015" s="25"/>
      <c r="AP2015" s="25"/>
      <c r="AQ2015" s="25"/>
      <c r="AR2015" s="25"/>
      <c r="AS2015" s="25"/>
      <c r="AT2015" s="25"/>
      <c r="AU2015" s="25"/>
      <c r="AV2015" s="25"/>
      <c r="AW2015" s="25"/>
      <c r="AX2015" s="25"/>
    </row>
    <row r="2016" spans="7:50" ht="12.75">
      <c r="G2016" s="49"/>
      <c r="K2016" s="99"/>
      <c r="L2016" s="99"/>
      <c r="M2016" s="99"/>
      <c r="N2016" s="99"/>
      <c r="O2016" s="99"/>
      <c r="P2016" s="99"/>
      <c r="Q2016" s="99"/>
      <c r="R2016" s="99"/>
      <c r="S2016" s="99"/>
      <c r="T2016" s="27"/>
      <c r="U2016" s="27"/>
      <c r="V2016" s="27"/>
      <c r="W2016" s="27"/>
      <c r="X2016" s="27"/>
      <c r="Y2016" s="27"/>
      <c r="Z2016" s="27"/>
      <c r="AA2016" s="27"/>
      <c r="AC2016" s="25"/>
      <c r="AD2016" s="25"/>
      <c r="AE2016" s="25"/>
      <c r="AF2016" s="25"/>
      <c r="AG2016" s="25"/>
      <c r="AH2016" s="25"/>
      <c r="AI2016" s="25"/>
      <c r="AJ2016" s="25"/>
      <c r="AK2016" s="25"/>
      <c r="AL2016" s="25"/>
      <c r="AM2016" s="25"/>
      <c r="AN2016" s="25"/>
      <c r="AO2016" s="25"/>
      <c r="AP2016" s="25"/>
      <c r="AQ2016" s="25"/>
      <c r="AR2016" s="25"/>
      <c r="AS2016" s="25"/>
      <c r="AT2016" s="25"/>
      <c r="AU2016" s="25"/>
      <c r="AV2016" s="25"/>
      <c r="AW2016" s="25"/>
      <c r="AX2016" s="25"/>
    </row>
    <row r="2017" spans="7:50" ht="12.75">
      <c r="G2017" s="49"/>
      <c r="K2017" s="99"/>
      <c r="L2017" s="99"/>
      <c r="M2017" s="99"/>
      <c r="N2017" s="99"/>
      <c r="O2017" s="99"/>
      <c r="P2017" s="99"/>
      <c r="Q2017" s="99"/>
      <c r="R2017" s="99"/>
      <c r="S2017" s="99"/>
      <c r="T2017" s="27"/>
      <c r="U2017" s="27"/>
      <c r="V2017" s="27"/>
      <c r="W2017" s="27"/>
      <c r="X2017" s="27"/>
      <c r="Y2017" s="27"/>
      <c r="Z2017" s="27"/>
      <c r="AA2017" s="27"/>
      <c r="AC2017" s="25"/>
      <c r="AD2017" s="25"/>
      <c r="AE2017" s="25"/>
      <c r="AF2017" s="25"/>
      <c r="AG2017" s="25"/>
      <c r="AH2017" s="25"/>
      <c r="AI2017" s="25"/>
      <c r="AJ2017" s="25"/>
      <c r="AK2017" s="25"/>
      <c r="AL2017" s="25"/>
      <c r="AM2017" s="25"/>
      <c r="AN2017" s="25"/>
      <c r="AO2017" s="25"/>
      <c r="AP2017" s="25"/>
      <c r="AQ2017" s="25"/>
      <c r="AR2017" s="25"/>
      <c r="AS2017" s="25"/>
      <c r="AT2017" s="25"/>
      <c r="AU2017" s="25"/>
      <c r="AV2017" s="25"/>
      <c r="AW2017" s="25"/>
      <c r="AX2017" s="25"/>
    </row>
    <row r="2018" spans="7:50" ht="12.75">
      <c r="G2018" s="49"/>
      <c r="K2018" s="99"/>
      <c r="L2018" s="99"/>
      <c r="M2018" s="99"/>
      <c r="N2018" s="99"/>
      <c r="O2018" s="99"/>
      <c r="P2018" s="99"/>
      <c r="Q2018" s="99"/>
      <c r="R2018" s="99"/>
      <c r="S2018" s="99"/>
      <c r="T2018" s="27"/>
      <c r="U2018" s="27"/>
      <c r="V2018" s="27"/>
      <c r="W2018" s="27"/>
      <c r="X2018" s="27"/>
      <c r="Y2018" s="27"/>
      <c r="Z2018" s="27"/>
      <c r="AA2018" s="27"/>
      <c r="AC2018" s="25"/>
      <c r="AD2018" s="25"/>
      <c r="AE2018" s="25"/>
      <c r="AF2018" s="25"/>
      <c r="AG2018" s="25"/>
      <c r="AH2018" s="25"/>
      <c r="AI2018" s="25"/>
      <c r="AJ2018" s="25"/>
      <c r="AK2018" s="25"/>
      <c r="AL2018" s="25"/>
      <c r="AM2018" s="25"/>
      <c r="AN2018" s="25"/>
      <c r="AO2018" s="25"/>
      <c r="AP2018" s="25"/>
      <c r="AQ2018" s="25"/>
      <c r="AR2018" s="25"/>
      <c r="AS2018" s="25"/>
      <c r="AT2018" s="25"/>
      <c r="AU2018" s="25"/>
      <c r="AV2018" s="25"/>
      <c r="AW2018" s="25"/>
      <c r="AX2018" s="25"/>
    </row>
    <row r="2019" spans="7:50" ht="12.75">
      <c r="G2019" s="49"/>
      <c r="K2019" s="99"/>
      <c r="L2019" s="99"/>
      <c r="M2019" s="99"/>
      <c r="N2019" s="99"/>
      <c r="O2019" s="99"/>
      <c r="P2019" s="99"/>
      <c r="Q2019" s="99"/>
      <c r="R2019" s="99"/>
      <c r="S2019" s="99"/>
      <c r="T2019" s="27"/>
      <c r="U2019" s="27"/>
      <c r="V2019" s="27"/>
      <c r="W2019" s="27"/>
      <c r="X2019" s="27"/>
      <c r="Y2019" s="27"/>
      <c r="Z2019" s="27"/>
      <c r="AA2019" s="27"/>
      <c r="AC2019" s="25"/>
      <c r="AD2019" s="25"/>
      <c r="AE2019" s="25"/>
      <c r="AF2019" s="25"/>
      <c r="AG2019" s="25"/>
      <c r="AH2019" s="25"/>
      <c r="AI2019" s="25"/>
      <c r="AJ2019" s="25"/>
      <c r="AK2019" s="25"/>
      <c r="AL2019" s="25"/>
      <c r="AM2019" s="25"/>
      <c r="AN2019" s="25"/>
      <c r="AO2019" s="25"/>
      <c r="AP2019" s="25"/>
      <c r="AQ2019" s="25"/>
      <c r="AR2019" s="25"/>
      <c r="AS2019" s="25"/>
      <c r="AT2019" s="25"/>
      <c r="AU2019" s="25"/>
      <c r="AV2019" s="25"/>
      <c r="AW2019" s="25"/>
      <c r="AX2019" s="25"/>
    </row>
    <row r="2020" spans="7:50" ht="12.75">
      <c r="G2020" s="49"/>
      <c r="K2020" s="99"/>
      <c r="L2020" s="99"/>
      <c r="M2020" s="99"/>
      <c r="N2020" s="99"/>
      <c r="O2020" s="99"/>
      <c r="P2020" s="99"/>
      <c r="Q2020" s="99"/>
      <c r="R2020" s="99"/>
      <c r="S2020" s="99"/>
      <c r="T2020" s="27"/>
      <c r="U2020" s="27"/>
      <c r="V2020" s="27"/>
      <c r="W2020" s="27"/>
      <c r="X2020" s="27"/>
      <c r="Y2020" s="27"/>
      <c r="Z2020" s="27"/>
      <c r="AA2020" s="27"/>
      <c r="AC2020" s="25"/>
      <c r="AD2020" s="25"/>
      <c r="AE2020" s="25"/>
      <c r="AF2020" s="25"/>
      <c r="AG2020" s="25"/>
      <c r="AH2020" s="25"/>
      <c r="AI2020" s="25"/>
      <c r="AJ2020" s="25"/>
      <c r="AK2020" s="25"/>
      <c r="AL2020" s="25"/>
      <c r="AM2020" s="25"/>
      <c r="AN2020" s="25"/>
      <c r="AO2020" s="25"/>
      <c r="AP2020" s="25"/>
      <c r="AQ2020" s="25"/>
      <c r="AR2020" s="25"/>
      <c r="AS2020" s="25"/>
      <c r="AT2020" s="25"/>
      <c r="AU2020" s="25"/>
      <c r="AV2020" s="25"/>
      <c r="AW2020" s="25"/>
      <c r="AX2020" s="25"/>
    </row>
    <row r="2021" spans="7:50" ht="12.75">
      <c r="G2021" s="49"/>
      <c r="K2021" s="99"/>
      <c r="L2021" s="99"/>
      <c r="M2021" s="99"/>
      <c r="N2021" s="99"/>
      <c r="O2021" s="99"/>
      <c r="P2021" s="99"/>
      <c r="Q2021" s="99"/>
      <c r="R2021" s="99"/>
      <c r="S2021" s="99"/>
      <c r="T2021" s="27"/>
      <c r="U2021" s="27"/>
      <c r="V2021" s="27"/>
      <c r="W2021" s="27"/>
      <c r="X2021" s="27"/>
      <c r="Y2021" s="27"/>
      <c r="Z2021" s="27"/>
      <c r="AA2021" s="27"/>
      <c r="AC2021" s="25"/>
      <c r="AD2021" s="25"/>
      <c r="AE2021" s="25"/>
      <c r="AF2021" s="25"/>
      <c r="AG2021" s="25"/>
      <c r="AH2021" s="25"/>
      <c r="AI2021" s="25"/>
      <c r="AJ2021" s="25"/>
      <c r="AK2021" s="25"/>
      <c r="AL2021" s="25"/>
      <c r="AM2021" s="25"/>
      <c r="AN2021" s="25"/>
      <c r="AO2021" s="25"/>
      <c r="AP2021" s="25"/>
      <c r="AQ2021" s="25"/>
      <c r="AR2021" s="25"/>
      <c r="AS2021" s="25"/>
      <c r="AT2021" s="25"/>
      <c r="AU2021" s="25"/>
      <c r="AV2021" s="25"/>
      <c r="AW2021" s="25"/>
      <c r="AX2021" s="25"/>
    </row>
    <row r="2022" spans="7:50" ht="12.75">
      <c r="G2022" s="49"/>
      <c r="K2022" s="99"/>
      <c r="L2022" s="99"/>
      <c r="M2022" s="99"/>
      <c r="N2022" s="99"/>
      <c r="O2022" s="99"/>
      <c r="P2022" s="99"/>
      <c r="Q2022" s="99"/>
      <c r="R2022" s="99"/>
      <c r="S2022" s="99"/>
      <c r="T2022" s="27"/>
      <c r="U2022" s="27"/>
      <c r="V2022" s="27"/>
      <c r="W2022" s="27"/>
      <c r="X2022" s="27"/>
      <c r="Y2022" s="27"/>
      <c r="Z2022" s="27"/>
      <c r="AA2022" s="27"/>
      <c r="AC2022" s="25"/>
      <c r="AD2022" s="25"/>
      <c r="AE2022" s="25"/>
      <c r="AF2022" s="25"/>
      <c r="AG2022" s="25"/>
      <c r="AH2022" s="25"/>
      <c r="AI2022" s="25"/>
      <c r="AJ2022" s="25"/>
      <c r="AK2022" s="25"/>
      <c r="AL2022" s="25"/>
      <c r="AM2022" s="25"/>
      <c r="AN2022" s="25"/>
      <c r="AO2022" s="25"/>
      <c r="AP2022" s="25"/>
      <c r="AQ2022" s="25"/>
      <c r="AR2022" s="25"/>
      <c r="AS2022" s="25"/>
      <c r="AT2022" s="25"/>
      <c r="AU2022" s="25"/>
      <c r="AV2022" s="25"/>
      <c r="AW2022" s="25"/>
      <c r="AX2022" s="25"/>
    </row>
    <row r="2023" spans="7:50" ht="12.75">
      <c r="G2023" s="49"/>
      <c r="K2023" s="99"/>
      <c r="L2023" s="99"/>
      <c r="M2023" s="99"/>
      <c r="N2023" s="99"/>
      <c r="O2023" s="99"/>
      <c r="P2023" s="99"/>
      <c r="Q2023" s="99"/>
      <c r="R2023" s="99"/>
      <c r="S2023" s="99"/>
      <c r="T2023" s="27"/>
      <c r="U2023" s="27"/>
      <c r="V2023" s="27"/>
      <c r="W2023" s="27"/>
      <c r="X2023" s="27"/>
      <c r="Y2023" s="27"/>
      <c r="Z2023" s="27"/>
      <c r="AA2023" s="27"/>
      <c r="AC2023" s="25"/>
      <c r="AD2023" s="25"/>
      <c r="AE2023" s="25"/>
      <c r="AF2023" s="25"/>
      <c r="AG2023" s="25"/>
      <c r="AH2023" s="25"/>
      <c r="AI2023" s="25"/>
      <c r="AJ2023" s="25"/>
      <c r="AK2023" s="25"/>
      <c r="AL2023" s="25"/>
      <c r="AM2023" s="25"/>
      <c r="AN2023" s="25"/>
      <c r="AO2023" s="25"/>
      <c r="AP2023" s="25"/>
      <c r="AQ2023" s="25"/>
      <c r="AR2023" s="25"/>
      <c r="AS2023" s="25"/>
      <c r="AT2023" s="25"/>
      <c r="AU2023" s="25"/>
      <c r="AV2023" s="25"/>
      <c r="AW2023" s="25"/>
      <c r="AX2023" s="25"/>
    </row>
    <row r="2024" spans="7:50" ht="12.75">
      <c r="G2024" s="49"/>
      <c r="K2024" s="99"/>
      <c r="L2024" s="99"/>
      <c r="M2024" s="99"/>
      <c r="N2024" s="99"/>
      <c r="O2024" s="99"/>
      <c r="P2024" s="99"/>
      <c r="Q2024" s="99"/>
      <c r="R2024" s="99"/>
      <c r="S2024" s="99"/>
      <c r="T2024" s="27"/>
      <c r="U2024" s="27"/>
      <c r="V2024" s="27"/>
      <c r="W2024" s="27"/>
      <c r="X2024" s="27"/>
      <c r="Y2024" s="27"/>
      <c r="Z2024" s="27"/>
      <c r="AA2024" s="27"/>
      <c r="AC2024" s="25"/>
      <c r="AD2024" s="25"/>
      <c r="AE2024" s="25"/>
      <c r="AF2024" s="25"/>
      <c r="AG2024" s="25"/>
      <c r="AH2024" s="25"/>
      <c r="AI2024" s="25"/>
      <c r="AJ2024" s="25"/>
      <c r="AK2024" s="25"/>
      <c r="AL2024" s="25"/>
      <c r="AM2024" s="25"/>
      <c r="AN2024" s="25"/>
      <c r="AO2024" s="25"/>
      <c r="AP2024" s="25"/>
      <c r="AQ2024" s="25"/>
      <c r="AR2024" s="25"/>
      <c r="AS2024" s="25"/>
      <c r="AT2024" s="25"/>
      <c r="AU2024" s="25"/>
      <c r="AV2024" s="25"/>
      <c r="AW2024" s="25"/>
      <c r="AX2024" s="25"/>
    </row>
    <row r="2025" spans="7:50" ht="12.75">
      <c r="G2025" s="49"/>
      <c r="K2025" s="99"/>
      <c r="L2025" s="99"/>
      <c r="M2025" s="99"/>
      <c r="N2025" s="99"/>
      <c r="O2025" s="99"/>
      <c r="P2025" s="99"/>
      <c r="Q2025" s="99"/>
      <c r="R2025" s="99"/>
      <c r="S2025" s="99"/>
      <c r="T2025" s="27"/>
      <c r="U2025" s="27"/>
      <c r="V2025" s="27"/>
      <c r="W2025" s="27"/>
      <c r="X2025" s="27"/>
      <c r="Y2025" s="27"/>
      <c r="Z2025" s="27"/>
      <c r="AA2025" s="27"/>
      <c r="AC2025" s="25"/>
      <c r="AD2025" s="25"/>
      <c r="AE2025" s="25"/>
      <c r="AF2025" s="25"/>
      <c r="AG2025" s="25"/>
      <c r="AH2025" s="25"/>
      <c r="AI2025" s="25"/>
      <c r="AJ2025" s="25"/>
      <c r="AK2025" s="25"/>
      <c r="AL2025" s="25"/>
      <c r="AM2025" s="25"/>
      <c r="AN2025" s="25"/>
      <c r="AO2025" s="25"/>
      <c r="AP2025" s="25"/>
      <c r="AQ2025" s="25"/>
      <c r="AR2025" s="25"/>
      <c r="AS2025" s="25"/>
      <c r="AT2025" s="25"/>
      <c r="AU2025" s="25"/>
      <c r="AV2025" s="25"/>
      <c r="AW2025" s="25"/>
      <c r="AX2025" s="25"/>
    </row>
    <row r="2026" spans="7:50" ht="12.75">
      <c r="G2026" s="49"/>
      <c r="K2026" s="99"/>
      <c r="L2026" s="99"/>
      <c r="M2026" s="99"/>
      <c r="N2026" s="99"/>
      <c r="O2026" s="99"/>
      <c r="P2026" s="99"/>
      <c r="Q2026" s="99"/>
      <c r="R2026" s="99"/>
      <c r="S2026" s="99"/>
      <c r="T2026" s="27"/>
      <c r="U2026" s="27"/>
      <c r="V2026" s="27"/>
      <c r="W2026" s="27"/>
      <c r="X2026" s="27"/>
      <c r="Y2026" s="27"/>
      <c r="Z2026" s="27"/>
      <c r="AA2026" s="27"/>
      <c r="AC2026" s="25"/>
      <c r="AD2026" s="25"/>
      <c r="AE2026" s="25"/>
      <c r="AF2026" s="25"/>
      <c r="AG2026" s="25"/>
      <c r="AH2026" s="25"/>
      <c r="AI2026" s="25"/>
      <c r="AJ2026" s="25"/>
      <c r="AK2026" s="25"/>
      <c r="AL2026" s="25"/>
      <c r="AM2026" s="25"/>
      <c r="AN2026" s="25"/>
      <c r="AO2026" s="25"/>
      <c r="AP2026" s="25"/>
      <c r="AQ2026" s="25"/>
      <c r="AR2026" s="25"/>
      <c r="AS2026" s="25"/>
      <c r="AT2026" s="25"/>
      <c r="AU2026" s="25"/>
      <c r="AV2026" s="25"/>
      <c r="AW2026" s="25"/>
      <c r="AX2026" s="25"/>
    </row>
    <row r="2027" spans="7:50" ht="12.75">
      <c r="G2027" s="49"/>
      <c r="K2027" s="99"/>
      <c r="L2027" s="99"/>
      <c r="M2027" s="99"/>
      <c r="N2027" s="99"/>
      <c r="O2027" s="99"/>
      <c r="P2027" s="99"/>
      <c r="Q2027" s="99"/>
      <c r="R2027" s="99"/>
      <c r="S2027" s="99"/>
      <c r="T2027" s="27"/>
      <c r="U2027" s="27"/>
      <c r="V2027" s="27"/>
      <c r="W2027" s="27"/>
      <c r="X2027" s="27"/>
      <c r="Y2027" s="27"/>
      <c r="Z2027" s="27"/>
      <c r="AA2027" s="27"/>
      <c r="AC2027" s="25"/>
      <c r="AD2027" s="25"/>
      <c r="AE2027" s="25"/>
      <c r="AF2027" s="25"/>
      <c r="AG2027" s="25"/>
      <c r="AH2027" s="25"/>
      <c r="AI2027" s="25"/>
      <c r="AJ2027" s="25"/>
      <c r="AK2027" s="25"/>
      <c r="AL2027" s="25"/>
      <c r="AM2027" s="25"/>
      <c r="AN2027" s="25"/>
      <c r="AO2027" s="25"/>
      <c r="AP2027" s="25"/>
      <c r="AQ2027" s="25"/>
      <c r="AR2027" s="25"/>
      <c r="AS2027" s="25"/>
      <c r="AT2027" s="25"/>
      <c r="AU2027" s="25"/>
      <c r="AV2027" s="25"/>
      <c r="AW2027" s="25"/>
      <c r="AX2027" s="25"/>
    </row>
    <row r="2028" spans="7:50" ht="12.75">
      <c r="G2028" s="49"/>
      <c r="K2028" s="99"/>
      <c r="L2028" s="99"/>
      <c r="M2028" s="99"/>
      <c r="N2028" s="99"/>
      <c r="O2028" s="99"/>
      <c r="P2028" s="99"/>
      <c r="Q2028" s="99"/>
      <c r="R2028" s="99"/>
      <c r="S2028" s="99"/>
      <c r="T2028" s="27"/>
      <c r="U2028" s="27"/>
      <c r="V2028" s="27"/>
      <c r="W2028" s="27"/>
      <c r="X2028" s="27"/>
      <c r="Y2028" s="27"/>
      <c r="Z2028" s="27"/>
      <c r="AA2028" s="27"/>
      <c r="AC2028" s="25"/>
      <c r="AD2028" s="25"/>
      <c r="AE2028" s="25"/>
      <c r="AF2028" s="25"/>
      <c r="AG2028" s="25"/>
      <c r="AH2028" s="25"/>
      <c r="AI2028" s="25"/>
      <c r="AJ2028" s="25"/>
      <c r="AK2028" s="25"/>
      <c r="AL2028" s="25"/>
      <c r="AM2028" s="25"/>
      <c r="AN2028" s="25"/>
      <c r="AO2028" s="25"/>
      <c r="AP2028" s="25"/>
      <c r="AQ2028" s="25"/>
      <c r="AR2028" s="25"/>
      <c r="AS2028" s="25"/>
      <c r="AT2028" s="25"/>
      <c r="AU2028" s="25"/>
      <c r="AV2028" s="25"/>
      <c r="AW2028" s="25"/>
      <c r="AX2028" s="25"/>
    </row>
    <row r="2029" spans="7:50" ht="12.75">
      <c r="G2029" s="49"/>
      <c r="K2029" s="99"/>
      <c r="L2029" s="99"/>
      <c r="M2029" s="99"/>
      <c r="N2029" s="99"/>
      <c r="O2029" s="99"/>
      <c r="P2029" s="99"/>
      <c r="Q2029" s="99"/>
      <c r="R2029" s="99"/>
      <c r="S2029" s="99"/>
      <c r="T2029" s="27"/>
      <c r="U2029" s="27"/>
      <c r="V2029" s="27"/>
      <c r="W2029" s="27"/>
      <c r="X2029" s="27"/>
      <c r="Y2029" s="27"/>
      <c r="Z2029" s="27"/>
      <c r="AA2029" s="27"/>
      <c r="AC2029" s="25"/>
      <c r="AD2029" s="25"/>
      <c r="AE2029" s="25"/>
      <c r="AF2029" s="25"/>
      <c r="AG2029" s="25"/>
      <c r="AH2029" s="25"/>
      <c r="AI2029" s="25"/>
      <c r="AJ2029" s="25"/>
      <c r="AK2029" s="25"/>
      <c r="AL2029" s="25"/>
      <c r="AM2029" s="25"/>
      <c r="AN2029" s="25"/>
      <c r="AO2029" s="25"/>
      <c r="AP2029" s="25"/>
      <c r="AQ2029" s="25"/>
      <c r="AR2029" s="25"/>
      <c r="AS2029" s="25"/>
      <c r="AT2029" s="25"/>
      <c r="AU2029" s="25"/>
      <c r="AV2029" s="25"/>
      <c r="AW2029" s="25"/>
      <c r="AX2029" s="25"/>
    </row>
    <row r="2030" spans="7:50" ht="12.75">
      <c r="G2030" s="49"/>
      <c r="K2030" s="99"/>
      <c r="L2030" s="99"/>
      <c r="M2030" s="99"/>
      <c r="N2030" s="99"/>
      <c r="O2030" s="99"/>
      <c r="P2030" s="99"/>
      <c r="Q2030" s="99"/>
      <c r="R2030" s="99"/>
      <c r="S2030" s="99"/>
      <c r="T2030" s="27"/>
      <c r="U2030" s="27"/>
      <c r="V2030" s="27"/>
      <c r="W2030" s="27"/>
      <c r="X2030" s="27"/>
      <c r="Y2030" s="27"/>
      <c r="Z2030" s="27"/>
      <c r="AA2030" s="27"/>
      <c r="AC2030" s="25"/>
      <c r="AD2030" s="25"/>
      <c r="AE2030" s="25"/>
      <c r="AF2030" s="25"/>
      <c r="AG2030" s="25"/>
      <c r="AH2030" s="25"/>
      <c r="AI2030" s="25"/>
      <c r="AJ2030" s="25"/>
      <c r="AK2030" s="25"/>
      <c r="AL2030" s="25"/>
      <c r="AM2030" s="25"/>
      <c r="AN2030" s="25"/>
      <c r="AO2030" s="25"/>
      <c r="AP2030" s="25"/>
      <c r="AQ2030" s="25"/>
      <c r="AR2030" s="25"/>
      <c r="AS2030" s="25"/>
      <c r="AT2030" s="25"/>
      <c r="AU2030" s="25"/>
      <c r="AV2030" s="25"/>
      <c r="AW2030" s="25"/>
      <c r="AX2030" s="25"/>
    </row>
    <row r="2031" spans="7:50" ht="12.75">
      <c r="G2031" s="49"/>
      <c r="K2031" s="99"/>
      <c r="L2031" s="99"/>
      <c r="M2031" s="99"/>
      <c r="N2031" s="99"/>
      <c r="O2031" s="99"/>
      <c r="P2031" s="99"/>
      <c r="Q2031" s="99"/>
      <c r="R2031" s="99"/>
      <c r="S2031" s="99"/>
      <c r="T2031" s="27"/>
      <c r="U2031" s="27"/>
      <c r="V2031" s="27"/>
      <c r="W2031" s="27"/>
      <c r="X2031" s="27"/>
      <c r="Y2031" s="27"/>
      <c r="Z2031" s="27"/>
      <c r="AA2031" s="27"/>
      <c r="AC2031" s="25"/>
      <c r="AD2031" s="25"/>
      <c r="AE2031" s="25"/>
      <c r="AF2031" s="25"/>
      <c r="AG2031" s="25"/>
      <c r="AH2031" s="25"/>
      <c r="AI2031" s="25"/>
      <c r="AJ2031" s="25"/>
      <c r="AK2031" s="25"/>
      <c r="AL2031" s="25"/>
      <c r="AM2031" s="25"/>
      <c r="AN2031" s="25"/>
      <c r="AO2031" s="25"/>
      <c r="AP2031" s="25"/>
      <c r="AQ2031" s="25"/>
      <c r="AR2031" s="25"/>
      <c r="AS2031" s="25"/>
      <c r="AT2031" s="25"/>
      <c r="AU2031" s="25"/>
      <c r="AV2031" s="25"/>
      <c r="AW2031" s="25"/>
      <c r="AX2031" s="25"/>
    </row>
    <row r="2032" spans="7:50" ht="12.75">
      <c r="G2032" s="49"/>
      <c r="K2032" s="99"/>
      <c r="L2032" s="99"/>
      <c r="M2032" s="99"/>
      <c r="N2032" s="99"/>
      <c r="O2032" s="99"/>
      <c r="P2032" s="99"/>
      <c r="Q2032" s="99"/>
      <c r="R2032" s="99"/>
      <c r="S2032" s="99"/>
      <c r="T2032" s="27"/>
      <c r="U2032" s="27"/>
      <c r="V2032" s="27"/>
      <c r="W2032" s="27"/>
      <c r="X2032" s="27"/>
      <c r="Y2032" s="27"/>
      <c r="Z2032" s="27"/>
      <c r="AA2032" s="27"/>
      <c r="AC2032" s="25"/>
      <c r="AD2032" s="25"/>
      <c r="AE2032" s="25"/>
      <c r="AF2032" s="25"/>
      <c r="AG2032" s="25"/>
      <c r="AH2032" s="25"/>
      <c r="AI2032" s="25"/>
      <c r="AJ2032" s="25"/>
      <c r="AK2032" s="25"/>
      <c r="AL2032" s="25"/>
      <c r="AM2032" s="25"/>
      <c r="AN2032" s="25"/>
      <c r="AO2032" s="25"/>
      <c r="AP2032" s="25"/>
      <c r="AQ2032" s="25"/>
      <c r="AR2032" s="25"/>
      <c r="AS2032" s="25"/>
      <c r="AT2032" s="25"/>
      <c r="AU2032" s="25"/>
      <c r="AV2032" s="25"/>
      <c r="AW2032" s="25"/>
      <c r="AX2032" s="25"/>
    </row>
    <row r="2033" spans="7:50" ht="12.75">
      <c r="G2033" s="49"/>
      <c r="K2033" s="99"/>
      <c r="L2033" s="99"/>
      <c r="M2033" s="99"/>
      <c r="N2033" s="99"/>
      <c r="O2033" s="99"/>
      <c r="P2033" s="99"/>
      <c r="Q2033" s="99"/>
      <c r="R2033" s="99"/>
      <c r="S2033" s="99"/>
      <c r="T2033" s="27"/>
      <c r="U2033" s="27"/>
      <c r="V2033" s="27"/>
      <c r="W2033" s="27"/>
      <c r="X2033" s="27"/>
      <c r="Y2033" s="27"/>
      <c r="Z2033" s="27"/>
      <c r="AA2033" s="27"/>
      <c r="AC2033" s="25"/>
      <c r="AD2033" s="25"/>
      <c r="AE2033" s="25"/>
      <c r="AF2033" s="25"/>
      <c r="AG2033" s="25"/>
      <c r="AH2033" s="25"/>
      <c r="AI2033" s="25"/>
      <c r="AJ2033" s="25"/>
      <c r="AK2033" s="25"/>
      <c r="AL2033" s="25"/>
      <c r="AM2033" s="25"/>
      <c r="AN2033" s="25"/>
      <c r="AO2033" s="25"/>
      <c r="AP2033" s="25"/>
      <c r="AQ2033" s="25"/>
      <c r="AR2033" s="25"/>
      <c r="AS2033" s="25"/>
      <c r="AT2033" s="25"/>
      <c r="AU2033" s="25"/>
      <c r="AV2033" s="25"/>
      <c r="AW2033" s="25"/>
      <c r="AX2033" s="25"/>
    </row>
    <row r="2034" spans="7:50" ht="12.75">
      <c r="G2034" s="49"/>
      <c r="K2034" s="99"/>
      <c r="L2034" s="99"/>
      <c r="M2034" s="99"/>
      <c r="N2034" s="99"/>
      <c r="O2034" s="99"/>
      <c r="P2034" s="99"/>
      <c r="Q2034" s="99"/>
      <c r="R2034" s="99"/>
      <c r="S2034" s="99"/>
      <c r="T2034" s="27"/>
      <c r="U2034" s="27"/>
      <c r="V2034" s="27"/>
      <c r="W2034" s="27"/>
      <c r="X2034" s="27"/>
      <c r="Y2034" s="27"/>
      <c r="Z2034" s="27"/>
      <c r="AA2034" s="27"/>
      <c r="AC2034" s="25"/>
      <c r="AD2034" s="25"/>
      <c r="AE2034" s="25"/>
      <c r="AF2034" s="25"/>
      <c r="AG2034" s="25"/>
      <c r="AH2034" s="25"/>
      <c r="AI2034" s="25"/>
      <c r="AJ2034" s="25"/>
      <c r="AK2034" s="25"/>
      <c r="AL2034" s="25"/>
      <c r="AM2034" s="25"/>
      <c r="AN2034" s="25"/>
      <c r="AO2034" s="25"/>
      <c r="AP2034" s="25"/>
      <c r="AQ2034" s="25"/>
      <c r="AR2034" s="25"/>
      <c r="AS2034" s="25"/>
      <c r="AT2034" s="25"/>
      <c r="AU2034" s="25"/>
      <c r="AV2034" s="25"/>
      <c r="AW2034" s="25"/>
      <c r="AX2034" s="25"/>
    </row>
    <row r="2035" spans="7:50" ht="12.75">
      <c r="G2035" s="49"/>
      <c r="K2035" s="99"/>
      <c r="L2035" s="99"/>
      <c r="M2035" s="99"/>
      <c r="N2035" s="99"/>
      <c r="O2035" s="99"/>
      <c r="P2035" s="99"/>
      <c r="Q2035" s="99"/>
      <c r="R2035" s="99"/>
      <c r="S2035" s="99"/>
      <c r="T2035" s="27"/>
      <c r="U2035" s="27"/>
      <c r="V2035" s="27"/>
      <c r="W2035" s="27"/>
      <c r="X2035" s="27"/>
      <c r="Y2035" s="27"/>
      <c r="Z2035" s="27"/>
      <c r="AA2035" s="27"/>
      <c r="AC2035" s="25"/>
      <c r="AD2035" s="25"/>
      <c r="AE2035" s="25"/>
      <c r="AF2035" s="25"/>
      <c r="AG2035" s="25"/>
      <c r="AH2035" s="25"/>
      <c r="AI2035" s="25"/>
      <c r="AJ2035" s="25"/>
      <c r="AK2035" s="25"/>
      <c r="AL2035" s="25"/>
      <c r="AM2035" s="25"/>
      <c r="AN2035" s="25"/>
      <c r="AO2035" s="25"/>
      <c r="AP2035" s="25"/>
      <c r="AQ2035" s="25"/>
      <c r="AR2035" s="25"/>
      <c r="AS2035" s="25"/>
      <c r="AT2035" s="25"/>
      <c r="AU2035" s="25"/>
      <c r="AV2035" s="25"/>
      <c r="AW2035" s="25"/>
      <c r="AX2035" s="25"/>
    </row>
    <row r="2036" spans="7:50" ht="12.75">
      <c r="G2036" s="49"/>
      <c r="K2036" s="99"/>
      <c r="L2036" s="99"/>
      <c r="M2036" s="99"/>
      <c r="N2036" s="99"/>
      <c r="O2036" s="99"/>
      <c r="P2036" s="99"/>
      <c r="Q2036" s="99"/>
      <c r="R2036" s="99"/>
      <c r="S2036" s="99"/>
      <c r="T2036" s="27"/>
      <c r="U2036" s="27"/>
      <c r="V2036" s="27"/>
      <c r="W2036" s="27"/>
      <c r="X2036" s="27"/>
      <c r="Y2036" s="27"/>
      <c r="Z2036" s="27"/>
      <c r="AA2036" s="27"/>
      <c r="AC2036" s="25"/>
      <c r="AD2036" s="25"/>
      <c r="AE2036" s="25"/>
      <c r="AF2036" s="25"/>
      <c r="AG2036" s="25"/>
      <c r="AH2036" s="25"/>
      <c r="AI2036" s="25"/>
      <c r="AJ2036" s="25"/>
      <c r="AK2036" s="25"/>
      <c r="AL2036" s="25"/>
      <c r="AM2036" s="25"/>
      <c r="AN2036" s="25"/>
      <c r="AO2036" s="25"/>
      <c r="AP2036" s="25"/>
      <c r="AQ2036" s="25"/>
      <c r="AR2036" s="25"/>
      <c r="AS2036" s="25"/>
      <c r="AT2036" s="25"/>
      <c r="AU2036" s="25"/>
      <c r="AV2036" s="25"/>
      <c r="AW2036" s="25"/>
      <c r="AX2036" s="25"/>
    </row>
    <row r="2037" spans="7:50" ht="12.75">
      <c r="G2037" s="49"/>
      <c r="K2037" s="99"/>
      <c r="L2037" s="99"/>
      <c r="M2037" s="99"/>
      <c r="N2037" s="99"/>
      <c r="O2037" s="99"/>
      <c r="P2037" s="99"/>
      <c r="Q2037" s="99"/>
      <c r="R2037" s="99"/>
      <c r="S2037" s="99"/>
      <c r="T2037" s="27"/>
      <c r="U2037" s="27"/>
      <c r="V2037" s="27"/>
      <c r="W2037" s="27"/>
      <c r="X2037" s="27"/>
      <c r="Y2037" s="27"/>
      <c r="Z2037" s="27"/>
      <c r="AA2037" s="27"/>
      <c r="AC2037" s="25"/>
      <c r="AD2037" s="25"/>
      <c r="AE2037" s="25"/>
      <c r="AF2037" s="25"/>
      <c r="AG2037" s="25"/>
      <c r="AH2037" s="25"/>
      <c r="AI2037" s="25"/>
      <c r="AJ2037" s="25"/>
      <c r="AK2037" s="25"/>
      <c r="AL2037" s="25"/>
      <c r="AM2037" s="25"/>
      <c r="AN2037" s="25"/>
      <c r="AO2037" s="25"/>
      <c r="AP2037" s="25"/>
      <c r="AQ2037" s="25"/>
      <c r="AR2037" s="25"/>
      <c r="AS2037" s="25"/>
      <c r="AT2037" s="25"/>
      <c r="AU2037" s="25"/>
      <c r="AV2037" s="25"/>
      <c r="AW2037" s="25"/>
      <c r="AX2037" s="25"/>
    </row>
    <row r="2038" spans="7:50" ht="12.75">
      <c r="G2038" s="49"/>
      <c r="K2038" s="99"/>
      <c r="L2038" s="99"/>
      <c r="M2038" s="99"/>
      <c r="N2038" s="99"/>
      <c r="O2038" s="99"/>
      <c r="P2038" s="99"/>
      <c r="Q2038" s="99"/>
      <c r="R2038" s="99"/>
      <c r="S2038" s="99"/>
      <c r="T2038" s="27"/>
      <c r="U2038" s="27"/>
      <c r="V2038" s="27"/>
      <c r="W2038" s="27"/>
      <c r="X2038" s="27"/>
      <c r="Y2038" s="27"/>
      <c r="Z2038" s="27"/>
      <c r="AA2038" s="27"/>
      <c r="AC2038" s="25"/>
      <c r="AD2038" s="25"/>
      <c r="AE2038" s="25"/>
      <c r="AF2038" s="25"/>
      <c r="AG2038" s="25"/>
      <c r="AH2038" s="25"/>
      <c r="AI2038" s="25"/>
      <c r="AJ2038" s="25"/>
      <c r="AK2038" s="25"/>
      <c r="AL2038" s="25"/>
      <c r="AM2038" s="25"/>
      <c r="AN2038" s="25"/>
      <c r="AO2038" s="25"/>
      <c r="AP2038" s="25"/>
      <c r="AQ2038" s="25"/>
      <c r="AR2038" s="25"/>
      <c r="AS2038" s="25"/>
      <c r="AT2038" s="25"/>
      <c r="AU2038" s="25"/>
      <c r="AV2038" s="25"/>
      <c r="AW2038" s="25"/>
      <c r="AX2038" s="25"/>
    </row>
    <row r="2039" spans="7:50" ht="12.75">
      <c r="G2039" s="49"/>
      <c r="K2039" s="99"/>
      <c r="L2039" s="99"/>
      <c r="M2039" s="99"/>
      <c r="N2039" s="99"/>
      <c r="O2039" s="99"/>
      <c r="P2039" s="99"/>
      <c r="Q2039" s="99"/>
      <c r="R2039" s="99"/>
      <c r="S2039" s="99"/>
      <c r="T2039" s="27"/>
      <c r="U2039" s="27"/>
      <c r="V2039" s="27"/>
      <c r="W2039" s="27"/>
      <c r="X2039" s="27"/>
      <c r="Y2039" s="27"/>
      <c r="Z2039" s="27"/>
      <c r="AA2039" s="27"/>
      <c r="AC2039" s="25"/>
      <c r="AD2039" s="25"/>
      <c r="AE2039" s="25"/>
      <c r="AF2039" s="25"/>
      <c r="AG2039" s="25"/>
      <c r="AH2039" s="25"/>
      <c r="AI2039" s="25"/>
      <c r="AJ2039" s="25"/>
      <c r="AK2039" s="25"/>
      <c r="AL2039" s="25"/>
      <c r="AM2039" s="25"/>
      <c r="AN2039" s="25"/>
      <c r="AO2039" s="25"/>
      <c r="AP2039" s="25"/>
      <c r="AQ2039" s="25"/>
      <c r="AR2039" s="25"/>
      <c r="AS2039" s="25"/>
      <c r="AT2039" s="25"/>
      <c r="AU2039" s="25"/>
      <c r="AV2039" s="25"/>
      <c r="AW2039" s="25"/>
      <c r="AX2039" s="25"/>
    </row>
    <row r="2040" spans="7:50" ht="12.75">
      <c r="G2040" s="49"/>
      <c r="K2040" s="99"/>
      <c r="L2040" s="99"/>
      <c r="M2040" s="99"/>
      <c r="N2040" s="99"/>
      <c r="O2040" s="99"/>
      <c r="P2040" s="99"/>
      <c r="Q2040" s="99"/>
      <c r="R2040" s="99"/>
      <c r="S2040" s="99"/>
      <c r="T2040" s="27"/>
      <c r="U2040" s="27"/>
      <c r="V2040" s="27"/>
      <c r="W2040" s="27"/>
      <c r="X2040" s="27"/>
      <c r="Y2040" s="27"/>
      <c r="Z2040" s="27"/>
      <c r="AA2040" s="27"/>
      <c r="AC2040" s="25"/>
      <c r="AD2040" s="25"/>
      <c r="AE2040" s="25"/>
      <c r="AF2040" s="25"/>
      <c r="AG2040" s="25"/>
      <c r="AH2040" s="25"/>
      <c r="AI2040" s="25"/>
      <c r="AJ2040" s="25"/>
      <c r="AK2040" s="25"/>
      <c r="AL2040" s="25"/>
      <c r="AM2040" s="25"/>
      <c r="AN2040" s="25"/>
      <c r="AO2040" s="25"/>
      <c r="AP2040" s="25"/>
      <c r="AQ2040" s="25"/>
      <c r="AR2040" s="25"/>
      <c r="AS2040" s="25"/>
      <c r="AT2040" s="25"/>
      <c r="AU2040" s="25"/>
      <c r="AV2040" s="25"/>
      <c r="AW2040" s="25"/>
      <c r="AX2040" s="25"/>
    </row>
    <row r="2041" spans="7:50" ht="12.75">
      <c r="G2041" s="49"/>
      <c r="K2041" s="99"/>
      <c r="L2041" s="99"/>
      <c r="M2041" s="99"/>
      <c r="N2041" s="99"/>
      <c r="O2041" s="99"/>
      <c r="P2041" s="99"/>
      <c r="Q2041" s="99"/>
      <c r="R2041" s="99"/>
      <c r="S2041" s="99"/>
      <c r="T2041" s="27"/>
      <c r="U2041" s="27"/>
      <c r="V2041" s="27"/>
      <c r="W2041" s="27"/>
      <c r="X2041" s="27"/>
      <c r="Y2041" s="27"/>
      <c r="Z2041" s="27"/>
      <c r="AA2041" s="27"/>
      <c r="AC2041" s="25"/>
      <c r="AD2041" s="25"/>
      <c r="AE2041" s="25"/>
      <c r="AF2041" s="25"/>
      <c r="AG2041" s="25"/>
      <c r="AH2041" s="25"/>
      <c r="AI2041" s="25"/>
      <c r="AJ2041" s="25"/>
      <c r="AK2041" s="25"/>
      <c r="AL2041" s="25"/>
      <c r="AM2041" s="25"/>
      <c r="AN2041" s="25"/>
      <c r="AO2041" s="25"/>
      <c r="AP2041" s="25"/>
      <c r="AQ2041" s="25"/>
      <c r="AR2041" s="25"/>
      <c r="AS2041" s="25"/>
      <c r="AT2041" s="25"/>
      <c r="AU2041" s="25"/>
      <c r="AV2041" s="25"/>
      <c r="AW2041" s="25"/>
      <c r="AX2041" s="25"/>
    </row>
    <row r="2042" spans="7:50" ht="12.75">
      <c r="G2042" s="49"/>
      <c r="K2042" s="99"/>
      <c r="L2042" s="99"/>
      <c r="M2042" s="99"/>
      <c r="N2042" s="99"/>
      <c r="O2042" s="99"/>
      <c r="P2042" s="99"/>
      <c r="Q2042" s="99"/>
      <c r="R2042" s="99"/>
      <c r="S2042" s="99"/>
      <c r="T2042" s="27"/>
      <c r="U2042" s="27"/>
      <c r="V2042" s="27"/>
      <c r="W2042" s="27"/>
      <c r="X2042" s="27"/>
      <c r="Y2042" s="27"/>
      <c r="Z2042" s="27"/>
      <c r="AA2042" s="27"/>
      <c r="AC2042" s="25"/>
      <c r="AD2042" s="25"/>
      <c r="AE2042" s="25"/>
      <c r="AF2042" s="25"/>
      <c r="AG2042" s="25"/>
      <c r="AH2042" s="25"/>
      <c r="AI2042" s="25"/>
      <c r="AJ2042" s="25"/>
      <c r="AK2042" s="25"/>
      <c r="AL2042" s="25"/>
      <c r="AM2042" s="25"/>
      <c r="AN2042" s="25"/>
      <c r="AO2042" s="25"/>
      <c r="AP2042" s="25"/>
      <c r="AQ2042" s="25"/>
      <c r="AR2042" s="25"/>
      <c r="AS2042" s="25"/>
      <c r="AT2042" s="25"/>
      <c r="AU2042" s="25"/>
      <c r="AV2042" s="25"/>
      <c r="AW2042" s="25"/>
      <c r="AX2042" s="25"/>
    </row>
    <row r="2043" spans="7:50" ht="12.75">
      <c r="G2043" s="49"/>
      <c r="K2043" s="99"/>
      <c r="L2043" s="99"/>
      <c r="M2043" s="99"/>
      <c r="N2043" s="99"/>
      <c r="O2043" s="99"/>
      <c r="P2043" s="99"/>
      <c r="Q2043" s="99"/>
      <c r="R2043" s="99"/>
      <c r="S2043" s="99"/>
      <c r="T2043" s="27"/>
      <c r="U2043" s="27"/>
      <c r="V2043" s="27"/>
      <c r="W2043" s="27"/>
      <c r="X2043" s="27"/>
      <c r="Y2043" s="27"/>
      <c r="Z2043" s="27"/>
      <c r="AA2043" s="27"/>
      <c r="AC2043" s="25"/>
      <c r="AD2043" s="25"/>
      <c r="AE2043" s="25"/>
      <c r="AF2043" s="25"/>
      <c r="AG2043" s="25"/>
      <c r="AH2043" s="25"/>
      <c r="AI2043" s="25"/>
      <c r="AJ2043" s="25"/>
      <c r="AK2043" s="25"/>
      <c r="AL2043" s="25"/>
      <c r="AM2043" s="25"/>
      <c r="AN2043" s="25"/>
      <c r="AO2043" s="25"/>
      <c r="AP2043" s="25"/>
      <c r="AQ2043" s="25"/>
      <c r="AR2043" s="25"/>
      <c r="AS2043" s="25"/>
      <c r="AT2043" s="25"/>
      <c r="AU2043" s="25"/>
      <c r="AV2043" s="25"/>
      <c r="AW2043" s="25"/>
      <c r="AX2043" s="25"/>
    </row>
    <row r="2044" spans="7:50" ht="12.75">
      <c r="G2044" s="49"/>
      <c r="K2044" s="99"/>
      <c r="L2044" s="99"/>
      <c r="M2044" s="99"/>
      <c r="N2044" s="99"/>
      <c r="O2044" s="99"/>
      <c r="P2044" s="99"/>
      <c r="Q2044" s="99"/>
      <c r="R2044" s="99"/>
      <c r="S2044" s="99"/>
      <c r="T2044" s="27"/>
      <c r="U2044" s="27"/>
      <c r="V2044" s="27"/>
      <c r="W2044" s="27"/>
      <c r="X2044" s="27"/>
      <c r="Y2044" s="27"/>
      <c r="Z2044" s="27"/>
      <c r="AA2044" s="27"/>
      <c r="AC2044" s="25"/>
      <c r="AD2044" s="25"/>
      <c r="AE2044" s="25"/>
      <c r="AF2044" s="25"/>
      <c r="AG2044" s="25"/>
      <c r="AH2044" s="25"/>
      <c r="AI2044" s="25"/>
      <c r="AJ2044" s="25"/>
      <c r="AK2044" s="25"/>
      <c r="AL2044" s="25"/>
      <c r="AM2044" s="25"/>
      <c r="AN2044" s="25"/>
      <c r="AO2044" s="25"/>
      <c r="AP2044" s="25"/>
      <c r="AQ2044" s="25"/>
      <c r="AR2044" s="25"/>
      <c r="AS2044" s="25"/>
      <c r="AT2044" s="25"/>
      <c r="AU2044" s="25"/>
      <c r="AV2044" s="25"/>
      <c r="AW2044" s="25"/>
      <c r="AX2044" s="25"/>
    </row>
    <row r="2045" spans="7:50" ht="12.75">
      <c r="G2045" s="49"/>
      <c r="K2045" s="99"/>
      <c r="L2045" s="99"/>
      <c r="M2045" s="99"/>
      <c r="N2045" s="99"/>
      <c r="O2045" s="99"/>
      <c r="P2045" s="99"/>
      <c r="Q2045" s="99"/>
      <c r="R2045" s="99"/>
      <c r="S2045" s="99"/>
      <c r="T2045" s="27"/>
      <c r="U2045" s="27"/>
      <c r="V2045" s="27"/>
      <c r="W2045" s="27"/>
      <c r="X2045" s="27"/>
      <c r="Y2045" s="27"/>
      <c r="Z2045" s="27"/>
      <c r="AA2045" s="27"/>
      <c r="AC2045" s="25"/>
      <c r="AD2045" s="25"/>
      <c r="AE2045" s="25"/>
      <c r="AF2045" s="25"/>
      <c r="AG2045" s="25"/>
      <c r="AH2045" s="25"/>
      <c r="AI2045" s="25"/>
      <c r="AJ2045" s="25"/>
      <c r="AK2045" s="25"/>
      <c r="AL2045" s="25"/>
      <c r="AM2045" s="25"/>
      <c r="AN2045" s="25"/>
      <c r="AO2045" s="25"/>
      <c r="AP2045" s="25"/>
      <c r="AQ2045" s="25"/>
      <c r="AR2045" s="25"/>
      <c r="AS2045" s="25"/>
      <c r="AT2045" s="25"/>
      <c r="AU2045" s="25"/>
      <c r="AV2045" s="25"/>
      <c r="AW2045" s="25"/>
      <c r="AX2045" s="25"/>
    </row>
    <row r="2046" spans="7:50" ht="12.75">
      <c r="G2046" s="49"/>
      <c r="K2046" s="99"/>
      <c r="L2046" s="99"/>
      <c r="M2046" s="99"/>
      <c r="N2046" s="99"/>
      <c r="O2046" s="99"/>
      <c r="P2046" s="99"/>
      <c r="Q2046" s="99"/>
      <c r="R2046" s="99"/>
      <c r="S2046" s="99"/>
      <c r="T2046" s="27"/>
      <c r="U2046" s="27"/>
      <c r="V2046" s="27"/>
      <c r="W2046" s="27"/>
      <c r="X2046" s="27"/>
      <c r="Y2046" s="27"/>
      <c r="Z2046" s="27"/>
      <c r="AA2046" s="27"/>
      <c r="AC2046" s="25"/>
      <c r="AD2046" s="25"/>
      <c r="AE2046" s="25"/>
      <c r="AF2046" s="25"/>
      <c r="AG2046" s="25"/>
      <c r="AH2046" s="25"/>
      <c r="AI2046" s="25"/>
      <c r="AJ2046" s="25"/>
      <c r="AK2046" s="25"/>
      <c r="AL2046" s="25"/>
      <c r="AM2046" s="25"/>
      <c r="AN2046" s="25"/>
      <c r="AO2046" s="25"/>
      <c r="AP2046" s="25"/>
      <c r="AQ2046" s="25"/>
      <c r="AR2046" s="25"/>
      <c r="AS2046" s="25"/>
      <c r="AT2046" s="25"/>
      <c r="AU2046" s="25"/>
      <c r="AV2046" s="25"/>
      <c r="AW2046" s="25"/>
      <c r="AX2046" s="25"/>
    </row>
    <row r="2047" spans="7:50" ht="12.75">
      <c r="G2047" s="49"/>
      <c r="K2047" s="99"/>
      <c r="L2047" s="99"/>
      <c r="M2047" s="99"/>
      <c r="N2047" s="99"/>
      <c r="O2047" s="99"/>
      <c r="P2047" s="99"/>
      <c r="Q2047" s="99"/>
      <c r="R2047" s="99"/>
      <c r="S2047" s="99"/>
      <c r="T2047" s="27"/>
      <c r="U2047" s="27"/>
      <c r="V2047" s="27"/>
      <c r="W2047" s="27"/>
      <c r="X2047" s="27"/>
      <c r="Y2047" s="27"/>
      <c r="Z2047" s="27"/>
      <c r="AA2047" s="27"/>
      <c r="AC2047" s="25"/>
      <c r="AD2047" s="25"/>
      <c r="AE2047" s="25"/>
      <c r="AF2047" s="25"/>
      <c r="AG2047" s="25"/>
      <c r="AH2047" s="25"/>
      <c r="AI2047" s="25"/>
      <c r="AJ2047" s="25"/>
      <c r="AK2047" s="25"/>
      <c r="AL2047" s="25"/>
      <c r="AM2047" s="25"/>
      <c r="AN2047" s="25"/>
      <c r="AO2047" s="25"/>
      <c r="AP2047" s="25"/>
      <c r="AQ2047" s="25"/>
      <c r="AR2047" s="25"/>
      <c r="AS2047" s="25"/>
      <c r="AT2047" s="25"/>
      <c r="AU2047" s="25"/>
      <c r="AV2047" s="25"/>
      <c r="AW2047" s="25"/>
      <c r="AX2047" s="25"/>
    </row>
    <row r="2048" spans="7:50" ht="12.75">
      <c r="G2048" s="49"/>
      <c r="K2048" s="99"/>
      <c r="L2048" s="99"/>
      <c r="M2048" s="99"/>
      <c r="N2048" s="99"/>
      <c r="O2048" s="99"/>
      <c r="P2048" s="99"/>
      <c r="Q2048" s="99"/>
      <c r="R2048" s="99"/>
      <c r="S2048" s="99"/>
      <c r="T2048" s="27"/>
      <c r="U2048" s="27"/>
      <c r="V2048" s="27"/>
      <c r="W2048" s="27"/>
      <c r="X2048" s="27"/>
      <c r="Y2048" s="27"/>
      <c r="Z2048" s="27"/>
      <c r="AA2048" s="27"/>
      <c r="AC2048" s="25"/>
      <c r="AD2048" s="25"/>
      <c r="AE2048" s="25"/>
      <c r="AF2048" s="25"/>
      <c r="AG2048" s="25"/>
      <c r="AH2048" s="25"/>
      <c r="AI2048" s="25"/>
      <c r="AJ2048" s="25"/>
      <c r="AK2048" s="25"/>
      <c r="AL2048" s="25"/>
      <c r="AM2048" s="25"/>
      <c r="AN2048" s="25"/>
      <c r="AO2048" s="25"/>
      <c r="AP2048" s="25"/>
      <c r="AQ2048" s="25"/>
      <c r="AR2048" s="25"/>
      <c r="AS2048" s="25"/>
      <c r="AT2048" s="25"/>
      <c r="AU2048" s="25"/>
      <c r="AV2048" s="25"/>
      <c r="AW2048" s="25"/>
      <c r="AX2048" s="25"/>
    </row>
    <row r="2049" spans="7:50" ht="12.75">
      <c r="G2049" s="49"/>
      <c r="K2049" s="99"/>
      <c r="L2049" s="99"/>
      <c r="M2049" s="99"/>
      <c r="N2049" s="99"/>
      <c r="O2049" s="99"/>
      <c r="P2049" s="99"/>
      <c r="Q2049" s="99"/>
      <c r="R2049" s="99"/>
      <c r="S2049" s="99"/>
      <c r="T2049" s="27"/>
      <c r="U2049" s="27"/>
      <c r="V2049" s="27"/>
      <c r="W2049" s="27"/>
      <c r="X2049" s="27"/>
      <c r="Y2049" s="27"/>
      <c r="Z2049" s="27"/>
      <c r="AA2049" s="27"/>
      <c r="AC2049" s="25"/>
      <c r="AD2049" s="25"/>
      <c r="AE2049" s="25"/>
      <c r="AF2049" s="25"/>
      <c r="AG2049" s="25"/>
      <c r="AH2049" s="25"/>
      <c r="AI2049" s="25"/>
      <c r="AJ2049" s="25"/>
      <c r="AK2049" s="25"/>
      <c r="AL2049" s="25"/>
      <c r="AM2049" s="25"/>
      <c r="AN2049" s="25"/>
      <c r="AO2049" s="25"/>
      <c r="AP2049" s="25"/>
      <c r="AQ2049" s="25"/>
      <c r="AR2049" s="25"/>
      <c r="AS2049" s="25"/>
      <c r="AT2049" s="25"/>
      <c r="AU2049" s="25"/>
      <c r="AV2049" s="25"/>
      <c r="AW2049" s="25"/>
      <c r="AX2049" s="25"/>
    </row>
    <row r="2050" spans="7:50" ht="12.75">
      <c r="G2050" s="49"/>
      <c r="K2050" s="99"/>
      <c r="L2050" s="99"/>
      <c r="M2050" s="99"/>
      <c r="N2050" s="99"/>
      <c r="O2050" s="99"/>
      <c r="P2050" s="99"/>
      <c r="Q2050" s="99"/>
      <c r="R2050" s="99"/>
      <c r="S2050" s="99"/>
      <c r="T2050" s="27"/>
      <c r="U2050" s="27"/>
      <c r="V2050" s="27"/>
      <c r="W2050" s="27"/>
      <c r="X2050" s="27"/>
      <c r="Y2050" s="27"/>
      <c r="Z2050" s="27"/>
      <c r="AA2050" s="27"/>
      <c r="AC2050" s="25"/>
      <c r="AD2050" s="25"/>
      <c r="AE2050" s="25"/>
      <c r="AF2050" s="25"/>
      <c r="AG2050" s="25"/>
      <c r="AH2050" s="25"/>
      <c r="AI2050" s="25"/>
      <c r="AJ2050" s="25"/>
      <c r="AK2050" s="25"/>
      <c r="AL2050" s="25"/>
      <c r="AM2050" s="25"/>
      <c r="AN2050" s="25"/>
      <c r="AO2050" s="25"/>
      <c r="AP2050" s="25"/>
      <c r="AQ2050" s="25"/>
      <c r="AR2050" s="25"/>
      <c r="AS2050" s="25"/>
      <c r="AT2050" s="25"/>
      <c r="AU2050" s="25"/>
      <c r="AV2050" s="25"/>
      <c r="AW2050" s="25"/>
      <c r="AX2050" s="25"/>
    </row>
    <row r="2051" spans="7:50" ht="12.75">
      <c r="G2051" s="49"/>
      <c r="K2051" s="99"/>
      <c r="L2051" s="99"/>
      <c r="M2051" s="99"/>
      <c r="N2051" s="99"/>
      <c r="O2051" s="99"/>
      <c r="P2051" s="99"/>
      <c r="Q2051" s="99"/>
      <c r="R2051" s="99"/>
      <c r="S2051" s="99"/>
      <c r="T2051" s="27"/>
      <c r="U2051" s="27"/>
      <c r="V2051" s="27"/>
      <c r="W2051" s="27"/>
      <c r="X2051" s="27"/>
      <c r="Y2051" s="27"/>
      <c r="Z2051" s="27"/>
      <c r="AA2051" s="27"/>
      <c r="AC2051" s="25"/>
      <c r="AD2051" s="25"/>
      <c r="AE2051" s="25"/>
      <c r="AF2051" s="25"/>
      <c r="AG2051" s="25"/>
      <c r="AH2051" s="25"/>
      <c r="AI2051" s="25"/>
      <c r="AJ2051" s="25"/>
      <c r="AK2051" s="25"/>
      <c r="AL2051" s="25"/>
      <c r="AM2051" s="25"/>
      <c r="AN2051" s="25"/>
      <c r="AO2051" s="25"/>
      <c r="AP2051" s="25"/>
      <c r="AQ2051" s="25"/>
      <c r="AR2051" s="25"/>
      <c r="AS2051" s="25"/>
      <c r="AT2051" s="25"/>
      <c r="AU2051" s="25"/>
      <c r="AV2051" s="25"/>
      <c r="AW2051" s="25"/>
      <c r="AX2051" s="25"/>
    </row>
    <row r="2052" spans="7:50" ht="12.75">
      <c r="G2052" s="49"/>
      <c r="K2052" s="99"/>
      <c r="L2052" s="99"/>
      <c r="M2052" s="99"/>
      <c r="N2052" s="99"/>
      <c r="O2052" s="99"/>
      <c r="P2052" s="99"/>
      <c r="Q2052" s="99"/>
      <c r="R2052" s="99"/>
      <c r="S2052" s="99"/>
      <c r="T2052" s="27"/>
      <c r="U2052" s="27"/>
      <c r="V2052" s="27"/>
      <c r="W2052" s="27"/>
      <c r="X2052" s="27"/>
      <c r="Y2052" s="27"/>
      <c r="Z2052" s="27"/>
      <c r="AA2052" s="27"/>
      <c r="AC2052" s="25"/>
      <c r="AD2052" s="25"/>
      <c r="AE2052" s="25"/>
      <c r="AF2052" s="25"/>
      <c r="AG2052" s="25"/>
      <c r="AH2052" s="25"/>
      <c r="AI2052" s="25"/>
      <c r="AJ2052" s="25"/>
      <c r="AK2052" s="25"/>
      <c r="AL2052" s="25"/>
      <c r="AM2052" s="25"/>
      <c r="AN2052" s="25"/>
      <c r="AO2052" s="25"/>
      <c r="AP2052" s="25"/>
      <c r="AQ2052" s="25"/>
      <c r="AR2052" s="25"/>
      <c r="AS2052" s="25"/>
      <c r="AT2052" s="25"/>
      <c r="AU2052" s="25"/>
      <c r="AV2052" s="25"/>
      <c r="AW2052" s="25"/>
      <c r="AX2052" s="25"/>
    </row>
    <row r="2053" spans="7:50" ht="12.75">
      <c r="G2053" s="49"/>
      <c r="K2053" s="99"/>
      <c r="L2053" s="99"/>
      <c r="M2053" s="99"/>
      <c r="N2053" s="99"/>
      <c r="O2053" s="99"/>
      <c r="P2053" s="99"/>
      <c r="Q2053" s="99"/>
      <c r="R2053" s="99"/>
      <c r="S2053" s="99"/>
      <c r="T2053" s="27"/>
      <c r="U2053" s="27"/>
      <c r="V2053" s="27"/>
      <c r="W2053" s="27"/>
      <c r="X2053" s="27"/>
      <c r="Y2053" s="27"/>
      <c r="Z2053" s="27"/>
      <c r="AA2053" s="27"/>
      <c r="AC2053" s="25"/>
      <c r="AD2053" s="25"/>
      <c r="AE2053" s="25"/>
      <c r="AF2053" s="25"/>
      <c r="AG2053" s="25"/>
      <c r="AH2053" s="25"/>
      <c r="AI2053" s="25"/>
      <c r="AJ2053" s="25"/>
      <c r="AK2053" s="25"/>
      <c r="AL2053" s="25"/>
      <c r="AM2053" s="25"/>
      <c r="AN2053" s="25"/>
      <c r="AO2053" s="25"/>
      <c r="AP2053" s="25"/>
      <c r="AQ2053" s="25"/>
      <c r="AR2053" s="25"/>
      <c r="AS2053" s="25"/>
      <c r="AT2053" s="25"/>
      <c r="AU2053" s="25"/>
      <c r="AV2053" s="25"/>
      <c r="AW2053" s="25"/>
      <c r="AX2053" s="25"/>
    </row>
    <row r="2054" spans="7:50" ht="12.75">
      <c r="G2054" s="49"/>
      <c r="K2054" s="99"/>
      <c r="L2054" s="99"/>
      <c r="M2054" s="99"/>
      <c r="N2054" s="99"/>
      <c r="O2054" s="99"/>
      <c r="P2054" s="99"/>
      <c r="Q2054" s="99"/>
      <c r="R2054" s="99"/>
      <c r="S2054" s="99"/>
      <c r="T2054" s="27"/>
      <c r="U2054" s="27"/>
      <c r="V2054" s="27"/>
      <c r="W2054" s="27"/>
      <c r="X2054" s="27"/>
      <c r="Y2054" s="27"/>
      <c r="Z2054" s="27"/>
      <c r="AA2054" s="27"/>
      <c r="AC2054" s="25"/>
      <c r="AD2054" s="25"/>
      <c r="AE2054" s="25"/>
      <c r="AF2054" s="25"/>
      <c r="AG2054" s="25"/>
      <c r="AH2054" s="25"/>
      <c r="AI2054" s="25"/>
      <c r="AJ2054" s="25"/>
      <c r="AK2054" s="25"/>
      <c r="AL2054" s="25"/>
      <c r="AM2054" s="25"/>
      <c r="AN2054" s="25"/>
      <c r="AO2054" s="25"/>
      <c r="AP2054" s="25"/>
      <c r="AQ2054" s="25"/>
      <c r="AR2054" s="25"/>
      <c r="AS2054" s="25"/>
      <c r="AT2054" s="25"/>
      <c r="AU2054" s="25"/>
      <c r="AV2054" s="25"/>
      <c r="AW2054" s="25"/>
      <c r="AX2054" s="25"/>
    </row>
    <row r="2055" spans="7:50" ht="12.75">
      <c r="G2055" s="49"/>
      <c r="K2055" s="99"/>
      <c r="L2055" s="99"/>
      <c r="M2055" s="99"/>
      <c r="N2055" s="99"/>
      <c r="O2055" s="99"/>
      <c r="P2055" s="99"/>
      <c r="Q2055" s="99"/>
      <c r="R2055" s="99"/>
      <c r="S2055" s="99"/>
      <c r="T2055" s="27"/>
      <c r="U2055" s="27"/>
      <c r="V2055" s="27"/>
      <c r="W2055" s="27"/>
      <c r="X2055" s="27"/>
      <c r="Y2055" s="27"/>
      <c r="Z2055" s="27"/>
      <c r="AA2055" s="27"/>
      <c r="AC2055" s="25"/>
      <c r="AD2055" s="25"/>
      <c r="AE2055" s="25"/>
      <c r="AF2055" s="25"/>
      <c r="AG2055" s="25"/>
      <c r="AH2055" s="25"/>
      <c r="AI2055" s="25"/>
      <c r="AJ2055" s="25"/>
      <c r="AK2055" s="25"/>
      <c r="AL2055" s="25"/>
      <c r="AM2055" s="25"/>
      <c r="AN2055" s="25"/>
      <c r="AO2055" s="25"/>
      <c r="AP2055" s="25"/>
      <c r="AQ2055" s="25"/>
      <c r="AR2055" s="25"/>
      <c r="AS2055" s="25"/>
      <c r="AT2055" s="25"/>
      <c r="AU2055" s="25"/>
      <c r="AV2055" s="25"/>
      <c r="AW2055" s="25"/>
      <c r="AX2055" s="25"/>
    </row>
    <row r="2056" spans="7:50" ht="12.75">
      <c r="G2056" s="49"/>
      <c r="K2056" s="99"/>
      <c r="L2056" s="99"/>
      <c r="M2056" s="99"/>
      <c r="N2056" s="99"/>
      <c r="O2056" s="99"/>
      <c r="P2056" s="99"/>
      <c r="Q2056" s="99"/>
      <c r="R2056" s="99"/>
      <c r="S2056" s="99"/>
      <c r="T2056" s="27"/>
      <c r="U2056" s="27"/>
      <c r="V2056" s="27"/>
      <c r="W2056" s="27"/>
      <c r="X2056" s="27"/>
      <c r="Y2056" s="27"/>
      <c r="Z2056" s="27"/>
      <c r="AA2056" s="27"/>
      <c r="AC2056" s="25"/>
      <c r="AD2056" s="25"/>
      <c r="AE2056" s="25"/>
      <c r="AF2056" s="25"/>
      <c r="AG2056" s="25"/>
      <c r="AH2056" s="25"/>
      <c r="AI2056" s="25"/>
      <c r="AJ2056" s="25"/>
      <c r="AK2056" s="25"/>
      <c r="AL2056" s="25"/>
      <c r="AM2056" s="25"/>
      <c r="AN2056" s="25"/>
      <c r="AO2056" s="25"/>
      <c r="AP2056" s="25"/>
      <c r="AQ2056" s="25"/>
      <c r="AR2056" s="25"/>
      <c r="AS2056" s="25"/>
      <c r="AT2056" s="25"/>
      <c r="AU2056" s="25"/>
      <c r="AV2056" s="25"/>
      <c r="AW2056" s="25"/>
      <c r="AX2056" s="25"/>
    </row>
    <row r="2057" spans="7:50" ht="12.75">
      <c r="G2057" s="49"/>
      <c r="K2057" s="99"/>
      <c r="L2057" s="99"/>
      <c r="M2057" s="99"/>
      <c r="N2057" s="99"/>
      <c r="O2057" s="99"/>
      <c r="P2057" s="99"/>
      <c r="Q2057" s="99"/>
      <c r="R2057" s="99"/>
      <c r="S2057" s="99"/>
      <c r="T2057" s="27"/>
      <c r="U2057" s="27"/>
      <c r="V2057" s="27"/>
      <c r="W2057" s="27"/>
      <c r="X2057" s="27"/>
      <c r="Y2057" s="27"/>
      <c r="Z2057" s="27"/>
      <c r="AA2057" s="27"/>
      <c r="AC2057" s="25"/>
      <c r="AD2057" s="25"/>
      <c r="AE2057" s="25"/>
      <c r="AF2057" s="25"/>
      <c r="AG2057" s="25"/>
      <c r="AH2057" s="25"/>
      <c r="AI2057" s="25"/>
      <c r="AJ2057" s="25"/>
      <c r="AK2057" s="25"/>
      <c r="AL2057" s="25"/>
      <c r="AM2057" s="25"/>
      <c r="AN2057" s="25"/>
      <c r="AO2057" s="25"/>
      <c r="AP2057" s="25"/>
      <c r="AQ2057" s="25"/>
      <c r="AR2057" s="25"/>
      <c r="AS2057" s="25"/>
      <c r="AT2057" s="25"/>
      <c r="AU2057" s="25"/>
      <c r="AV2057" s="25"/>
      <c r="AW2057" s="25"/>
      <c r="AX2057" s="25"/>
    </row>
    <row r="2058" spans="7:50" ht="12.75">
      <c r="G2058" s="49"/>
      <c r="K2058" s="99"/>
      <c r="L2058" s="99"/>
      <c r="M2058" s="99"/>
      <c r="N2058" s="99"/>
      <c r="O2058" s="99"/>
      <c r="P2058" s="99"/>
      <c r="Q2058" s="99"/>
      <c r="R2058" s="99"/>
      <c r="S2058" s="99"/>
      <c r="T2058" s="27"/>
      <c r="U2058" s="27"/>
      <c r="V2058" s="27"/>
      <c r="W2058" s="27"/>
      <c r="X2058" s="27"/>
      <c r="Y2058" s="27"/>
      <c r="Z2058" s="27"/>
      <c r="AA2058" s="27"/>
      <c r="AC2058" s="25"/>
      <c r="AD2058" s="25"/>
      <c r="AE2058" s="25"/>
      <c r="AF2058" s="25"/>
      <c r="AG2058" s="25"/>
      <c r="AH2058" s="25"/>
      <c r="AI2058" s="25"/>
      <c r="AJ2058" s="25"/>
      <c r="AK2058" s="25"/>
      <c r="AL2058" s="25"/>
      <c r="AM2058" s="25"/>
      <c r="AN2058" s="25"/>
      <c r="AO2058" s="25"/>
      <c r="AP2058" s="25"/>
      <c r="AQ2058" s="25"/>
      <c r="AR2058" s="25"/>
      <c r="AS2058" s="25"/>
      <c r="AT2058" s="25"/>
      <c r="AU2058" s="25"/>
      <c r="AV2058" s="25"/>
      <c r="AW2058" s="25"/>
      <c r="AX2058" s="25"/>
    </row>
    <row r="2059" spans="7:50" ht="12.75">
      <c r="G2059" s="49"/>
      <c r="K2059" s="99"/>
      <c r="L2059" s="99"/>
      <c r="M2059" s="99"/>
      <c r="N2059" s="99"/>
      <c r="O2059" s="99"/>
      <c r="P2059" s="99"/>
      <c r="Q2059" s="99"/>
      <c r="R2059" s="99"/>
      <c r="S2059" s="99"/>
      <c r="T2059" s="27"/>
      <c r="U2059" s="27"/>
      <c r="V2059" s="27"/>
      <c r="W2059" s="27"/>
      <c r="X2059" s="27"/>
      <c r="Y2059" s="27"/>
      <c r="Z2059" s="27"/>
      <c r="AA2059" s="27"/>
      <c r="AC2059" s="25"/>
      <c r="AD2059" s="25"/>
      <c r="AE2059" s="25"/>
      <c r="AF2059" s="25"/>
      <c r="AG2059" s="25"/>
      <c r="AH2059" s="25"/>
      <c r="AI2059" s="25"/>
      <c r="AJ2059" s="25"/>
      <c r="AK2059" s="25"/>
      <c r="AL2059" s="25"/>
      <c r="AM2059" s="25"/>
      <c r="AN2059" s="25"/>
      <c r="AO2059" s="25"/>
      <c r="AP2059" s="25"/>
      <c r="AQ2059" s="25"/>
      <c r="AR2059" s="25"/>
      <c r="AS2059" s="25"/>
      <c r="AT2059" s="25"/>
      <c r="AU2059" s="25"/>
      <c r="AV2059" s="25"/>
      <c r="AW2059" s="25"/>
      <c r="AX2059" s="25"/>
    </row>
    <row r="2060" spans="7:50" ht="12.75">
      <c r="G2060" s="49"/>
      <c r="K2060" s="99"/>
      <c r="L2060" s="99"/>
      <c r="M2060" s="99"/>
      <c r="N2060" s="99"/>
      <c r="O2060" s="99"/>
      <c r="P2060" s="99"/>
      <c r="Q2060" s="99"/>
      <c r="R2060" s="99"/>
      <c r="S2060" s="99"/>
      <c r="T2060" s="27"/>
      <c r="U2060" s="27"/>
      <c r="V2060" s="27"/>
      <c r="W2060" s="27"/>
      <c r="X2060" s="27"/>
      <c r="Y2060" s="27"/>
      <c r="Z2060" s="27"/>
      <c r="AA2060" s="27"/>
      <c r="AC2060" s="25"/>
      <c r="AD2060" s="25"/>
      <c r="AE2060" s="25"/>
      <c r="AF2060" s="25"/>
      <c r="AG2060" s="25"/>
      <c r="AH2060" s="25"/>
      <c r="AI2060" s="25"/>
      <c r="AJ2060" s="25"/>
      <c r="AK2060" s="25"/>
      <c r="AL2060" s="25"/>
      <c r="AM2060" s="25"/>
      <c r="AN2060" s="25"/>
      <c r="AO2060" s="25"/>
      <c r="AP2060" s="25"/>
      <c r="AQ2060" s="25"/>
      <c r="AR2060" s="25"/>
      <c r="AS2060" s="25"/>
      <c r="AT2060" s="25"/>
      <c r="AU2060" s="25"/>
      <c r="AV2060" s="25"/>
      <c r="AW2060" s="25"/>
      <c r="AX2060" s="25"/>
    </row>
    <row r="2061" spans="7:50" ht="12.75">
      <c r="G2061" s="49"/>
      <c r="K2061" s="99"/>
      <c r="L2061" s="99"/>
      <c r="M2061" s="99"/>
      <c r="N2061" s="99"/>
      <c r="O2061" s="99"/>
      <c r="P2061" s="99"/>
      <c r="Q2061" s="99"/>
      <c r="R2061" s="99"/>
      <c r="S2061" s="99"/>
      <c r="T2061" s="27"/>
      <c r="U2061" s="27"/>
      <c r="V2061" s="27"/>
      <c r="W2061" s="27"/>
      <c r="X2061" s="27"/>
      <c r="Y2061" s="27"/>
      <c r="Z2061" s="27"/>
      <c r="AA2061" s="27"/>
      <c r="AC2061" s="25"/>
      <c r="AD2061" s="25"/>
      <c r="AE2061" s="25"/>
      <c r="AF2061" s="25"/>
      <c r="AG2061" s="25"/>
      <c r="AH2061" s="25"/>
      <c r="AI2061" s="25"/>
      <c r="AJ2061" s="25"/>
      <c r="AK2061" s="25"/>
      <c r="AL2061" s="25"/>
      <c r="AM2061" s="25"/>
      <c r="AN2061" s="25"/>
      <c r="AO2061" s="25"/>
      <c r="AP2061" s="25"/>
      <c r="AQ2061" s="25"/>
      <c r="AR2061" s="25"/>
      <c r="AS2061" s="25"/>
      <c r="AT2061" s="25"/>
      <c r="AU2061" s="25"/>
      <c r="AV2061" s="25"/>
      <c r="AW2061" s="25"/>
      <c r="AX2061" s="25"/>
    </row>
    <row r="2062" spans="7:50" ht="12.75">
      <c r="G2062" s="49"/>
      <c r="K2062" s="99"/>
      <c r="L2062" s="99"/>
      <c r="M2062" s="99"/>
      <c r="N2062" s="99"/>
      <c r="O2062" s="99"/>
      <c r="P2062" s="99"/>
      <c r="Q2062" s="99"/>
      <c r="R2062" s="99"/>
      <c r="S2062" s="99"/>
      <c r="T2062" s="27"/>
      <c r="U2062" s="27"/>
      <c r="V2062" s="27"/>
      <c r="W2062" s="27"/>
      <c r="X2062" s="27"/>
      <c r="Y2062" s="27"/>
      <c r="Z2062" s="27"/>
      <c r="AA2062" s="27"/>
      <c r="AC2062" s="25"/>
      <c r="AD2062" s="25"/>
      <c r="AE2062" s="25"/>
      <c r="AF2062" s="25"/>
      <c r="AG2062" s="25"/>
      <c r="AH2062" s="25"/>
      <c r="AI2062" s="25"/>
      <c r="AJ2062" s="25"/>
      <c r="AK2062" s="25"/>
      <c r="AL2062" s="25"/>
      <c r="AM2062" s="25"/>
      <c r="AN2062" s="25"/>
      <c r="AO2062" s="25"/>
      <c r="AP2062" s="25"/>
      <c r="AQ2062" s="25"/>
      <c r="AR2062" s="25"/>
      <c r="AS2062" s="25"/>
      <c r="AT2062" s="25"/>
      <c r="AU2062" s="25"/>
      <c r="AV2062" s="25"/>
      <c r="AW2062" s="25"/>
      <c r="AX2062" s="25"/>
    </row>
    <row r="2063" spans="7:50" ht="12.75">
      <c r="G2063" s="49"/>
      <c r="K2063" s="99"/>
      <c r="L2063" s="99"/>
      <c r="M2063" s="99"/>
      <c r="N2063" s="99"/>
      <c r="O2063" s="99"/>
      <c r="P2063" s="99"/>
      <c r="Q2063" s="99"/>
      <c r="R2063" s="99"/>
      <c r="S2063" s="99"/>
      <c r="T2063" s="27"/>
      <c r="U2063" s="27"/>
      <c r="V2063" s="27"/>
      <c r="W2063" s="27"/>
      <c r="X2063" s="27"/>
      <c r="Y2063" s="27"/>
      <c r="Z2063" s="27"/>
      <c r="AA2063" s="27"/>
      <c r="AC2063" s="25"/>
      <c r="AD2063" s="25"/>
      <c r="AE2063" s="25"/>
      <c r="AF2063" s="25"/>
      <c r="AG2063" s="25"/>
      <c r="AH2063" s="25"/>
      <c r="AI2063" s="25"/>
      <c r="AJ2063" s="25"/>
      <c r="AK2063" s="25"/>
      <c r="AL2063" s="25"/>
      <c r="AM2063" s="25"/>
      <c r="AN2063" s="25"/>
      <c r="AO2063" s="25"/>
      <c r="AP2063" s="25"/>
      <c r="AQ2063" s="25"/>
      <c r="AR2063" s="25"/>
      <c r="AS2063" s="25"/>
      <c r="AT2063" s="25"/>
      <c r="AU2063" s="25"/>
      <c r="AV2063" s="25"/>
      <c r="AW2063" s="25"/>
      <c r="AX2063" s="25"/>
    </row>
    <row r="2064" spans="7:50" ht="12.75">
      <c r="G2064" s="49"/>
      <c r="K2064" s="99"/>
      <c r="L2064" s="99"/>
      <c r="M2064" s="99"/>
      <c r="N2064" s="99"/>
      <c r="O2064" s="99"/>
      <c r="P2064" s="99"/>
      <c r="Q2064" s="99"/>
      <c r="R2064" s="99"/>
      <c r="S2064" s="99"/>
      <c r="T2064" s="27"/>
      <c r="U2064" s="27"/>
      <c r="V2064" s="27"/>
      <c r="W2064" s="27"/>
      <c r="X2064" s="27"/>
      <c r="Y2064" s="27"/>
      <c r="Z2064" s="27"/>
      <c r="AA2064" s="27"/>
      <c r="AC2064" s="25"/>
      <c r="AD2064" s="25"/>
      <c r="AE2064" s="25"/>
      <c r="AF2064" s="25"/>
      <c r="AG2064" s="25"/>
      <c r="AH2064" s="25"/>
      <c r="AI2064" s="25"/>
      <c r="AJ2064" s="25"/>
      <c r="AK2064" s="25"/>
      <c r="AL2064" s="25"/>
      <c r="AM2064" s="25"/>
      <c r="AN2064" s="25"/>
      <c r="AO2064" s="25"/>
      <c r="AP2064" s="25"/>
      <c r="AQ2064" s="25"/>
      <c r="AR2064" s="25"/>
      <c r="AS2064" s="25"/>
      <c r="AT2064" s="25"/>
      <c r="AU2064" s="25"/>
      <c r="AV2064" s="25"/>
      <c r="AW2064" s="25"/>
      <c r="AX2064" s="25"/>
    </row>
    <row r="2065" spans="7:50" ht="12.75">
      <c r="G2065" s="49"/>
      <c r="K2065" s="99"/>
      <c r="L2065" s="99"/>
      <c r="M2065" s="99"/>
      <c r="N2065" s="99"/>
      <c r="O2065" s="99"/>
      <c r="P2065" s="99"/>
      <c r="Q2065" s="99"/>
      <c r="R2065" s="99"/>
      <c r="S2065" s="99"/>
      <c r="T2065" s="27"/>
      <c r="U2065" s="27"/>
      <c r="V2065" s="27"/>
      <c r="W2065" s="27"/>
      <c r="X2065" s="27"/>
      <c r="Y2065" s="27"/>
      <c r="Z2065" s="27"/>
      <c r="AA2065" s="27"/>
      <c r="AC2065" s="25"/>
      <c r="AD2065" s="25"/>
      <c r="AE2065" s="25"/>
      <c r="AF2065" s="25"/>
      <c r="AG2065" s="25"/>
      <c r="AH2065" s="25"/>
      <c r="AI2065" s="25"/>
      <c r="AJ2065" s="25"/>
      <c r="AK2065" s="25"/>
      <c r="AL2065" s="25"/>
      <c r="AM2065" s="25"/>
      <c r="AN2065" s="25"/>
      <c r="AO2065" s="25"/>
      <c r="AP2065" s="25"/>
      <c r="AQ2065" s="25"/>
      <c r="AR2065" s="25"/>
      <c r="AS2065" s="25"/>
      <c r="AT2065" s="25"/>
      <c r="AU2065" s="25"/>
      <c r="AV2065" s="25"/>
      <c r="AW2065" s="25"/>
      <c r="AX2065" s="25"/>
    </row>
    <row r="2066" spans="7:50" ht="12.75">
      <c r="G2066" s="49"/>
      <c r="K2066" s="99"/>
      <c r="L2066" s="99"/>
      <c r="M2066" s="99"/>
      <c r="N2066" s="99"/>
      <c r="O2066" s="99"/>
      <c r="P2066" s="99"/>
      <c r="Q2066" s="99"/>
      <c r="R2066" s="99"/>
      <c r="S2066" s="99"/>
      <c r="T2066" s="27"/>
      <c r="U2066" s="27"/>
      <c r="V2066" s="27"/>
      <c r="W2066" s="27"/>
      <c r="X2066" s="27"/>
      <c r="Y2066" s="27"/>
      <c r="Z2066" s="27"/>
      <c r="AA2066" s="27"/>
      <c r="AC2066" s="25"/>
      <c r="AD2066" s="25"/>
      <c r="AE2066" s="25"/>
      <c r="AF2066" s="25"/>
      <c r="AG2066" s="25"/>
      <c r="AH2066" s="25"/>
      <c r="AI2066" s="25"/>
      <c r="AJ2066" s="25"/>
      <c r="AK2066" s="25"/>
      <c r="AL2066" s="25"/>
      <c r="AM2066" s="25"/>
      <c r="AN2066" s="25"/>
      <c r="AO2066" s="25"/>
      <c r="AP2066" s="25"/>
      <c r="AQ2066" s="25"/>
      <c r="AR2066" s="25"/>
      <c r="AS2066" s="25"/>
      <c r="AT2066" s="25"/>
      <c r="AU2066" s="25"/>
      <c r="AV2066" s="25"/>
      <c r="AW2066" s="25"/>
      <c r="AX2066" s="25"/>
    </row>
    <row r="2067" spans="7:50" ht="12.75">
      <c r="G2067" s="49"/>
      <c r="K2067" s="99"/>
      <c r="L2067" s="99"/>
      <c r="M2067" s="99"/>
      <c r="N2067" s="99"/>
      <c r="O2067" s="99"/>
      <c r="P2067" s="99"/>
      <c r="Q2067" s="99"/>
      <c r="R2067" s="99"/>
      <c r="S2067" s="99"/>
      <c r="T2067" s="27"/>
      <c r="U2067" s="27"/>
      <c r="V2067" s="27"/>
      <c r="W2067" s="27"/>
      <c r="X2067" s="27"/>
      <c r="Y2067" s="27"/>
      <c r="Z2067" s="27"/>
      <c r="AA2067" s="27"/>
      <c r="AC2067" s="25"/>
      <c r="AD2067" s="25"/>
      <c r="AE2067" s="25"/>
      <c r="AF2067" s="25"/>
      <c r="AG2067" s="25"/>
      <c r="AH2067" s="25"/>
      <c r="AI2067" s="25"/>
      <c r="AJ2067" s="25"/>
      <c r="AK2067" s="25"/>
      <c r="AL2067" s="25"/>
      <c r="AM2067" s="25"/>
      <c r="AN2067" s="25"/>
      <c r="AO2067" s="25"/>
      <c r="AP2067" s="25"/>
      <c r="AQ2067" s="25"/>
      <c r="AR2067" s="25"/>
      <c r="AS2067" s="25"/>
      <c r="AT2067" s="25"/>
      <c r="AU2067" s="25"/>
      <c r="AV2067" s="25"/>
      <c r="AW2067" s="25"/>
      <c r="AX2067" s="25"/>
    </row>
    <row r="2068" spans="7:50" ht="12.75">
      <c r="G2068" s="49"/>
      <c r="K2068" s="99"/>
      <c r="L2068" s="99"/>
      <c r="M2068" s="99"/>
      <c r="N2068" s="99"/>
      <c r="O2068" s="99"/>
      <c r="P2068" s="99"/>
      <c r="Q2068" s="99"/>
      <c r="R2068" s="99"/>
      <c r="S2068" s="99"/>
      <c r="T2068" s="27"/>
      <c r="U2068" s="27"/>
      <c r="V2068" s="27"/>
      <c r="W2068" s="27"/>
      <c r="X2068" s="27"/>
      <c r="Y2068" s="27"/>
      <c r="Z2068" s="27"/>
      <c r="AA2068" s="27"/>
      <c r="AC2068" s="25"/>
      <c r="AD2068" s="25"/>
      <c r="AE2068" s="25"/>
      <c r="AF2068" s="25"/>
      <c r="AG2068" s="25"/>
      <c r="AH2068" s="25"/>
      <c r="AI2068" s="25"/>
      <c r="AJ2068" s="25"/>
      <c r="AK2068" s="25"/>
      <c r="AL2068" s="25"/>
      <c r="AM2068" s="25"/>
      <c r="AN2068" s="25"/>
      <c r="AO2068" s="25"/>
      <c r="AP2068" s="25"/>
      <c r="AQ2068" s="25"/>
      <c r="AR2068" s="25"/>
      <c r="AS2068" s="25"/>
      <c r="AT2068" s="25"/>
      <c r="AU2068" s="25"/>
      <c r="AV2068" s="25"/>
      <c r="AW2068" s="25"/>
      <c r="AX2068" s="25"/>
    </row>
    <row r="2069" spans="7:50" ht="12.75">
      <c r="G2069" s="49"/>
      <c r="K2069" s="99"/>
      <c r="L2069" s="99"/>
      <c r="M2069" s="99"/>
      <c r="N2069" s="99"/>
      <c r="O2069" s="99"/>
      <c r="P2069" s="99"/>
      <c r="Q2069" s="99"/>
      <c r="R2069" s="99"/>
      <c r="S2069" s="99"/>
      <c r="T2069" s="27"/>
      <c r="U2069" s="27"/>
      <c r="V2069" s="27"/>
      <c r="W2069" s="27"/>
      <c r="X2069" s="27"/>
      <c r="Y2069" s="27"/>
      <c r="Z2069" s="27"/>
      <c r="AA2069" s="27"/>
      <c r="AC2069" s="25"/>
      <c r="AD2069" s="25"/>
      <c r="AE2069" s="25"/>
      <c r="AF2069" s="25"/>
      <c r="AG2069" s="25"/>
      <c r="AH2069" s="25"/>
      <c r="AI2069" s="25"/>
      <c r="AJ2069" s="25"/>
      <c r="AK2069" s="25"/>
      <c r="AL2069" s="25"/>
      <c r="AM2069" s="25"/>
      <c r="AN2069" s="25"/>
      <c r="AO2069" s="25"/>
      <c r="AP2069" s="25"/>
      <c r="AQ2069" s="25"/>
      <c r="AR2069" s="25"/>
      <c r="AS2069" s="25"/>
      <c r="AT2069" s="25"/>
      <c r="AU2069" s="25"/>
      <c r="AV2069" s="25"/>
      <c r="AW2069" s="25"/>
      <c r="AX2069" s="25"/>
    </row>
    <row r="2070" spans="7:50" ht="12.75">
      <c r="G2070" s="49"/>
      <c r="K2070" s="99"/>
      <c r="L2070" s="99"/>
      <c r="M2070" s="99"/>
      <c r="N2070" s="99"/>
      <c r="O2070" s="99"/>
      <c r="P2070" s="99"/>
      <c r="Q2070" s="99"/>
      <c r="R2070" s="99"/>
      <c r="S2070" s="99"/>
      <c r="T2070" s="27"/>
      <c r="U2070" s="27"/>
      <c r="V2070" s="27"/>
      <c r="W2070" s="27"/>
      <c r="X2070" s="27"/>
      <c r="Y2070" s="27"/>
      <c r="Z2070" s="27"/>
      <c r="AA2070" s="27"/>
      <c r="AC2070" s="25"/>
      <c r="AD2070" s="25"/>
      <c r="AE2070" s="25"/>
      <c r="AF2070" s="25"/>
      <c r="AG2070" s="25"/>
      <c r="AH2070" s="25"/>
      <c r="AI2070" s="25"/>
      <c r="AJ2070" s="25"/>
      <c r="AK2070" s="25"/>
      <c r="AL2070" s="25"/>
      <c r="AM2070" s="25"/>
      <c r="AN2070" s="25"/>
      <c r="AO2070" s="25"/>
      <c r="AP2070" s="25"/>
      <c r="AQ2070" s="25"/>
      <c r="AR2070" s="25"/>
      <c r="AS2070" s="25"/>
      <c r="AT2070" s="25"/>
      <c r="AU2070" s="25"/>
      <c r="AV2070" s="25"/>
      <c r="AW2070" s="25"/>
      <c r="AX2070" s="25"/>
    </row>
    <row r="2071" spans="7:50" ht="12.75">
      <c r="G2071" s="49"/>
      <c r="K2071" s="99"/>
      <c r="L2071" s="99"/>
      <c r="M2071" s="99"/>
      <c r="N2071" s="99"/>
      <c r="O2071" s="99"/>
      <c r="P2071" s="99"/>
      <c r="Q2071" s="99"/>
      <c r="R2071" s="99"/>
      <c r="S2071" s="99"/>
      <c r="T2071" s="27"/>
      <c r="U2071" s="27"/>
      <c r="V2071" s="27"/>
      <c r="W2071" s="27"/>
      <c r="X2071" s="27"/>
      <c r="Y2071" s="27"/>
      <c r="Z2071" s="27"/>
      <c r="AA2071" s="27"/>
      <c r="AC2071" s="25"/>
      <c r="AD2071" s="25"/>
      <c r="AE2071" s="25"/>
      <c r="AF2071" s="25"/>
      <c r="AG2071" s="25"/>
      <c r="AH2071" s="25"/>
      <c r="AI2071" s="25"/>
      <c r="AJ2071" s="25"/>
      <c r="AK2071" s="25"/>
      <c r="AL2071" s="25"/>
      <c r="AM2071" s="25"/>
      <c r="AN2071" s="25"/>
      <c r="AO2071" s="25"/>
      <c r="AP2071" s="25"/>
      <c r="AQ2071" s="25"/>
      <c r="AR2071" s="25"/>
      <c r="AS2071" s="25"/>
      <c r="AT2071" s="25"/>
      <c r="AU2071" s="25"/>
      <c r="AV2071" s="25"/>
      <c r="AW2071" s="25"/>
      <c r="AX2071" s="25"/>
    </row>
    <row r="2072" spans="7:50" ht="12.75">
      <c r="G2072" s="49"/>
      <c r="K2072" s="99"/>
      <c r="L2072" s="99"/>
      <c r="M2072" s="99"/>
      <c r="N2072" s="99"/>
      <c r="O2072" s="99"/>
      <c r="P2072" s="99"/>
      <c r="Q2072" s="99"/>
      <c r="R2072" s="99"/>
      <c r="S2072" s="99"/>
      <c r="T2072" s="27"/>
      <c r="U2072" s="27"/>
      <c r="V2072" s="27"/>
      <c r="W2072" s="27"/>
      <c r="X2072" s="27"/>
      <c r="Y2072" s="27"/>
      <c r="Z2072" s="27"/>
      <c r="AA2072" s="27"/>
      <c r="AC2072" s="25"/>
      <c r="AD2072" s="25"/>
      <c r="AE2072" s="25"/>
      <c r="AF2072" s="25"/>
      <c r="AG2072" s="25"/>
      <c r="AH2072" s="25"/>
      <c r="AI2072" s="25"/>
      <c r="AJ2072" s="25"/>
      <c r="AK2072" s="25"/>
      <c r="AL2072" s="25"/>
      <c r="AM2072" s="25"/>
      <c r="AN2072" s="25"/>
      <c r="AO2072" s="25"/>
      <c r="AP2072" s="25"/>
      <c r="AQ2072" s="25"/>
      <c r="AR2072" s="25"/>
      <c r="AS2072" s="25"/>
      <c r="AT2072" s="25"/>
      <c r="AU2072" s="25"/>
      <c r="AV2072" s="25"/>
      <c r="AW2072" s="25"/>
      <c r="AX2072" s="25"/>
    </row>
    <row r="2073" spans="7:50" ht="12.75">
      <c r="G2073" s="49"/>
      <c r="K2073" s="99"/>
      <c r="L2073" s="99"/>
      <c r="M2073" s="99"/>
      <c r="N2073" s="99"/>
      <c r="O2073" s="99"/>
      <c r="P2073" s="99"/>
      <c r="Q2073" s="99"/>
      <c r="R2073" s="99"/>
      <c r="S2073" s="99"/>
      <c r="T2073" s="27"/>
      <c r="U2073" s="27"/>
      <c r="V2073" s="27"/>
      <c r="W2073" s="27"/>
      <c r="X2073" s="27"/>
      <c r="Y2073" s="27"/>
      <c r="Z2073" s="27"/>
      <c r="AA2073" s="27"/>
      <c r="AC2073" s="25"/>
      <c r="AD2073" s="25"/>
      <c r="AE2073" s="25"/>
      <c r="AF2073" s="25"/>
      <c r="AG2073" s="25"/>
      <c r="AH2073" s="25"/>
      <c r="AI2073" s="25"/>
      <c r="AJ2073" s="25"/>
      <c r="AK2073" s="25"/>
      <c r="AL2073" s="25"/>
      <c r="AM2073" s="25"/>
      <c r="AN2073" s="25"/>
      <c r="AO2073" s="25"/>
      <c r="AP2073" s="25"/>
      <c r="AQ2073" s="25"/>
      <c r="AR2073" s="25"/>
      <c r="AS2073" s="25"/>
      <c r="AT2073" s="25"/>
      <c r="AU2073" s="25"/>
      <c r="AV2073" s="25"/>
      <c r="AW2073" s="25"/>
      <c r="AX2073" s="25"/>
    </row>
    <row r="2074" spans="7:50" ht="12.75">
      <c r="G2074" s="49"/>
      <c r="K2074" s="99"/>
      <c r="L2074" s="99"/>
      <c r="M2074" s="99"/>
      <c r="N2074" s="99"/>
      <c r="O2074" s="99"/>
      <c r="P2074" s="99"/>
      <c r="Q2074" s="99"/>
      <c r="R2074" s="99"/>
      <c r="S2074" s="99"/>
      <c r="T2074" s="27"/>
      <c r="U2074" s="27"/>
      <c r="V2074" s="27"/>
      <c r="W2074" s="27"/>
      <c r="X2074" s="27"/>
      <c r="Y2074" s="27"/>
      <c r="Z2074" s="27"/>
      <c r="AA2074" s="27"/>
      <c r="AC2074" s="25"/>
      <c r="AD2074" s="25"/>
      <c r="AE2074" s="25"/>
      <c r="AF2074" s="25"/>
      <c r="AG2074" s="25"/>
      <c r="AH2074" s="25"/>
      <c r="AI2074" s="25"/>
      <c r="AJ2074" s="25"/>
      <c r="AK2074" s="25"/>
      <c r="AL2074" s="25"/>
      <c r="AM2074" s="25"/>
      <c r="AN2074" s="25"/>
      <c r="AO2074" s="25"/>
      <c r="AP2074" s="25"/>
      <c r="AQ2074" s="25"/>
      <c r="AR2074" s="25"/>
      <c r="AS2074" s="25"/>
      <c r="AT2074" s="25"/>
      <c r="AU2074" s="25"/>
      <c r="AV2074" s="25"/>
      <c r="AW2074" s="25"/>
      <c r="AX2074" s="25"/>
    </row>
    <row r="2075" spans="7:50" ht="12.75">
      <c r="G2075" s="49"/>
      <c r="K2075" s="99"/>
      <c r="L2075" s="99"/>
      <c r="M2075" s="99"/>
      <c r="N2075" s="99"/>
      <c r="O2075" s="99"/>
      <c r="P2075" s="99"/>
      <c r="Q2075" s="99"/>
      <c r="R2075" s="99"/>
      <c r="S2075" s="99"/>
      <c r="T2075" s="27"/>
      <c r="U2075" s="27"/>
      <c r="V2075" s="27"/>
      <c r="W2075" s="27"/>
      <c r="X2075" s="27"/>
      <c r="Y2075" s="27"/>
      <c r="Z2075" s="27"/>
      <c r="AA2075" s="27"/>
      <c r="AC2075" s="25"/>
      <c r="AD2075" s="25"/>
      <c r="AE2075" s="25"/>
      <c r="AF2075" s="25"/>
      <c r="AG2075" s="25"/>
      <c r="AH2075" s="25"/>
      <c r="AI2075" s="25"/>
      <c r="AJ2075" s="25"/>
      <c r="AK2075" s="25"/>
      <c r="AL2075" s="25"/>
      <c r="AM2075" s="25"/>
      <c r="AN2075" s="25"/>
      <c r="AO2075" s="25"/>
      <c r="AP2075" s="25"/>
      <c r="AQ2075" s="25"/>
      <c r="AR2075" s="25"/>
      <c r="AS2075" s="25"/>
      <c r="AT2075" s="25"/>
      <c r="AU2075" s="25"/>
      <c r="AV2075" s="25"/>
      <c r="AW2075" s="25"/>
      <c r="AX2075" s="25"/>
    </row>
    <row r="2076" spans="7:50" ht="12.75">
      <c r="G2076" s="49"/>
      <c r="K2076" s="99"/>
      <c r="L2076" s="99"/>
      <c r="M2076" s="99"/>
      <c r="N2076" s="99"/>
      <c r="O2076" s="99"/>
      <c r="P2076" s="99"/>
      <c r="Q2076" s="99"/>
      <c r="R2076" s="99"/>
      <c r="S2076" s="99"/>
      <c r="T2076" s="27"/>
      <c r="U2076" s="27"/>
      <c r="V2076" s="27"/>
      <c r="W2076" s="27"/>
      <c r="X2076" s="27"/>
      <c r="Y2076" s="27"/>
      <c r="Z2076" s="27"/>
      <c r="AA2076" s="27"/>
      <c r="AC2076" s="25"/>
      <c r="AD2076" s="25"/>
      <c r="AE2076" s="25"/>
      <c r="AF2076" s="25"/>
      <c r="AG2076" s="25"/>
      <c r="AH2076" s="25"/>
      <c r="AI2076" s="25"/>
      <c r="AJ2076" s="25"/>
      <c r="AK2076" s="25"/>
      <c r="AL2076" s="25"/>
      <c r="AM2076" s="25"/>
      <c r="AN2076" s="25"/>
      <c r="AO2076" s="25"/>
      <c r="AP2076" s="25"/>
      <c r="AQ2076" s="25"/>
      <c r="AR2076" s="25"/>
      <c r="AS2076" s="25"/>
      <c r="AT2076" s="25"/>
      <c r="AU2076" s="25"/>
      <c r="AV2076" s="25"/>
      <c r="AW2076" s="25"/>
      <c r="AX2076" s="25"/>
    </row>
    <row r="2077" spans="7:50" ht="12.75">
      <c r="G2077" s="49"/>
      <c r="K2077" s="99"/>
      <c r="L2077" s="99"/>
      <c r="M2077" s="99"/>
      <c r="N2077" s="99"/>
      <c r="O2077" s="99"/>
      <c r="P2077" s="99"/>
      <c r="Q2077" s="99"/>
      <c r="R2077" s="99"/>
      <c r="S2077" s="99"/>
      <c r="T2077" s="27"/>
      <c r="U2077" s="27"/>
      <c r="V2077" s="27"/>
      <c r="W2077" s="27"/>
      <c r="X2077" s="27"/>
      <c r="Y2077" s="27"/>
      <c r="Z2077" s="27"/>
      <c r="AA2077" s="27"/>
      <c r="AC2077" s="25"/>
      <c r="AD2077" s="25"/>
      <c r="AE2077" s="25"/>
      <c r="AF2077" s="25"/>
      <c r="AG2077" s="25"/>
      <c r="AH2077" s="25"/>
      <c r="AI2077" s="25"/>
      <c r="AJ2077" s="25"/>
      <c r="AK2077" s="25"/>
      <c r="AL2077" s="25"/>
      <c r="AM2077" s="25"/>
      <c r="AN2077" s="25"/>
      <c r="AO2077" s="25"/>
      <c r="AP2077" s="25"/>
      <c r="AQ2077" s="25"/>
      <c r="AR2077" s="25"/>
      <c r="AS2077" s="25"/>
      <c r="AT2077" s="25"/>
      <c r="AU2077" s="25"/>
      <c r="AV2077" s="25"/>
      <c r="AW2077" s="25"/>
      <c r="AX2077" s="25"/>
    </row>
    <row r="2078" spans="7:50" ht="12.75">
      <c r="G2078" s="49"/>
      <c r="K2078" s="99"/>
      <c r="L2078" s="99"/>
      <c r="M2078" s="99"/>
      <c r="N2078" s="99"/>
      <c r="O2078" s="99"/>
      <c r="P2078" s="99"/>
      <c r="Q2078" s="99"/>
      <c r="R2078" s="99"/>
      <c r="S2078" s="99"/>
      <c r="T2078" s="27"/>
      <c r="U2078" s="27"/>
      <c r="V2078" s="27"/>
      <c r="W2078" s="27"/>
      <c r="X2078" s="27"/>
      <c r="Y2078" s="27"/>
      <c r="Z2078" s="27"/>
      <c r="AA2078" s="27"/>
      <c r="AC2078" s="25"/>
      <c r="AD2078" s="25"/>
      <c r="AE2078" s="25"/>
      <c r="AF2078" s="25"/>
      <c r="AG2078" s="25"/>
      <c r="AH2078" s="25"/>
      <c r="AI2078" s="25"/>
      <c r="AJ2078" s="25"/>
      <c r="AK2078" s="25"/>
      <c r="AL2078" s="25"/>
      <c r="AM2078" s="25"/>
      <c r="AN2078" s="25"/>
      <c r="AO2078" s="25"/>
      <c r="AP2078" s="25"/>
      <c r="AQ2078" s="25"/>
      <c r="AR2078" s="25"/>
      <c r="AS2078" s="25"/>
      <c r="AT2078" s="25"/>
      <c r="AU2078" s="25"/>
      <c r="AV2078" s="25"/>
      <c r="AW2078" s="25"/>
      <c r="AX2078" s="25"/>
    </row>
    <row r="2079" spans="7:50" ht="12.75">
      <c r="G2079" s="49"/>
      <c r="K2079" s="99"/>
      <c r="L2079" s="99"/>
      <c r="M2079" s="99"/>
      <c r="N2079" s="99"/>
      <c r="O2079" s="99"/>
      <c r="P2079" s="99"/>
      <c r="Q2079" s="99"/>
      <c r="R2079" s="99"/>
      <c r="S2079" s="99"/>
      <c r="T2079" s="27"/>
      <c r="U2079" s="27"/>
      <c r="V2079" s="27"/>
      <c r="W2079" s="27"/>
      <c r="X2079" s="27"/>
      <c r="Y2079" s="27"/>
      <c r="Z2079" s="27"/>
      <c r="AA2079" s="27"/>
      <c r="AC2079" s="25"/>
      <c r="AD2079" s="25"/>
      <c r="AE2079" s="25"/>
      <c r="AF2079" s="25"/>
      <c r="AG2079" s="25"/>
      <c r="AH2079" s="25"/>
      <c r="AI2079" s="25"/>
      <c r="AJ2079" s="25"/>
      <c r="AK2079" s="25"/>
      <c r="AL2079" s="25"/>
      <c r="AM2079" s="25"/>
      <c r="AN2079" s="25"/>
      <c r="AO2079" s="25"/>
      <c r="AP2079" s="25"/>
      <c r="AQ2079" s="25"/>
      <c r="AR2079" s="25"/>
      <c r="AS2079" s="25"/>
      <c r="AT2079" s="25"/>
      <c r="AU2079" s="25"/>
      <c r="AV2079" s="25"/>
      <c r="AW2079" s="25"/>
      <c r="AX2079" s="25"/>
    </row>
    <row r="2080" spans="7:50" ht="12.75">
      <c r="G2080" s="49"/>
      <c r="K2080" s="99"/>
      <c r="L2080" s="99"/>
      <c r="M2080" s="99"/>
      <c r="N2080" s="99"/>
      <c r="O2080" s="99"/>
      <c r="P2080" s="99"/>
      <c r="Q2080" s="99"/>
      <c r="R2080" s="99"/>
      <c r="S2080" s="99"/>
      <c r="T2080" s="27"/>
      <c r="U2080" s="27"/>
      <c r="V2080" s="27"/>
      <c r="W2080" s="27"/>
      <c r="X2080" s="27"/>
      <c r="Y2080" s="27"/>
      <c r="Z2080" s="27"/>
      <c r="AA2080" s="27"/>
      <c r="AC2080" s="25"/>
      <c r="AD2080" s="25"/>
      <c r="AE2080" s="25"/>
      <c r="AF2080" s="25"/>
      <c r="AG2080" s="25"/>
      <c r="AH2080" s="25"/>
      <c r="AI2080" s="25"/>
      <c r="AJ2080" s="25"/>
      <c r="AK2080" s="25"/>
      <c r="AL2080" s="25"/>
      <c r="AM2080" s="25"/>
      <c r="AN2080" s="25"/>
      <c r="AO2080" s="25"/>
      <c r="AP2080" s="25"/>
      <c r="AQ2080" s="25"/>
      <c r="AR2080" s="25"/>
      <c r="AS2080" s="25"/>
      <c r="AT2080" s="25"/>
      <c r="AU2080" s="25"/>
      <c r="AV2080" s="25"/>
      <c r="AW2080" s="25"/>
      <c r="AX2080" s="25"/>
    </row>
    <row r="2081" spans="7:50" ht="12.75">
      <c r="G2081" s="49"/>
      <c r="K2081" s="99"/>
      <c r="L2081" s="99"/>
      <c r="M2081" s="99"/>
      <c r="N2081" s="99"/>
      <c r="O2081" s="99"/>
      <c r="P2081" s="99"/>
      <c r="Q2081" s="99"/>
      <c r="R2081" s="99"/>
      <c r="S2081" s="99"/>
      <c r="T2081" s="27"/>
      <c r="U2081" s="27"/>
      <c r="V2081" s="27"/>
      <c r="W2081" s="27"/>
      <c r="X2081" s="27"/>
      <c r="Y2081" s="27"/>
      <c r="Z2081" s="27"/>
      <c r="AA2081" s="27"/>
      <c r="AC2081" s="25"/>
      <c r="AD2081" s="25"/>
      <c r="AE2081" s="25"/>
      <c r="AF2081" s="25"/>
      <c r="AG2081" s="25"/>
      <c r="AH2081" s="25"/>
      <c r="AI2081" s="25"/>
      <c r="AJ2081" s="25"/>
      <c r="AK2081" s="25"/>
      <c r="AL2081" s="25"/>
      <c r="AM2081" s="25"/>
      <c r="AN2081" s="25"/>
      <c r="AO2081" s="25"/>
      <c r="AP2081" s="25"/>
      <c r="AQ2081" s="25"/>
      <c r="AR2081" s="25"/>
      <c r="AS2081" s="25"/>
      <c r="AT2081" s="25"/>
      <c r="AU2081" s="25"/>
      <c r="AV2081" s="25"/>
      <c r="AW2081" s="25"/>
      <c r="AX2081" s="25"/>
    </row>
    <row r="2082" spans="7:50" ht="12.75">
      <c r="G2082" s="49"/>
      <c r="K2082" s="99"/>
      <c r="L2082" s="99"/>
      <c r="M2082" s="99"/>
      <c r="N2082" s="99"/>
      <c r="O2082" s="99"/>
      <c r="P2082" s="99"/>
      <c r="Q2082" s="99"/>
      <c r="R2082" s="99"/>
      <c r="S2082" s="99"/>
      <c r="T2082" s="27"/>
      <c r="U2082" s="27"/>
      <c r="V2082" s="27"/>
      <c r="W2082" s="27"/>
      <c r="X2082" s="27"/>
      <c r="Y2082" s="27"/>
      <c r="Z2082" s="27"/>
      <c r="AA2082" s="27"/>
      <c r="AC2082" s="25"/>
      <c r="AD2082" s="25"/>
      <c r="AE2082" s="25"/>
      <c r="AF2082" s="25"/>
      <c r="AG2082" s="25"/>
      <c r="AH2082" s="25"/>
      <c r="AI2082" s="25"/>
      <c r="AJ2082" s="25"/>
      <c r="AK2082" s="25"/>
      <c r="AL2082" s="25"/>
      <c r="AM2082" s="25"/>
      <c r="AN2082" s="25"/>
      <c r="AO2082" s="25"/>
      <c r="AP2082" s="25"/>
      <c r="AQ2082" s="25"/>
      <c r="AR2082" s="25"/>
      <c r="AS2082" s="25"/>
      <c r="AT2082" s="25"/>
      <c r="AU2082" s="25"/>
      <c r="AV2082" s="25"/>
      <c r="AW2082" s="25"/>
      <c r="AX2082" s="25"/>
    </row>
    <row r="2083" spans="7:50" ht="12.75">
      <c r="G2083" s="49"/>
      <c r="K2083" s="99"/>
      <c r="L2083" s="99"/>
      <c r="M2083" s="99"/>
      <c r="N2083" s="99"/>
      <c r="O2083" s="99"/>
      <c r="P2083" s="99"/>
      <c r="Q2083" s="99"/>
      <c r="R2083" s="99"/>
      <c r="S2083" s="99"/>
      <c r="T2083" s="27"/>
      <c r="U2083" s="27"/>
      <c r="V2083" s="27"/>
      <c r="W2083" s="27"/>
      <c r="X2083" s="27"/>
      <c r="Y2083" s="27"/>
      <c r="Z2083" s="27"/>
      <c r="AA2083" s="27"/>
      <c r="AC2083" s="25"/>
      <c r="AD2083" s="25"/>
      <c r="AE2083" s="25"/>
      <c r="AF2083" s="25"/>
      <c r="AG2083" s="25"/>
      <c r="AH2083" s="25"/>
      <c r="AI2083" s="25"/>
      <c r="AJ2083" s="25"/>
      <c r="AK2083" s="25"/>
      <c r="AL2083" s="25"/>
      <c r="AM2083" s="25"/>
      <c r="AN2083" s="25"/>
      <c r="AO2083" s="25"/>
      <c r="AP2083" s="25"/>
      <c r="AQ2083" s="25"/>
      <c r="AR2083" s="25"/>
      <c r="AS2083" s="25"/>
      <c r="AT2083" s="25"/>
      <c r="AU2083" s="25"/>
      <c r="AV2083" s="25"/>
      <c r="AW2083" s="25"/>
      <c r="AX2083" s="25"/>
    </row>
    <row r="2084" spans="7:50" ht="12.75">
      <c r="G2084" s="49"/>
      <c r="K2084" s="99"/>
      <c r="L2084" s="99"/>
      <c r="M2084" s="99"/>
      <c r="N2084" s="99"/>
      <c r="O2084" s="99"/>
      <c r="P2084" s="99"/>
      <c r="Q2084" s="99"/>
      <c r="R2084" s="99"/>
      <c r="S2084" s="99"/>
      <c r="T2084" s="27"/>
      <c r="U2084" s="27"/>
      <c r="V2084" s="27"/>
      <c r="W2084" s="27"/>
      <c r="X2084" s="27"/>
      <c r="Y2084" s="27"/>
      <c r="Z2084" s="27"/>
      <c r="AA2084" s="27"/>
      <c r="AC2084" s="25"/>
      <c r="AD2084" s="25"/>
      <c r="AE2084" s="25"/>
      <c r="AF2084" s="25"/>
      <c r="AG2084" s="25"/>
      <c r="AH2084" s="25"/>
      <c r="AI2084" s="25"/>
      <c r="AJ2084" s="25"/>
      <c r="AK2084" s="25"/>
      <c r="AL2084" s="25"/>
      <c r="AM2084" s="25"/>
      <c r="AN2084" s="25"/>
      <c r="AO2084" s="25"/>
      <c r="AP2084" s="25"/>
      <c r="AQ2084" s="25"/>
      <c r="AR2084" s="25"/>
      <c r="AS2084" s="25"/>
      <c r="AT2084" s="25"/>
      <c r="AU2084" s="25"/>
      <c r="AV2084" s="25"/>
      <c r="AW2084" s="25"/>
      <c r="AX2084" s="25"/>
    </row>
    <row r="2085" spans="7:50" ht="12.75">
      <c r="G2085" s="49"/>
      <c r="K2085" s="99"/>
      <c r="L2085" s="99"/>
      <c r="M2085" s="99"/>
      <c r="N2085" s="99"/>
      <c r="O2085" s="99"/>
      <c r="P2085" s="99"/>
      <c r="Q2085" s="99"/>
      <c r="R2085" s="99"/>
      <c r="S2085" s="99"/>
      <c r="T2085" s="27"/>
      <c r="U2085" s="27"/>
      <c r="V2085" s="27"/>
      <c r="W2085" s="27"/>
      <c r="X2085" s="27"/>
      <c r="Y2085" s="27"/>
      <c r="Z2085" s="27"/>
      <c r="AA2085" s="27"/>
      <c r="AC2085" s="25"/>
      <c r="AD2085" s="25"/>
      <c r="AE2085" s="25"/>
      <c r="AF2085" s="25"/>
      <c r="AG2085" s="25"/>
      <c r="AH2085" s="25"/>
      <c r="AI2085" s="25"/>
      <c r="AJ2085" s="25"/>
      <c r="AK2085" s="25"/>
      <c r="AL2085" s="25"/>
      <c r="AM2085" s="25"/>
      <c r="AN2085" s="25"/>
      <c r="AO2085" s="25"/>
      <c r="AP2085" s="25"/>
      <c r="AQ2085" s="25"/>
      <c r="AR2085" s="25"/>
      <c r="AS2085" s="25"/>
      <c r="AT2085" s="25"/>
      <c r="AU2085" s="25"/>
      <c r="AV2085" s="25"/>
      <c r="AW2085" s="25"/>
      <c r="AX2085" s="25"/>
    </row>
    <row r="2086" spans="7:50" ht="12.75">
      <c r="G2086" s="49"/>
      <c r="K2086" s="99"/>
      <c r="L2086" s="99"/>
      <c r="M2086" s="99"/>
      <c r="N2086" s="99"/>
      <c r="O2086" s="99"/>
      <c r="P2086" s="99"/>
      <c r="Q2086" s="99"/>
      <c r="R2086" s="99"/>
      <c r="S2086" s="99"/>
      <c r="T2086" s="27"/>
      <c r="U2086" s="27"/>
      <c r="V2086" s="27"/>
      <c r="W2086" s="27"/>
      <c r="X2086" s="27"/>
      <c r="Y2086" s="27"/>
      <c r="Z2086" s="27"/>
      <c r="AA2086" s="27"/>
      <c r="AC2086" s="25"/>
      <c r="AD2086" s="25"/>
      <c r="AE2086" s="25"/>
      <c r="AF2086" s="25"/>
      <c r="AG2086" s="25"/>
      <c r="AH2086" s="25"/>
      <c r="AI2086" s="25"/>
      <c r="AJ2086" s="25"/>
      <c r="AK2086" s="25"/>
      <c r="AL2086" s="25"/>
      <c r="AM2086" s="25"/>
      <c r="AN2086" s="25"/>
      <c r="AO2086" s="25"/>
      <c r="AP2086" s="25"/>
      <c r="AQ2086" s="25"/>
      <c r="AR2086" s="25"/>
      <c r="AS2086" s="25"/>
      <c r="AT2086" s="25"/>
      <c r="AU2086" s="25"/>
      <c r="AV2086" s="25"/>
      <c r="AW2086" s="25"/>
      <c r="AX2086" s="25"/>
    </row>
    <row r="2087" spans="7:50" ht="12.75">
      <c r="G2087" s="49"/>
      <c r="K2087" s="99"/>
      <c r="L2087" s="99"/>
      <c r="M2087" s="99"/>
      <c r="N2087" s="99"/>
      <c r="O2087" s="99"/>
      <c r="P2087" s="99"/>
      <c r="Q2087" s="99"/>
      <c r="R2087" s="99"/>
      <c r="S2087" s="99"/>
      <c r="T2087" s="27"/>
      <c r="U2087" s="27"/>
      <c r="V2087" s="27"/>
      <c r="W2087" s="27"/>
      <c r="X2087" s="27"/>
      <c r="Y2087" s="27"/>
      <c r="Z2087" s="27"/>
      <c r="AA2087" s="27"/>
      <c r="AC2087" s="25"/>
      <c r="AD2087" s="25"/>
      <c r="AE2087" s="25"/>
      <c r="AF2087" s="25"/>
      <c r="AG2087" s="25"/>
      <c r="AH2087" s="25"/>
      <c r="AI2087" s="25"/>
      <c r="AJ2087" s="25"/>
      <c r="AK2087" s="25"/>
      <c r="AL2087" s="25"/>
      <c r="AM2087" s="25"/>
      <c r="AN2087" s="25"/>
      <c r="AO2087" s="25"/>
      <c r="AP2087" s="25"/>
      <c r="AQ2087" s="25"/>
      <c r="AR2087" s="25"/>
      <c r="AS2087" s="25"/>
      <c r="AT2087" s="25"/>
      <c r="AU2087" s="25"/>
      <c r="AV2087" s="25"/>
      <c r="AW2087" s="25"/>
      <c r="AX2087" s="25"/>
    </row>
    <row r="2088" spans="7:50" ht="12.75">
      <c r="G2088" s="49"/>
      <c r="K2088" s="99"/>
      <c r="L2088" s="99"/>
      <c r="M2088" s="99"/>
      <c r="N2088" s="99"/>
      <c r="O2088" s="99"/>
      <c r="P2088" s="99"/>
      <c r="Q2088" s="99"/>
      <c r="R2088" s="99"/>
      <c r="S2088" s="99"/>
      <c r="T2088" s="27"/>
      <c r="U2088" s="27"/>
      <c r="V2088" s="27"/>
      <c r="W2088" s="27"/>
      <c r="X2088" s="27"/>
      <c r="Y2088" s="27"/>
      <c r="Z2088" s="27"/>
      <c r="AA2088" s="27"/>
      <c r="AC2088" s="25"/>
      <c r="AD2088" s="25"/>
      <c r="AE2088" s="25"/>
      <c r="AF2088" s="25"/>
      <c r="AG2088" s="25"/>
      <c r="AH2088" s="25"/>
      <c r="AI2088" s="25"/>
      <c r="AJ2088" s="25"/>
      <c r="AK2088" s="25"/>
      <c r="AL2088" s="25"/>
      <c r="AM2088" s="25"/>
      <c r="AN2088" s="25"/>
      <c r="AO2088" s="25"/>
      <c r="AP2088" s="25"/>
      <c r="AQ2088" s="25"/>
      <c r="AR2088" s="25"/>
      <c r="AS2088" s="25"/>
      <c r="AT2088" s="25"/>
      <c r="AU2088" s="25"/>
      <c r="AV2088" s="25"/>
      <c r="AW2088" s="25"/>
      <c r="AX2088" s="25"/>
    </row>
    <row r="2089" spans="7:50" ht="12.75">
      <c r="G2089" s="49"/>
      <c r="K2089" s="99"/>
      <c r="L2089" s="99"/>
      <c r="M2089" s="99"/>
      <c r="N2089" s="99"/>
      <c r="O2089" s="99"/>
      <c r="P2089" s="99"/>
      <c r="Q2089" s="99"/>
      <c r="R2089" s="99"/>
      <c r="S2089" s="99"/>
      <c r="T2089" s="27"/>
      <c r="U2089" s="27"/>
      <c r="V2089" s="27"/>
      <c r="W2089" s="27"/>
      <c r="X2089" s="27"/>
      <c r="Y2089" s="27"/>
      <c r="Z2089" s="27"/>
      <c r="AA2089" s="27"/>
      <c r="AC2089" s="25"/>
      <c r="AD2089" s="25"/>
      <c r="AE2089" s="25"/>
      <c r="AF2089" s="25"/>
      <c r="AG2089" s="25"/>
      <c r="AH2089" s="25"/>
      <c r="AI2089" s="25"/>
      <c r="AJ2089" s="25"/>
      <c r="AK2089" s="25"/>
      <c r="AL2089" s="25"/>
      <c r="AM2089" s="25"/>
      <c r="AN2089" s="25"/>
      <c r="AO2089" s="25"/>
      <c r="AP2089" s="25"/>
      <c r="AQ2089" s="25"/>
      <c r="AR2089" s="25"/>
      <c r="AS2089" s="25"/>
      <c r="AT2089" s="25"/>
      <c r="AU2089" s="25"/>
      <c r="AV2089" s="25"/>
      <c r="AW2089" s="25"/>
      <c r="AX2089" s="25"/>
    </row>
    <row r="2090" spans="7:50" ht="12.75">
      <c r="G2090" s="49"/>
      <c r="K2090" s="99"/>
      <c r="L2090" s="99"/>
      <c r="M2090" s="99"/>
      <c r="N2090" s="99"/>
      <c r="O2090" s="99"/>
      <c r="P2090" s="99"/>
      <c r="Q2090" s="99"/>
      <c r="R2090" s="99"/>
      <c r="S2090" s="99"/>
      <c r="T2090" s="27"/>
      <c r="U2090" s="27"/>
      <c r="V2090" s="27"/>
      <c r="W2090" s="27"/>
      <c r="X2090" s="27"/>
      <c r="Y2090" s="27"/>
      <c r="Z2090" s="27"/>
      <c r="AA2090" s="27"/>
      <c r="AC2090" s="25"/>
      <c r="AD2090" s="25"/>
      <c r="AE2090" s="25"/>
      <c r="AF2090" s="25"/>
      <c r="AG2090" s="25"/>
      <c r="AH2090" s="25"/>
      <c r="AI2090" s="25"/>
      <c r="AJ2090" s="25"/>
      <c r="AK2090" s="25"/>
      <c r="AL2090" s="25"/>
      <c r="AM2090" s="25"/>
      <c r="AN2090" s="25"/>
      <c r="AO2090" s="25"/>
      <c r="AP2090" s="25"/>
      <c r="AQ2090" s="25"/>
      <c r="AR2090" s="25"/>
      <c r="AS2090" s="25"/>
      <c r="AT2090" s="25"/>
      <c r="AU2090" s="25"/>
      <c r="AV2090" s="25"/>
      <c r="AW2090" s="25"/>
      <c r="AX2090" s="25"/>
    </row>
    <row r="2091" spans="7:50" ht="12.75">
      <c r="G2091" s="49"/>
      <c r="K2091" s="99"/>
      <c r="L2091" s="99"/>
      <c r="M2091" s="99"/>
      <c r="N2091" s="99"/>
      <c r="O2091" s="99"/>
      <c r="P2091" s="99"/>
      <c r="Q2091" s="99"/>
      <c r="R2091" s="99"/>
      <c r="S2091" s="99"/>
      <c r="T2091" s="27"/>
      <c r="U2091" s="27"/>
      <c r="V2091" s="27"/>
      <c r="W2091" s="27"/>
      <c r="X2091" s="27"/>
      <c r="Y2091" s="27"/>
      <c r="Z2091" s="27"/>
      <c r="AA2091" s="27"/>
      <c r="AC2091" s="25"/>
      <c r="AD2091" s="25"/>
      <c r="AE2091" s="25"/>
      <c r="AF2091" s="25"/>
      <c r="AG2091" s="25"/>
      <c r="AH2091" s="25"/>
      <c r="AI2091" s="25"/>
      <c r="AJ2091" s="25"/>
      <c r="AK2091" s="25"/>
      <c r="AL2091" s="25"/>
      <c r="AM2091" s="25"/>
      <c r="AN2091" s="25"/>
      <c r="AO2091" s="25"/>
      <c r="AP2091" s="25"/>
      <c r="AQ2091" s="25"/>
      <c r="AR2091" s="25"/>
      <c r="AS2091" s="25"/>
      <c r="AT2091" s="25"/>
      <c r="AU2091" s="25"/>
      <c r="AV2091" s="25"/>
      <c r="AW2091" s="25"/>
      <c r="AX2091" s="25"/>
    </row>
    <row r="2092" spans="7:50" ht="12.75">
      <c r="G2092" s="49"/>
      <c r="K2092" s="99"/>
      <c r="L2092" s="99"/>
      <c r="M2092" s="99"/>
      <c r="N2092" s="99"/>
      <c r="O2092" s="99"/>
      <c r="P2092" s="99"/>
      <c r="Q2092" s="99"/>
      <c r="R2092" s="99"/>
      <c r="S2092" s="99"/>
      <c r="T2092" s="27"/>
      <c r="U2092" s="27"/>
      <c r="V2092" s="27"/>
      <c r="W2092" s="27"/>
      <c r="X2092" s="27"/>
      <c r="Y2092" s="27"/>
      <c r="Z2092" s="27"/>
      <c r="AA2092" s="27"/>
      <c r="AC2092" s="25"/>
      <c r="AD2092" s="25"/>
      <c r="AE2092" s="25"/>
      <c r="AF2092" s="25"/>
      <c r="AG2092" s="25"/>
      <c r="AH2092" s="25"/>
      <c r="AI2092" s="25"/>
      <c r="AJ2092" s="25"/>
      <c r="AK2092" s="25"/>
      <c r="AL2092" s="25"/>
      <c r="AM2092" s="25"/>
      <c r="AN2092" s="25"/>
      <c r="AO2092" s="25"/>
      <c r="AP2092" s="25"/>
      <c r="AQ2092" s="25"/>
      <c r="AR2092" s="25"/>
      <c r="AS2092" s="25"/>
      <c r="AT2092" s="25"/>
      <c r="AU2092" s="25"/>
      <c r="AV2092" s="25"/>
      <c r="AW2092" s="25"/>
      <c r="AX2092" s="25"/>
    </row>
    <row r="2093" spans="7:50" ht="12.75">
      <c r="G2093" s="49"/>
      <c r="K2093" s="99"/>
      <c r="L2093" s="99"/>
      <c r="M2093" s="99"/>
      <c r="N2093" s="99"/>
      <c r="O2093" s="99"/>
      <c r="P2093" s="99"/>
      <c r="Q2093" s="99"/>
      <c r="R2093" s="99"/>
      <c r="S2093" s="99"/>
      <c r="T2093" s="27"/>
      <c r="U2093" s="27"/>
      <c r="V2093" s="27"/>
      <c r="W2093" s="27"/>
      <c r="X2093" s="27"/>
      <c r="Y2093" s="27"/>
      <c r="Z2093" s="27"/>
      <c r="AA2093" s="27"/>
      <c r="AC2093" s="25"/>
      <c r="AD2093" s="25"/>
      <c r="AE2093" s="25"/>
      <c r="AF2093" s="25"/>
      <c r="AG2093" s="25"/>
      <c r="AH2093" s="25"/>
      <c r="AI2093" s="25"/>
      <c r="AJ2093" s="25"/>
      <c r="AK2093" s="25"/>
      <c r="AL2093" s="25"/>
      <c r="AM2093" s="25"/>
      <c r="AN2093" s="25"/>
      <c r="AO2093" s="25"/>
      <c r="AP2093" s="25"/>
      <c r="AQ2093" s="25"/>
      <c r="AR2093" s="25"/>
      <c r="AS2093" s="25"/>
      <c r="AT2093" s="25"/>
      <c r="AU2093" s="25"/>
      <c r="AV2093" s="25"/>
      <c r="AW2093" s="25"/>
      <c r="AX2093" s="25"/>
    </row>
    <row r="2094" spans="7:50" ht="12.75">
      <c r="G2094" s="49"/>
      <c r="K2094" s="99"/>
      <c r="L2094" s="99"/>
      <c r="M2094" s="99"/>
      <c r="N2094" s="99"/>
      <c r="O2094" s="99"/>
      <c r="P2094" s="99"/>
      <c r="Q2094" s="99"/>
      <c r="R2094" s="99"/>
      <c r="S2094" s="99"/>
      <c r="T2094" s="27"/>
      <c r="U2094" s="27"/>
      <c r="V2094" s="27"/>
      <c r="W2094" s="27"/>
      <c r="X2094" s="27"/>
      <c r="Y2094" s="27"/>
      <c r="Z2094" s="27"/>
      <c r="AA2094" s="27"/>
      <c r="AC2094" s="25"/>
      <c r="AD2094" s="25"/>
      <c r="AE2094" s="25"/>
      <c r="AF2094" s="25"/>
      <c r="AG2094" s="25"/>
      <c r="AH2094" s="25"/>
      <c r="AI2094" s="25"/>
      <c r="AJ2094" s="25"/>
      <c r="AK2094" s="25"/>
      <c r="AL2094" s="25"/>
      <c r="AM2094" s="25"/>
      <c r="AN2094" s="25"/>
      <c r="AO2094" s="25"/>
      <c r="AP2094" s="25"/>
      <c r="AQ2094" s="25"/>
      <c r="AR2094" s="25"/>
      <c r="AS2094" s="25"/>
      <c r="AT2094" s="25"/>
      <c r="AU2094" s="25"/>
      <c r="AV2094" s="25"/>
      <c r="AW2094" s="25"/>
      <c r="AX2094" s="25"/>
    </row>
    <row r="2095" spans="7:50" ht="12.75">
      <c r="G2095" s="49"/>
      <c r="K2095" s="99"/>
      <c r="L2095" s="99"/>
      <c r="M2095" s="99"/>
      <c r="N2095" s="99"/>
      <c r="O2095" s="99"/>
      <c r="P2095" s="99"/>
      <c r="Q2095" s="99"/>
      <c r="R2095" s="99"/>
      <c r="S2095" s="99"/>
      <c r="T2095" s="27"/>
      <c r="U2095" s="27"/>
      <c r="V2095" s="27"/>
      <c r="W2095" s="27"/>
      <c r="X2095" s="27"/>
      <c r="Y2095" s="27"/>
      <c r="Z2095" s="27"/>
      <c r="AA2095" s="27"/>
      <c r="AC2095" s="25"/>
      <c r="AD2095" s="25"/>
      <c r="AE2095" s="25"/>
      <c r="AF2095" s="25"/>
      <c r="AG2095" s="25"/>
      <c r="AH2095" s="25"/>
      <c r="AI2095" s="25"/>
      <c r="AJ2095" s="25"/>
      <c r="AK2095" s="25"/>
      <c r="AL2095" s="25"/>
      <c r="AM2095" s="25"/>
      <c r="AN2095" s="25"/>
      <c r="AO2095" s="25"/>
      <c r="AP2095" s="25"/>
      <c r="AQ2095" s="25"/>
      <c r="AR2095" s="25"/>
      <c r="AS2095" s="25"/>
      <c r="AT2095" s="25"/>
      <c r="AU2095" s="25"/>
      <c r="AV2095" s="25"/>
      <c r="AW2095" s="25"/>
      <c r="AX2095" s="25"/>
    </row>
    <row r="2096" spans="7:50" ht="12.75">
      <c r="G2096" s="49"/>
      <c r="K2096" s="99"/>
      <c r="L2096" s="99"/>
      <c r="M2096" s="99"/>
      <c r="N2096" s="99"/>
      <c r="O2096" s="99"/>
      <c r="P2096" s="99"/>
      <c r="Q2096" s="99"/>
      <c r="R2096" s="99"/>
      <c r="S2096" s="99"/>
      <c r="T2096" s="27"/>
      <c r="U2096" s="27"/>
      <c r="V2096" s="27"/>
      <c r="W2096" s="27"/>
      <c r="X2096" s="27"/>
      <c r="Y2096" s="27"/>
      <c r="Z2096" s="27"/>
      <c r="AA2096" s="27"/>
      <c r="AC2096" s="25"/>
      <c r="AD2096" s="25"/>
      <c r="AE2096" s="25"/>
      <c r="AF2096" s="25"/>
      <c r="AG2096" s="25"/>
      <c r="AH2096" s="25"/>
      <c r="AI2096" s="25"/>
      <c r="AJ2096" s="25"/>
      <c r="AK2096" s="25"/>
      <c r="AL2096" s="25"/>
      <c r="AM2096" s="25"/>
      <c r="AN2096" s="25"/>
      <c r="AO2096" s="25"/>
      <c r="AP2096" s="25"/>
      <c r="AQ2096" s="25"/>
      <c r="AR2096" s="25"/>
      <c r="AS2096" s="25"/>
      <c r="AT2096" s="25"/>
      <c r="AU2096" s="25"/>
      <c r="AV2096" s="25"/>
      <c r="AW2096" s="25"/>
      <c r="AX2096" s="25"/>
    </row>
    <row r="2097" spans="7:50" ht="12.75">
      <c r="G2097" s="49"/>
      <c r="K2097" s="99"/>
      <c r="L2097" s="99"/>
      <c r="M2097" s="99"/>
      <c r="N2097" s="99"/>
      <c r="O2097" s="99"/>
      <c r="P2097" s="99"/>
      <c r="Q2097" s="99"/>
      <c r="R2097" s="99"/>
      <c r="S2097" s="99"/>
      <c r="T2097" s="27"/>
      <c r="U2097" s="27"/>
      <c r="V2097" s="27"/>
      <c r="W2097" s="27"/>
      <c r="X2097" s="27"/>
      <c r="Y2097" s="27"/>
      <c r="Z2097" s="27"/>
      <c r="AA2097" s="27"/>
      <c r="AC2097" s="25"/>
      <c r="AD2097" s="25"/>
      <c r="AE2097" s="25"/>
      <c r="AF2097" s="25"/>
      <c r="AG2097" s="25"/>
      <c r="AH2097" s="25"/>
      <c r="AI2097" s="25"/>
      <c r="AJ2097" s="25"/>
      <c r="AK2097" s="25"/>
      <c r="AL2097" s="25"/>
      <c r="AM2097" s="25"/>
      <c r="AN2097" s="25"/>
      <c r="AO2097" s="25"/>
      <c r="AP2097" s="25"/>
      <c r="AQ2097" s="25"/>
      <c r="AR2097" s="25"/>
      <c r="AS2097" s="25"/>
      <c r="AT2097" s="25"/>
      <c r="AU2097" s="25"/>
      <c r="AV2097" s="25"/>
      <c r="AW2097" s="25"/>
      <c r="AX2097" s="25"/>
    </row>
    <row r="2098" spans="7:50" ht="12.75">
      <c r="G2098" s="49"/>
      <c r="K2098" s="99"/>
      <c r="L2098" s="99"/>
      <c r="M2098" s="99"/>
      <c r="N2098" s="99"/>
      <c r="O2098" s="99"/>
      <c r="P2098" s="99"/>
      <c r="Q2098" s="99"/>
      <c r="R2098" s="99"/>
      <c r="S2098" s="99"/>
      <c r="T2098" s="27"/>
      <c r="U2098" s="27"/>
      <c r="V2098" s="27"/>
      <c r="W2098" s="27"/>
      <c r="X2098" s="27"/>
      <c r="Y2098" s="27"/>
      <c r="Z2098" s="27"/>
      <c r="AA2098" s="27"/>
      <c r="AC2098" s="25"/>
      <c r="AD2098" s="25"/>
      <c r="AE2098" s="25"/>
      <c r="AF2098" s="25"/>
      <c r="AG2098" s="25"/>
      <c r="AH2098" s="25"/>
      <c r="AI2098" s="25"/>
      <c r="AJ2098" s="25"/>
      <c r="AK2098" s="25"/>
      <c r="AL2098" s="25"/>
      <c r="AM2098" s="25"/>
      <c r="AN2098" s="25"/>
      <c r="AO2098" s="25"/>
      <c r="AP2098" s="25"/>
      <c r="AQ2098" s="25"/>
      <c r="AR2098" s="25"/>
      <c r="AS2098" s="25"/>
      <c r="AT2098" s="25"/>
      <c r="AU2098" s="25"/>
      <c r="AV2098" s="25"/>
      <c r="AW2098" s="25"/>
      <c r="AX2098" s="25"/>
    </row>
    <row r="2099" spans="7:50" ht="12.75">
      <c r="G2099" s="49"/>
      <c r="K2099" s="99"/>
      <c r="L2099" s="99"/>
      <c r="M2099" s="99"/>
      <c r="N2099" s="99"/>
      <c r="O2099" s="99"/>
      <c r="P2099" s="99"/>
      <c r="Q2099" s="99"/>
      <c r="R2099" s="99"/>
      <c r="S2099" s="99"/>
      <c r="T2099" s="27"/>
      <c r="U2099" s="27"/>
      <c r="V2099" s="27"/>
      <c r="W2099" s="27"/>
      <c r="X2099" s="27"/>
      <c r="Y2099" s="27"/>
      <c r="Z2099" s="27"/>
      <c r="AA2099" s="27"/>
      <c r="AC2099" s="25"/>
      <c r="AD2099" s="25"/>
      <c r="AE2099" s="25"/>
      <c r="AF2099" s="25"/>
      <c r="AG2099" s="25"/>
      <c r="AH2099" s="25"/>
      <c r="AI2099" s="25"/>
      <c r="AJ2099" s="25"/>
      <c r="AK2099" s="25"/>
      <c r="AL2099" s="25"/>
      <c r="AM2099" s="25"/>
      <c r="AN2099" s="25"/>
      <c r="AO2099" s="25"/>
      <c r="AP2099" s="25"/>
      <c r="AQ2099" s="25"/>
      <c r="AR2099" s="25"/>
      <c r="AS2099" s="25"/>
      <c r="AT2099" s="25"/>
      <c r="AU2099" s="25"/>
      <c r="AV2099" s="25"/>
      <c r="AW2099" s="25"/>
      <c r="AX2099" s="25"/>
    </row>
    <row r="2100" spans="7:50" ht="12.75">
      <c r="G2100" s="49"/>
      <c r="K2100" s="99"/>
      <c r="L2100" s="99"/>
      <c r="M2100" s="99"/>
      <c r="N2100" s="99"/>
      <c r="O2100" s="99"/>
      <c r="P2100" s="99"/>
      <c r="Q2100" s="99"/>
      <c r="R2100" s="99"/>
      <c r="S2100" s="99"/>
      <c r="T2100" s="27"/>
      <c r="U2100" s="27"/>
      <c r="V2100" s="27"/>
      <c r="W2100" s="27"/>
      <c r="X2100" s="27"/>
      <c r="Y2100" s="27"/>
      <c r="Z2100" s="27"/>
      <c r="AA2100" s="27"/>
      <c r="AC2100" s="25"/>
      <c r="AD2100" s="25"/>
      <c r="AE2100" s="25"/>
      <c r="AF2100" s="25"/>
      <c r="AG2100" s="25"/>
      <c r="AH2100" s="25"/>
      <c r="AI2100" s="25"/>
      <c r="AJ2100" s="25"/>
      <c r="AK2100" s="25"/>
      <c r="AL2100" s="25"/>
      <c r="AM2100" s="25"/>
      <c r="AN2100" s="25"/>
      <c r="AO2100" s="25"/>
      <c r="AP2100" s="25"/>
      <c r="AQ2100" s="25"/>
      <c r="AR2100" s="25"/>
      <c r="AS2100" s="25"/>
      <c r="AT2100" s="25"/>
      <c r="AU2100" s="25"/>
      <c r="AV2100" s="25"/>
      <c r="AW2100" s="25"/>
      <c r="AX2100" s="25"/>
    </row>
    <row r="2101" spans="7:50" ht="12.75">
      <c r="G2101" s="49"/>
      <c r="K2101" s="99"/>
      <c r="L2101" s="99"/>
      <c r="M2101" s="99"/>
      <c r="N2101" s="99"/>
      <c r="O2101" s="99"/>
      <c r="P2101" s="99"/>
      <c r="Q2101" s="99"/>
      <c r="R2101" s="99"/>
      <c r="S2101" s="99"/>
      <c r="T2101" s="27"/>
      <c r="U2101" s="27"/>
      <c r="V2101" s="27"/>
      <c r="W2101" s="27"/>
      <c r="X2101" s="27"/>
      <c r="Y2101" s="27"/>
      <c r="Z2101" s="27"/>
      <c r="AA2101" s="27"/>
      <c r="AC2101" s="25"/>
      <c r="AD2101" s="25"/>
      <c r="AE2101" s="25"/>
      <c r="AF2101" s="25"/>
      <c r="AG2101" s="25"/>
      <c r="AH2101" s="25"/>
      <c r="AI2101" s="25"/>
      <c r="AJ2101" s="25"/>
      <c r="AK2101" s="25"/>
      <c r="AL2101" s="25"/>
      <c r="AM2101" s="25"/>
      <c r="AN2101" s="25"/>
      <c r="AO2101" s="25"/>
      <c r="AP2101" s="25"/>
      <c r="AQ2101" s="25"/>
      <c r="AR2101" s="25"/>
      <c r="AS2101" s="25"/>
      <c r="AT2101" s="25"/>
      <c r="AU2101" s="25"/>
      <c r="AV2101" s="25"/>
      <c r="AW2101" s="25"/>
      <c r="AX2101" s="25"/>
    </row>
    <row r="2102" spans="7:50" ht="12.75">
      <c r="G2102" s="49"/>
      <c r="K2102" s="99"/>
      <c r="L2102" s="99"/>
      <c r="M2102" s="99"/>
      <c r="N2102" s="99"/>
      <c r="O2102" s="99"/>
      <c r="P2102" s="99"/>
      <c r="Q2102" s="99"/>
      <c r="R2102" s="99"/>
      <c r="S2102" s="99"/>
      <c r="T2102" s="27"/>
      <c r="U2102" s="27"/>
      <c r="V2102" s="27"/>
      <c r="W2102" s="27"/>
      <c r="X2102" s="27"/>
      <c r="Y2102" s="27"/>
      <c r="Z2102" s="27"/>
      <c r="AA2102" s="27"/>
      <c r="AC2102" s="25"/>
      <c r="AD2102" s="25"/>
      <c r="AE2102" s="25"/>
      <c r="AF2102" s="25"/>
      <c r="AG2102" s="25"/>
      <c r="AH2102" s="25"/>
      <c r="AI2102" s="25"/>
      <c r="AJ2102" s="25"/>
      <c r="AK2102" s="25"/>
      <c r="AL2102" s="25"/>
      <c r="AM2102" s="25"/>
      <c r="AN2102" s="25"/>
      <c r="AO2102" s="25"/>
      <c r="AP2102" s="25"/>
      <c r="AQ2102" s="25"/>
      <c r="AR2102" s="25"/>
      <c r="AS2102" s="25"/>
      <c r="AT2102" s="25"/>
      <c r="AU2102" s="25"/>
      <c r="AV2102" s="25"/>
      <c r="AW2102" s="25"/>
      <c r="AX2102" s="25"/>
    </row>
    <row r="2103" spans="7:50" ht="12.75">
      <c r="G2103" s="49"/>
      <c r="K2103" s="99"/>
      <c r="L2103" s="99"/>
      <c r="M2103" s="99"/>
      <c r="N2103" s="99"/>
      <c r="O2103" s="99"/>
      <c r="P2103" s="99"/>
      <c r="Q2103" s="99"/>
      <c r="R2103" s="99"/>
      <c r="S2103" s="99"/>
      <c r="T2103" s="27"/>
      <c r="U2103" s="27"/>
      <c r="V2103" s="27"/>
      <c r="W2103" s="27"/>
      <c r="X2103" s="27"/>
      <c r="Y2103" s="27"/>
      <c r="Z2103" s="27"/>
      <c r="AA2103" s="27"/>
      <c r="AC2103" s="25"/>
      <c r="AD2103" s="25"/>
      <c r="AE2103" s="25"/>
      <c r="AF2103" s="25"/>
      <c r="AG2103" s="25"/>
      <c r="AH2103" s="25"/>
      <c r="AI2103" s="25"/>
      <c r="AJ2103" s="25"/>
      <c r="AK2103" s="25"/>
      <c r="AL2103" s="25"/>
      <c r="AM2103" s="25"/>
      <c r="AN2103" s="25"/>
      <c r="AO2103" s="25"/>
      <c r="AP2103" s="25"/>
      <c r="AQ2103" s="25"/>
      <c r="AR2103" s="25"/>
      <c r="AS2103" s="25"/>
      <c r="AT2103" s="25"/>
      <c r="AU2103" s="25"/>
      <c r="AV2103" s="25"/>
      <c r="AW2103" s="25"/>
      <c r="AX2103" s="25"/>
    </row>
    <row r="2104" spans="7:50" ht="12.75">
      <c r="G2104" s="49"/>
      <c r="K2104" s="99"/>
      <c r="L2104" s="99"/>
      <c r="M2104" s="99"/>
      <c r="N2104" s="99"/>
      <c r="O2104" s="99"/>
      <c r="P2104" s="99"/>
      <c r="Q2104" s="99"/>
      <c r="R2104" s="99"/>
      <c r="S2104" s="99"/>
      <c r="T2104" s="27"/>
      <c r="U2104" s="27"/>
      <c r="V2104" s="27"/>
      <c r="W2104" s="27"/>
      <c r="X2104" s="27"/>
      <c r="Y2104" s="27"/>
      <c r="Z2104" s="27"/>
      <c r="AA2104" s="27"/>
      <c r="AC2104" s="25"/>
      <c r="AD2104" s="25"/>
      <c r="AE2104" s="25"/>
      <c r="AF2104" s="25"/>
      <c r="AG2104" s="25"/>
      <c r="AH2104" s="25"/>
      <c r="AI2104" s="25"/>
      <c r="AJ2104" s="25"/>
      <c r="AK2104" s="25"/>
      <c r="AL2104" s="25"/>
      <c r="AM2104" s="25"/>
      <c r="AN2104" s="25"/>
      <c r="AO2104" s="25"/>
      <c r="AP2104" s="25"/>
      <c r="AQ2104" s="25"/>
      <c r="AR2104" s="25"/>
      <c r="AS2104" s="25"/>
      <c r="AT2104" s="25"/>
      <c r="AU2104" s="25"/>
      <c r="AV2104" s="25"/>
      <c r="AW2104" s="25"/>
      <c r="AX2104" s="25"/>
    </row>
    <row r="2105" spans="7:50" ht="12.75">
      <c r="G2105" s="49"/>
      <c r="K2105" s="99"/>
      <c r="L2105" s="99"/>
      <c r="M2105" s="99"/>
      <c r="N2105" s="99"/>
      <c r="O2105" s="99"/>
      <c r="P2105" s="99"/>
      <c r="Q2105" s="99"/>
      <c r="R2105" s="99"/>
      <c r="S2105" s="99"/>
      <c r="T2105" s="27"/>
      <c r="U2105" s="27"/>
      <c r="V2105" s="27"/>
      <c r="W2105" s="27"/>
      <c r="X2105" s="27"/>
      <c r="Y2105" s="27"/>
      <c r="Z2105" s="27"/>
      <c r="AA2105" s="27"/>
      <c r="AC2105" s="25"/>
      <c r="AD2105" s="25"/>
      <c r="AE2105" s="25"/>
      <c r="AF2105" s="25"/>
      <c r="AG2105" s="25"/>
      <c r="AH2105" s="25"/>
      <c r="AI2105" s="25"/>
      <c r="AJ2105" s="25"/>
      <c r="AK2105" s="25"/>
      <c r="AL2105" s="25"/>
      <c r="AM2105" s="25"/>
      <c r="AN2105" s="25"/>
      <c r="AO2105" s="25"/>
      <c r="AP2105" s="25"/>
      <c r="AQ2105" s="25"/>
      <c r="AR2105" s="25"/>
      <c r="AS2105" s="25"/>
      <c r="AT2105" s="25"/>
      <c r="AU2105" s="25"/>
      <c r="AV2105" s="25"/>
      <c r="AW2105" s="25"/>
      <c r="AX2105" s="25"/>
    </row>
    <row r="2106" spans="7:50" ht="12.75">
      <c r="G2106" s="49"/>
      <c r="K2106" s="99"/>
      <c r="L2106" s="99"/>
      <c r="M2106" s="99"/>
      <c r="N2106" s="99"/>
      <c r="O2106" s="99"/>
      <c r="P2106" s="99"/>
      <c r="Q2106" s="99"/>
      <c r="R2106" s="99"/>
      <c r="S2106" s="99"/>
      <c r="T2106" s="27"/>
      <c r="U2106" s="27"/>
      <c r="V2106" s="27"/>
      <c r="W2106" s="27"/>
      <c r="X2106" s="27"/>
      <c r="Y2106" s="27"/>
      <c r="Z2106" s="27"/>
      <c r="AA2106" s="27"/>
      <c r="AC2106" s="25"/>
      <c r="AD2106" s="25"/>
      <c r="AE2106" s="25"/>
      <c r="AF2106" s="25"/>
      <c r="AG2106" s="25"/>
      <c r="AH2106" s="25"/>
      <c r="AI2106" s="25"/>
      <c r="AJ2106" s="25"/>
      <c r="AK2106" s="25"/>
      <c r="AL2106" s="25"/>
      <c r="AM2106" s="25"/>
      <c r="AN2106" s="25"/>
      <c r="AO2106" s="25"/>
      <c r="AP2106" s="25"/>
      <c r="AQ2106" s="25"/>
      <c r="AR2106" s="25"/>
      <c r="AS2106" s="25"/>
      <c r="AT2106" s="25"/>
      <c r="AU2106" s="25"/>
      <c r="AV2106" s="25"/>
      <c r="AW2106" s="25"/>
      <c r="AX2106" s="25"/>
    </row>
    <row r="2107" spans="7:50" ht="12.75">
      <c r="G2107" s="49"/>
      <c r="K2107" s="99"/>
      <c r="L2107" s="99"/>
      <c r="M2107" s="99"/>
      <c r="N2107" s="99"/>
      <c r="O2107" s="99"/>
      <c r="P2107" s="99"/>
      <c r="Q2107" s="99"/>
      <c r="R2107" s="99"/>
      <c r="S2107" s="99"/>
      <c r="T2107" s="27"/>
      <c r="U2107" s="27"/>
      <c r="V2107" s="27"/>
      <c r="W2107" s="27"/>
      <c r="X2107" s="27"/>
      <c r="Y2107" s="27"/>
      <c r="Z2107" s="27"/>
      <c r="AA2107" s="27"/>
      <c r="AC2107" s="25"/>
      <c r="AD2107" s="25"/>
      <c r="AE2107" s="25"/>
      <c r="AF2107" s="25"/>
      <c r="AG2107" s="25"/>
      <c r="AH2107" s="25"/>
      <c r="AI2107" s="25"/>
      <c r="AJ2107" s="25"/>
      <c r="AK2107" s="25"/>
      <c r="AL2107" s="25"/>
      <c r="AM2107" s="25"/>
      <c r="AN2107" s="25"/>
      <c r="AO2107" s="25"/>
      <c r="AP2107" s="25"/>
      <c r="AQ2107" s="25"/>
      <c r="AR2107" s="25"/>
      <c r="AS2107" s="25"/>
      <c r="AT2107" s="25"/>
      <c r="AU2107" s="25"/>
      <c r="AV2107" s="25"/>
      <c r="AW2107" s="25"/>
      <c r="AX2107" s="25"/>
    </row>
    <row r="2108" spans="7:50" ht="12.75">
      <c r="G2108" s="49"/>
      <c r="K2108" s="99"/>
      <c r="L2108" s="99"/>
      <c r="M2108" s="99"/>
      <c r="N2108" s="99"/>
      <c r="O2108" s="99"/>
      <c r="P2108" s="99"/>
      <c r="Q2108" s="99"/>
      <c r="R2108" s="99"/>
      <c r="S2108" s="99"/>
      <c r="T2108" s="27"/>
      <c r="U2108" s="27"/>
      <c r="V2108" s="27"/>
      <c r="W2108" s="27"/>
      <c r="X2108" s="27"/>
      <c r="Y2108" s="27"/>
      <c r="Z2108" s="27"/>
      <c r="AA2108" s="27"/>
      <c r="AC2108" s="25"/>
      <c r="AD2108" s="25"/>
      <c r="AE2108" s="25"/>
      <c r="AF2108" s="25"/>
      <c r="AG2108" s="25"/>
      <c r="AH2108" s="25"/>
      <c r="AI2108" s="25"/>
      <c r="AJ2108" s="25"/>
      <c r="AK2108" s="25"/>
      <c r="AL2108" s="25"/>
      <c r="AM2108" s="25"/>
      <c r="AN2108" s="25"/>
      <c r="AO2108" s="25"/>
      <c r="AP2108" s="25"/>
      <c r="AQ2108" s="25"/>
      <c r="AR2108" s="25"/>
      <c r="AS2108" s="25"/>
      <c r="AT2108" s="25"/>
      <c r="AU2108" s="25"/>
      <c r="AV2108" s="25"/>
      <c r="AW2108" s="25"/>
      <c r="AX2108" s="25"/>
    </row>
    <row r="2109" spans="7:50" ht="12.75">
      <c r="G2109" s="49"/>
      <c r="K2109" s="99"/>
      <c r="L2109" s="99"/>
      <c r="M2109" s="99"/>
      <c r="N2109" s="99"/>
      <c r="O2109" s="99"/>
      <c r="P2109" s="99"/>
      <c r="Q2109" s="99"/>
      <c r="R2109" s="99"/>
      <c r="S2109" s="99"/>
      <c r="T2109" s="27"/>
      <c r="U2109" s="27"/>
      <c r="V2109" s="27"/>
      <c r="W2109" s="27"/>
      <c r="X2109" s="27"/>
      <c r="Y2109" s="27"/>
      <c r="Z2109" s="27"/>
      <c r="AA2109" s="27"/>
      <c r="AC2109" s="25"/>
      <c r="AD2109" s="25"/>
      <c r="AE2109" s="25"/>
      <c r="AF2109" s="25"/>
      <c r="AG2109" s="25"/>
      <c r="AH2109" s="25"/>
      <c r="AI2109" s="25"/>
      <c r="AJ2109" s="25"/>
      <c r="AK2109" s="25"/>
      <c r="AL2109" s="25"/>
      <c r="AM2109" s="25"/>
      <c r="AN2109" s="25"/>
      <c r="AO2109" s="25"/>
      <c r="AP2109" s="25"/>
      <c r="AQ2109" s="25"/>
      <c r="AR2109" s="25"/>
      <c r="AS2109" s="25"/>
      <c r="AT2109" s="25"/>
      <c r="AU2109" s="25"/>
      <c r="AV2109" s="25"/>
      <c r="AW2109" s="25"/>
      <c r="AX2109" s="25"/>
    </row>
    <row r="2110" spans="7:50" ht="12.75">
      <c r="G2110" s="49"/>
      <c r="K2110" s="99"/>
      <c r="L2110" s="99"/>
      <c r="M2110" s="99"/>
      <c r="N2110" s="99"/>
      <c r="O2110" s="99"/>
      <c r="P2110" s="99"/>
      <c r="Q2110" s="99"/>
      <c r="R2110" s="99"/>
      <c r="S2110" s="99"/>
      <c r="T2110" s="27"/>
      <c r="U2110" s="27"/>
      <c r="V2110" s="27"/>
      <c r="W2110" s="27"/>
      <c r="X2110" s="27"/>
      <c r="Y2110" s="27"/>
      <c r="Z2110" s="27"/>
      <c r="AA2110" s="27"/>
      <c r="AC2110" s="25"/>
      <c r="AD2110" s="25"/>
      <c r="AE2110" s="25"/>
      <c r="AF2110" s="25"/>
      <c r="AG2110" s="25"/>
      <c r="AH2110" s="25"/>
      <c r="AI2110" s="25"/>
      <c r="AJ2110" s="25"/>
      <c r="AK2110" s="25"/>
      <c r="AL2110" s="25"/>
      <c r="AM2110" s="25"/>
      <c r="AN2110" s="25"/>
      <c r="AO2110" s="25"/>
      <c r="AP2110" s="25"/>
      <c r="AQ2110" s="25"/>
      <c r="AR2110" s="25"/>
      <c r="AS2110" s="25"/>
      <c r="AT2110" s="25"/>
      <c r="AU2110" s="25"/>
      <c r="AV2110" s="25"/>
      <c r="AW2110" s="25"/>
      <c r="AX2110" s="25"/>
    </row>
    <row r="2111" spans="7:50" ht="12.75">
      <c r="G2111" s="49"/>
      <c r="K2111" s="99"/>
      <c r="L2111" s="99"/>
      <c r="M2111" s="99"/>
      <c r="N2111" s="99"/>
      <c r="O2111" s="99"/>
      <c r="P2111" s="99"/>
      <c r="Q2111" s="99"/>
      <c r="R2111" s="99"/>
      <c r="S2111" s="99"/>
      <c r="T2111" s="27"/>
      <c r="U2111" s="27"/>
      <c r="V2111" s="27"/>
      <c r="W2111" s="27"/>
      <c r="X2111" s="27"/>
      <c r="Y2111" s="27"/>
      <c r="Z2111" s="27"/>
      <c r="AA2111" s="27"/>
      <c r="AC2111" s="25"/>
      <c r="AD2111" s="25"/>
      <c r="AE2111" s="25"/>
      <c r="AF2111" s="25"/>
      <c r="AG2111" s="25"/>
      <c r="AH2111" s="25"/>
      <c r="AI2111" s="25"/>
      <c r="AJ2111" s="25"/>
      <c r="AK2111" s="25"/>
      <c r="AL2111" s="25"/>
      <c r="AM2111" s="25"/>
      <c r="AN2111" s="25"/>
      <c r="AO2111" s="25"/>
      <c r="AP2111" s="25"/>
      <c r="AQ2111" s="25"/>
      <c r="AR2111" s="25"/>
      <c r="AS2111" s="25"/>
      <c r="AT2111" s="25"/>
      <c r="AU2111" s="25"/>
      <c r="AV2111" s="25"/>
      <c r="AW2111" s="25"/>
      <c r="AX2111" s="25"/>
    </row>
    <row r="2112" spans="7:50" ht="12.75">
      <c r="G2112" s="49"/>
      <c r="K2112" s="99"/>
      <c r="L2112" s="99"/>
      <c r="M2112" s="99"/>
      <c r="N2112" s="99"/>
      <c r="O2112" s="99"/>
      <c r="P2112" s="99"/>
      <c r="Q2112" s="99"/>
      <c r="R2112" s="99"/>
      <c r="S2112" s="99"/>
      <c r="T2112" s="27"/>
      <c r="U2112" s="27"/>
      <c r="V2112" s="27"/>
      <c r="W2112" s="27"/>
      <c r="X2112" s="27"/>
      <c r="Y2112" s="27"/>
      <c r="Z2112" s="27"/>
      <c r="AA2112" s="27"/>
      <c r="AC2112" s="25"/>
      <c r="AD2112" s="25"/>
      <c r="AE2112" s="25"/>
      <c r="AF2112" s="25"/>
      <c r="AG2112" s="25"/>
      <c r="AH2112" s="25"/>
      <c r="AI2112" s="25"/>
      <c r="AJ2112" s="25"/>
      <c r="AK2112" s="25"/>
      <c r="AL2112" s="25"/>
      <c r="AM2112" s="25"/>
      <c r="AN2112" s="25"/>
      <c r="AO2112" s="25"/>
      <c r="AP2112" s="25"/>
      <c r="AQ2112" s="25"/>
      <c r="AR2112" s="25"/>
      <c r="AS2112" s="25"/>
      <c r="AT2112" s="25"/>
      <c r="AU2112" s="25"/>
      <c r="AV2112" s="25"/>
      <c r="AW2112" s="25"/>
      <c r="AX2112" s="25"/>
    </row>
    <row r="2113" spans="7:50" ht="12.75">
      <c r="G2113" s="49"/>
      <c r="K2113" s="99"/>
      <c r="L2113" s="99"/>
      <c r="M2113" s="99"/>
      <c r="N2113" s="99"/>
      <c r="O2113" s="99"/>
      <c r="P2113" s="99"/>
      <c r="Q2113" s="99"/>
      <c r="R2113" s="99"/>
      <c r="S2113" s="99"/>
      <c r="T2113" s="27"/>
      <c r="U2113" s="27"/>
      <c r="V2113" s="27"/>
      <c r="W2113" s="27"/>
      <c r="X2113" s="27"/>
      <c r="Y2113" s="27"/>
      <c r="Z2113" s="27"/>
      <c r="AA2113" s="27"/>
      <c r="AC2113" s="25"/>
      <c r="AD2113" s="25"/>
      <c r="AE2113" s="25"/>
      <c r="AF2113" s="25"/>
      <c r="AG2113" s="25"/>
      <c r="AH2113" s="25"/>
      <c r="AI2113" s="25"/>
      <c r="AJ2113" s="25"/>
      <c r="AK2113" s="25"/>
      <c r="AL2113" s="25"/>
      <c r="AM2113" s="25"/>
      <c r="AN2113" s="25"/>
      <c r="AO2113" s="25"/>
      <c r="AP2113" s="25"/>
      <c r="AQ2113" s="25"/>
      <c r="AR2113" s="25"/>
      <c r="AS2113" s="25"/>
      <c r="AT2113" s="25"/>
      <c r="AU2113" s="25"/>
      <c r="AV2113" s="25"/>
      <c r="AW2113" s="25"/>
      <c r="AX2113" s="25"/>
    </row>
    <row r="2114" spans="7:50" ht="12.75">
      <c r="G2114" s="49"/>
      <c r="K2114" s="99"/>
      <c r="L2114" s="99"/>
      <c r="M2114" s="99"/>
      <c r="N2114" s="99"/>
      <c r="O2114" s="99"/>
      <c r="P2114" s="99"/>
      <c r="Q2114" s="99"/>
      <c r="R2114" s="99"/>
      <c r="S2114" s="99"/>
      <c r="T2114" s="27"/>
      <c r="U2114" s="27"/>
      <c r="V2114" s="27"/>
      <c r="W2114" s="27"/>
      <c r="X2114" s="27"/>
      <c r="Y2114" s="27"/>
      <c r="Z2114" s="27"/>
      <c r="AA2114" s="27"/>
      <c r="AC2114" s="25"/>
      <c r="AD2114" s="25"/>
      <c r="AE2114" s="25"/>
      <c r="AF2114" s="25"/>
      <c r="AG2114" s="25"/>
      <c r="AH2114" s="25"/>
      <c r="AI2114" s="25"/>
      <c r="AJ2114" s="25"/>
      <c r="AK2114" s="25"/>
      <c r="AL2114" s="25"/>
      <c r="AM2114" s="25"/>
      <c r="AN2114" s="25"/>
      <c r="AO2114" s="25"/>
      <c r="AP2114" s="25"/>
      <c r="AQ2114" s="25"/>
      <c r="AR2114" s="25"/>
      <c r="AS2114" s="25"/>
      <c r="AT2114" s="25"/>
      <c r="AU2114" s="25"/>
      <c r="AV2114" s="25"/>
      <c r="AW2114" s="25"/>
      <c r="AX2114" s="25"/>
    </row>
    <row r="2115" spans="7:50" ht="12.75">
      <c r="G2115" s="49"/>
      <c r="K2115" s="99"/>
      <c r="L2115" s="99"/>
      <c r="M2115" s="99"/>
      <c r="N2115" s="99"/>
      <c r="O2115" s="99"/>
      <c r="P2115" s="99"/>
      <c r="Q2115" s="99"/>
      <c r="R2115" s="99"/>
      <c r="S2115" s="99"/>
      <c r="T2115" s="27"/>
      <c r="U2115" s="27"/>
      <c r="V2115" s="27"/>
      <c r="W2115" s="27"/>
      <c r="X2115" s="27"/>
      <c r="Y2115" s="27"/>
      <c r="Z2115" s="27"/>
      <c r="AA2115" s="27"/>
      <c r="AC2115" s="25"/>
      <c r="AD2115" s="25"/>
      <c r="AE2115" s="25"/>
      <c r="AF2115" s="25"/>
      <c r="AG2115" s="25"/>
      <c r="AH2115" s="25"/>
      <c r="AI2115" s="25"/>
      <c r="AJ2115" s="25"/>
      <c r="AK2115" s="25"/>
      <c r="AL2115" s="25"/>
      <c r="AM2115" s="25"/>
      <c r="AN2115" s="25"/>
      <c r="AO2115" s="25"/>
      <c r="AP2115" s="25"/>
      <c r="AQ2115" s="25"/>
      <c r="AR2115" s="25"/>
      <c r="AS2115" s="25"/>
      <c r="AT2115" s="25"/>
      <c r="AU2115" s="25"/>
      <c r="AV2115" s="25"/>
      <c r="AW2115" s="25"/>
      <c r="AX2115" s="25"/>
    </row>
    <row r="2116" spans="7:50" ht="12.75">
      <c r="G2116" s="49"/>
      <c r="K2116" s="99"/>
      <c r="L2116" s="99"/>
      <c r="M2116" s="99"/>
      <c r="N2116" s="99"/>
      <c r="O2116" s="99"/>
      <c r="P2116" s="99"/>
      <c r="Q2116" s="99"/>
      <c r="R2116" s="99"/>
      <c r="S2116" s="99"/>
      <c r="T2116" s="27"/>
      <c r="U2116" s="27"/>
      <c r="V2116" s="27"/>
      <c r="W2116" s="27"/>
      <c r="X2116" s="27"/>
      <c r="Y2116" s="27"/>
      <c r="Z2116" s="27"/>
      <c r="AA2116" s="27"/>
      <c r="AC2116" s="25"/>
      <c r="AD2116" s="25"/>
      <c r="AE2116" s="25"/>
      <c r="AF2116" s="25"/>
      <c r="AG2116" s="25"/>
      <c r="AH2116" s="25"/>
      <c r="AI2116" s="25"/>
      <c r="AJ2116" s="25"/>
      <c r="AK2116" s="25"/>
      <c r="AL2116" s="25"/>
      <c r="AM2116" s="25"/>
      <c r="AN2116" s="25"/>
      <c r="AO2116" s="25"/>
      <c r="AP2116" s="25"/>
      <c r="AQ2116" s="25"/>
      <c r="AR2116" s="25"/>
      <c r="AS2116" s="25"/>
      <c r="AT2116" s="25"/>
      <c r="AU2116" s="25"/>
      <c r="AV2116" s="25"/>
      <c r="AW2116" s="25"/>
      <c r="AX2116" s="25"/>
    </row>
    <row r="2117" spans="7:50" ht="12.75">
      <c r="G2117" s="49"/>
      <c r="K2117" s="99"/>
      <c r="L2117" s="99"/>
      <c r="M2117" s="99"/>
      <c r="N2117" s="99"/>
      <c r="O2117" s="99"/>
      <c r="P2117" s="99"/>
      <c r="Q2117" s="99"/>
      <c r="R2117" s="99"/>
      <c r="S2117" s="99"/>
      <c r="T2117" s="27"/>
      <c r="U2117" s="27"/>
      <c r="V2117" s="27"/>
      <c r="W2117" s="27"/>
      <c r="X2117" s="27"/>
      <c r="Y2117" s="27"/>
      <c r="Z2117" s="27"/>
      <c r="AA2117" s="27"/>
      <c r="AC2117" s="25"/>
      <c r="AD2117" s="25"/>
      <c r="AE2117" s="25"/>
      <c r="AF2117" s="25"/>
      <c r="AG2117" s="25"/>
      <c r="AH2117" s="25"/>
      <c r="AI2117" s="25"/>
      <c r="AJ2117" s="25"/>
      <c r="AK2117" s="25"/>
      <c r="AL2117" s="25"/>
      <c r="AM2117" s="25"/>
      <c r="AN2117" s="25"/>
      <c r="AO2117" s="25"/>
      <c r="AP2117" s="25"/>
      <c r="AQ2117" s="25"/>
      <c r="AR2117" s="25"/>
      <c r="AS2117" s="25"/>
      <c r="AT2117" s="25"/>
      <c r="AU2117" s="25"/>
      <c r="AV2117" s="25"/>
      <c r="AW2117" s="25"/>
      <c r="AX2117" s="25"/>
    </row>
    <row r="2118" spans="7:50" ht="12.75">
      <c r="G2118" s="49"/>
      <c r="K2118" s="99"/>
      <c r="L2118" s="99"/>
      <c r="M2118" s="99"/>
      <c r="N2118" s="99"/>
      <c r="O2118" s="99"/>
      <c r="P2118" s="99"/>
      <c r="Q2118" s="99"/>
      <c r="R2118" s="99"/>
      <c r="S2118" s="99"/>
      <c r="T2118" s="27"/>
      <c r="U2118" s="27"/>
      <c r="V2118" s="27"/>
      <c r="W2118" s="27"/>
      <c r="X2118" s="27"/>
      <c r="Y2118" s="27"/>
      <c r="Z2118" s="27"/>
      <c r="AA2118" s="27"/>
      <c r="AC2118" s="25"/>
      <c r="AD2118" s="25"/>
      <c r="AE2118" s="25"/>
      <c r="AF2118" s="25"/>
      <c r="AG2118" s="25"/>
      <c r="AH2118" s="25"/>
      <c r="AI2118" s="25"/>
      <c r="AJ2118" s="25"/>
      <c r="AK2118" s="25"/>
      <c r="AL2118" s="25"/>
      <c r="AM2118" s="25"/>
      <c r="AN2118" s="25"/>
      <c r="AO2118" s="25"/>
      <c r="AP2118" s="25"/>
      <c r="AQ2118" s="25"/>
      <c r="AR2118" s="25"/>
      <c r="AS2118" s="25"/>
      <c r="AT2118" s="25"/>
      <c r="AU2118" s="25"/>
      <c r="AV2118" s="25"/>
      <c r="AW2118" s="25"/>
      <c r="AX2118" s="25"/>
    </row>
    <row r="2119" spans="7:50" ht="12.75">
      <c r="G2119" s="49"/>
      <c r="K2119" s="99"/>
      <c r="L2119" s="99"/>
      <c r="M2119" s="99"/>
      <c r="N2119" s="99"/>
      <c r="O2119" s="99"/>
      <c r="P2119" s="99"/>
      <c r="Q2119" s="99"/>
      <c r="R2119" s="99"/>
      <c r="S2119" s="99"/>
      <c r="T2119" s="27"/>
      <c r="U2119" s="27"/>
      <c r="V2119" s="27"/>
      <c r="W2119" s="27"/>
      <c r="X2119" s="27"/>
      <c r="Y2119" s="27"/>
      <c r="Z2119" s="27"/>
      <c r="AA2119" s="27"/>
      <c r="AC2119" s="25"/>
      <c r="AD2119" s="25"/>
      <c r="AE2119" s="25"/>
      <c r="AF2119" s="25"/>
      <c r="AG2119" s="25"/>
      <c r="AH2119" s="25"/>
      <c r="AI2119" s="25"/>
      <c r="AJ2119" s="25"/>
      <c r="AK2119" s="25"/>
      <c r="AL2119" s="25"/>
      <c r="AM2119" s="25"/>
      <c r="AN2119" s="25"/>
      <c r="AO2119" s="25"/>
      <c r="AP2119" s="25"/>
      <c r="AQ2119" s="25"/>
      <c r="AR2119" s="25"/>
      <c r="AS2119" s="25"/>
      <c r="AT2119" s="25"/>
      <c r="AU2119" s="25"/>
      <c r="AV2119" s="25"/>
      <c r="AW2119" s="25"/>
      <c r="AX2119" s="25"/>
    </row>
    <row r="2120" spans="7:50" ht="12.75">
      <c r="G2120" s="49"/>
      <c r="K2120" s="99"/>
      <c r="L2120" s="99"/>
      <c r="M2120" s="99"/>
      <c r="N2120" s="99"/>
      <c r="O2120" s="99"/>
      <c r="P2120" s="99"/>
      <c r="Q2120" s="99"/>
      <c r="R2120" s="99"/>
      <c r="S2120" s="99"/>
      <c r="T2120" s="27"/>
      <c r="U2120" s="27"/>
      <c r="V2120" s="27"/>
      <c r="W2120" s="27"/>
      <c r="X2120" s="27"/>
      <c r="Y2120" s="27"/>
      <c r="Z2120" s="27"/>
      <c r="AA2120" s="27"/>
      <c r="AC2120" s="25"/>
      <c r="AD2120" s="25"/>
      <c r="AE2120" s="25"/>
      <c r="AF2120" s="25"/>
      <c r="AG2120" s="25"/>
      <c r="AH2120" s="25"/>
      <c r="AI2120" s="25"/>
      <c r="AJ2120" s="25"/>
      <c r="AK2120" s="25"/>
      <c r="AL2120" s="25"/>
      <c r="AM2120" s="25"/>
      <c r="AN2120" s="25"/>
      <c r="AO2120" s="25"/>
      <c r="AP2120" s="25"/>
      <c r="AQ2120" s="25"/>
      <c r="AR2120" s="25"/>
      <c r="AS2120" s="25"/>
      <c r="AT2120" s="25"/>
      <c r="AU2120" s="25"/>
      <c r="AV2120" s="25"/>
      <c r="AW2120" s="25"/>
      <c r="AX2120" s="25"/>
    </row>
    <row r="2121" spans="7:50" ht="12.75">
      <c r="G2121" s="49"/>
      <c r="K2121" s="99"/>
      <c r="L2121" s="99"/>
      <c r="M2121" s="99"/>
      <c r="N2121" s="99"/>
      <c r="O2121" s="99"/>
      <c r="P2121" s="99"/>
      <c r="Q2121" s="99"/>
      <c r="R2121" s="99"/>
      <c r="S2121" s="99"/>
      <c r="T2121" s="27"/>
      <c r="U2121" s="27"/>
      <c r="V2121" s="27"/>
      <c r="W2121" s="27"/>
      <c r="X2121" s="27"/>
      <c r="Y2121" s="27"/>
      <c r="Z2121" s="27"/>
      <c r="AA2121" s="27"/>
      <c r="AC2121" s="25"/>
      <c r="AD2121" s="25"/>
      <c r="AE2121" s="25"/>
      <c r="AF2121" s="25"/>
      <c r="AG2121" s="25"/>
      <c r="AH2121" s="25"/>
      <c r="AI2121" s="25"/>
      <c r="AJ2121" s="25"/>
      <c r="AK2121" s="25"/>
      <c r="AL2121" s="25"/>
      <c r="AM2121" s="25"/>
      <c r="AN2121" s="25"/>
      <c r="AO2121" s="25"/>
      <c r="AP2121" s="25"/>
      <c r="AQ2121" s="25"/>
      <c r="AR2121" s="25"/>
      <c r="AS2121" s="25"/>
      <c r="AT2121" s="25"/>
      <c r="AU2121" s="25"/>
      <c r="AV2121" s="25"/>
      <c r="AW2121" s="25"/>
      <c r="AX2121" s="25"/>
    </row>
    <row r="2122" spans="7:50" ht="12.75">
      <c r="G2122" s="49"/>
      <c r="K2122" s="99"/>
      <c r="L2122" s="99"/>
      <c r="M2122" s="99"/>
      <c r="N2122" s="99"/>
      <c r="O2122" s="99"/>
      <c r="P2122" s="99"/>
      <c r="Q2122" s="99"/>
      <c r="R2122" s="99"/>
      <c r="S2122" s="99"/>
      <c r="T2122" s="27"/>
      <c r="U2122" s="27"/>
      <c r="V2122" s="27"/>
      <c r="W2122" s="27"/>
      <c r="X2122" s="27"/>
      <c r="Y2122" s="27"/>
      <c r="Z2122" s="27"/>
      <c r="AA2122" s="27"/>
      <c r="AC2122" s="25"/>
      <c r="AD2122" s="25"/>
      <c r="AE2122" s="25"/>
      <c r="AF2122" s="25"/>
      <c r="AG2122" s="25"/>
      <c r="AH2122" s="25"/>
      <c r="AI2122" s="25"/>
      <c r="AJ2122" s="25"/>
      <c r="AK2122" s="25"/>
      <c r="AL2122" s="25"/>
      <c r="AM2122" s="25"/>
      <c r="AN2122" s="25"/>
      <c r="AO2122" s="25"/>
      <c r="AP2122" s="25"/>
      <c r="AQ2122" s="25"/>
      <c r="AR2122" s="25"/>
      <c r="AS2122" s="25"/>
      <c r="AT2122" s="25"/>
      <c r="AU2122" s="25"/>
      <c r="AV2122" s="25"/>
      <c r="AW2122" s="25"/>
      <c r="AX2122" s="25"/>
    </row>
    <row r="2123" spans="7:50" ht="12.75">
      <c r="G2123" s="49"/>
      <c r="K2123" s="99"/>
      <c r="L2123" s="99"/>
      <c r="M2123" s="99"/>
      <c r="N2123" s="99"/>
      <c r="O2123" s="99"/>
      <c r="P2123" s="99"/>
      <c r="Q2123" s="99"/>
      <c r="R2123" s="99"/>
      <c r="S2123" s="99"/>
      <c r="T2123" s="27"/>
      <c r="U2123" s="27"/>
      <c r="V2123" s="27"/>
      <c r="W2123" s="27"/>
      <c r="X2123" s="27"/>
      <c r="Y2123" s="27"/>
      <c r="Z2123" s="27"/>
      <c r="AA2123" s="27"/>
      <c r="AC2123" s="25"/>
      <c r="AD2123" s="25"/>
      <c r="AE2123" s="25"/>
      <c r="AF2123" s="25"/>
      <c r="AG2123" s="25"/>
      <c r="AH2123" s="25"/>
      <c r="AI2123" s="25"/>
      <c r="AJ2123" s="25"/>
      <c r="AK2123" s="25"/>
      <c r="AL2123" s="25"/>
      <c r="AM2123" s="25"/>
      <c r="AN2123" s="25"/>
      <c r="AO2123" s="25"/>
      <c r="AP2123" s="25"/>
      <c r="AQ2123" s="25"/>
      <c r="AR2123" s="25"/>
      <c r="AS2123" s="25"/>
      <c r="AT2123" s="25"/>
      <c r="AU2123" s="25"/>
      <c r="AV2123" s="25"/>
      <c r="AW2123" s="25"/>
      <c r="AX2123" s="25"/>
    </row>
    <row r="2124" spans="7:50" ht="12.75">
      <c r="G2124" s="49"/>
      <c r="K2124" s="99"/>
      <c r="L2124" s="99"/>
      <c r="M2124" s="99"/>
      <c r="N2124" s="99"/>
      <c r="O2124" s="99"/>
      <c r="P2124" s="99"/>
      <c r="Q2124" s="99"/>
      <c r="R2124" s="99"/>
      <c r="S2124" s="99"/>
      <c r="T2124" s="27"/>
      <c r="U2124" s="27"/>
      <c r="V2124" s="27"/>
      <c r="W2124" s="27"/>
      <c r="X2124" s="27"/>
      <c r="Y2124" s="27"/>
      <c r="Z2124" s="27"/>
      <c r="AA2124" s="27"/>
      <c r="AC2124" s="25"/>
      <c r="AD2124" s="25"/>
      <c r="AE2124" s="25"/>
      <c r="AF2124" s="25"/>
      <c r="AG2124" s="25"/>
      <c r="AH2124" s="25"/>
      <c r="AI2124" s="25"/>
      <c r="AJ2124" s="25"/>
      <c r="AK2124" s="25"/>
      <c r="AL2124" s="25"/>
      <c r="AM2124" s="25"/>
      <c r="AN2124" s="25"/>
      <c r="AO2124" s="25"/>
      <c r="AP2124" s="25"/>
      <c r="AQ2124" s="25"/>
      <c r="AR2124" s="25"/>
      <c r="AS2124" s="25"/>
      <c r="AT2124" s="25"/>
      <c r="AU2124" s="25"/>
      <c r="AV2124" s="25"/>
      <c r="AW2124" s="25"/>
      <c r="AX2124" s="25"/>
    </row>
    <row r="2125" spans="7:50" ht="12.75">
      <c r="G2125" s="49"/>
      <c r="K2125" s="99"/>
      <c r="L2125" s="99"/>
      <c r="M2125" s="99"/>
      <c r="N2125" s="99"/>
      <c r="O2125" s="99"/>
      <c r="P2125" s="99"/>
      <c r="Q2125" s="99"/>
      <c r="R2125" s="99"/>
      <c r="S2125" s="99"/>
      <c r="T2125" s="27"/>
      <c r="U2125" s="27"/>
      <c r="V2125" s="27"/>
      <c r="W2125" s="27"/>
      <c r="X2125" s="27"/>
      <c r="Y2125" s="27"/>
      <c r="Z2125" s="27"/>
      <c r="AA2125" s="27"/>
      <c r="AC2125" s="25"/>
      <c r="AD2125" s="25"/>
      <c r="AE2125" s="25"/>
      <c r="AF2125" s="25"/>
      <c r="AG2125" s="25"/>
      <c r="AH2125" s="25"/>
      <c r="AI2125" s="25"/>
      <c r="AJ2125" s="25"/>
      <c r="AK2125" s="25"/>
      <c r="AL2125" s="25"/>
      <c r="AM2125" s="25"/>
      <c r="AN2125" s="25"/>
      <c r="AO2125" s="25"/>
      <c r="AP2125" s="25"/>
      <c r="AQ2125" s="25"/>
      <c r="AR2125" s="25"/>
      <c r="AS2125" s="25"/>
      <c r="AT2125" s="25"/>
      <c r="AU2125" s="25"/>
      <c r="AV2125" s="25"/>
      <c r="AW2125" s="25"/>
      <c r="AX2125" s="25"/>
    </row>
    <row r="2126" spans="7:50" ht="12.75">
      <c r="G2126" s="49"/>
      <c r="K2126" s="99"/>
      <c r="L2126" s="99"/>
      <c r="M2126" s="99"/>
      <c r="N2126" s="99"/>
      <c r="O2126" s="99"/>
      <c r="P2126" s="99"/>
      <c r="Q2126" s="99"/>
      <c r="R2126" s="99"/>
      <c r="S2126" s="99"/>
      <c r="T2126" s="27"/>
      <c r="U2126" s="27"/>
      <c r="V2126" s="27"/>
      <c r="W2126" s="27"/>
      <c r="X2126" s="27"/>
      <c r="Y2126" s="27"/>
      <c r="Z2126" s="27"/>
      <c r="AA2126" s="27"/>
      <c r="AC2126" s="25"/>
      <c r="AD2126" s="25"/>
      <c r="AE2126" s="25"/>
      <c r="AF2126" s="25"/>
      <c r="AG2126" s="25"/>
      <c r="AH2126" s="25"/>
      <c r="AI2126" s="25"/>
      <c r="AJ2126" s="25"/>
      <c r="AK2126" s="25"/>
      <c r="AL2126" s="25"/>
      <c r="AM2126" s="25"/>
      <c r="AN2126" s="25"/>
      <c r="AO2126" s="25"/>
      <c r="AP2126" s="25"/>
      <c r="AQ2126" s="25"/>
      <c r="AR2126" s="25"/>
      <c r="AS2126" s="25"/>
      <c r="AT2126" s="25"/>
      <c r="AU2126" s="25"/>
      <c r="AV2126" s="25"/>
      <c r="AW2126" s="25"/>
      <c r="AX2126" s="25"/>
    </row>
    <row r="2127" spans="7:50" ht="12.75">
      <c r="G2127" s="49"/>
      <c r="K2127" s="99"/>
      <c r="L2127" s="99"/>
      <c r="M2127" s="99"/>
      <c r="N2127" s="99"/>
      <c r="O2127" s="99"/>
      <c r="P2127" s="99"/>
      <c r="Q2127" s="99"/>
      <c r="R2127" s="99"/>
      <c r="S2127" s="99"/>
      <c r="T2127" s="27"/>
      <c r="U2127" s="27"/>
      <c r="V2127" s="27"/>
      <c r="W2127" s="27"/>
      <c r="X2127" s="27"/>
      <c r="Y2127" s="27"/>
      <c r="Z2127" s="27"/>
      <c r="AA2127" s="27"/>
      <c r="AC2127" s="25"/>
      <c r="AD2127" s="25"/>
      <c r="AE2127" s="25"/>
      <c r="AF2127" s="25"/>
      <c r="AG2127" s="25"/>
      <c r="AH2127" s="25"/>
      <c r="AI2127" s="25"/>
      <c r="AJ2127" s="25"/>
      <c r="AK2127" s="25"/>
      <c r="AL2127" s="25"/>
      <c r="AM2127" s="25"/>
      <c r="AN2127" s="25"/>
      <c r="AO2127" s="25"/>
      <c r="AP2127" s="25"/>
      <c r="AQ2127" s="25"/>
      <c r="AR2127" s="25"/>
      <c r="AS2127" s="25"/>
      <c r="AT2127" s="25"/>
      <c r="AU2127" s="25"/>
      <c r="AV2127" s="25"/>
      <c r="AW2127" s="25"/>
      <c r="AX2127" s="25"/>
    </row>
    <row r="2128" spans="7:50" ht="12.75">
      <c r="G2128" s="49"/>
      <c r="K2128" s="99"/>
      <c r="L2128" s="99"/>
      <c r="M2128" s="99"/>
      <c r="N2128" s="99"/>
      <c r="O2128" s="99"/>
      <c r="P2128" s="99"/>
      <c r="Q2128" s="99"/>
      <c r="R2128" s="99"/>
      <c r="S2128" s="99"/>
      <c r="T2128" s="27"/>
      <c r="U2128" s="27"/>
      <c r="V2128" s="27"/>
      <c r="W2128" s="27"/>
      <c r="X2128" s="27"/>
      <c r="Y2128" s="27"/>
      <c r="Z2128" s="27"/>
      <c r="AA2128" s="27"/>
      <c r="AC2128" s="25"/>
      <c r="AD2128" s="25"/>
      <c r="AE2128" s="25"/>
      <c r="AF2128" s="25"/>
      <c r="AG2128" s="25"/>
      <c r="AH2128" s="25"/>
      <c r="AI2128" s="25"/>
      <c r="AJ2128" s="25"/>
      <c r="AK2128" s="25"/>
      <c r="AL2128" s="25"/>
      <c r="AM2128" s="25"/>
      <c r="AN2128" s="25"/>
      <c r="AO2128" s="25"/>
      <c r="AP2128" s="25"/>
      <c r="AQ2128" s="25"/>
      <c r="AR2128" s="25"/>
      <c r="AS2128" s="25"/>
      <c r="AT2128" s="25"/>
      <c r="AU2128" s="25"/>
      <c r="AV2128" s="25"/>
      <c r="AW2128" s="25"/>
      <c r="AX2128" s="25"/>
    </row>
    <row r="2129" spans="7:50" ht="12.75">
      <c r="G2129" s="49"/>
      <c r="K2129" s="99"/>
      <c r="L2129" s="99"/>
      <c r="M2129" s="99"/>
      <c r="N2129" s="99"/>
      <c r="O2129" s="99"/>
      <c r="P2129" s="99"/>
      <c r="Q2129" s="99"/>
      <c r="R2129" s="99"/>
      <c r="S2129" s="99"/>
      <c r="T2129" s="27"/>
      <c r="U2129" s="27"/>
      <c r="V2129" s="27"/>
      <c r="W2129" s="27"/>
      <c r="X2129" s="27"/>
      <c r="Y2129" s="27"/>
      <c r="Z2129" s="27"/>
      <c r="AA2129" s="27"/>
      <c r="AC2129" s="25"/>
      <c r="AD2129" s="25"/>
      <c r="AE2129" s="25"/>
      <c r="AF2129" s="25"/>
      <c r="AG2129" s="25"/>
      <c r="AH2129" s="25"/>
      <c r="AI2129" s="25"/>
      <c r="AJ2129" s="25"/>
      <c r="AK2129" s="25"/>
      <c r="AL2129" s="25"/>
      <c r="AM2129" s="25"/>
      <c r="AN2129" s="25"/>
      <c r="AO2129" s="25"/>
      <c r="AP2129" s="25"/>
      <c r="AQ2129" s="25"/>
      <c r="AR2129" s="25"/>
      <c r="AS2129" s="25"/>
      <c r="AT2129" s="25"/>
      <c r="AU2129" s="25"/>
      <c r="AV2129" s="25"/>
      <c r="AW2129" s="25"/>
      <c r="AX2129" s="25"/>
    </row>
    <row r="2130" spans="7:50" ht="12.75">
      <c r="G2130" s="49"/>
      <c r="K2130" s="99"/>
      <c r="L2130" s="99"/>
      <c r="M2130" s="99"/>
      <c r="N2130" s="99"/>
      <c r="O2130" s="99"/>
      <c r="P2130" s="99"/>
      <c r="Q2130" s="99"/>
      <c r="R2130" s="99"/>
      <c r="S2130" s="99"/>
      <c r="T2130" s="27"/>
      <c r="U2130" s="27"/>
      <c r="V2130" s="27"/>
      <c r="W2130" s="27"/>
      <c r="X2130" s="27"/>
      <c r="Y2130" s="27"/>
      <c r="Z2130" s="27"/>
      <c r="AA2130" s="27"/>
      <c r="AC2130" s="25"/>
      <c r="AD2130" s="25"/>
      <c r="AE2130" s="25"/>
      <c r="AF2130" s="25"/>
      <c r="AG2130" s="25"/>
      <c r="AH2130" s="25"/>
      <c r="AI2130" s="25"/>
      <c r="AJ2130" s="25"/>
      <c r="AK2130" s="25"/>
      <c r="AL2130" s="25"/>
      <c r="AM2130" s="25"/>
      <c r="AN2130" s="25"/>
      <c r="AO2130" s="25"/>
      <c r="AP2130" s="25"/>
      <c r="AQ2130" s="25"/>
      <c r="AR2130" s="25"/>
      <c r="AS2130" s="25"/>
      <c r="AT2130" s="25"/>
      <c r="AU2130" s="25"/>
      <c r="AV2130" s="25"/>
      <c r="AW2130" s="25"/>
      <c r="AX2130" s="25"/>
    </row>
    <row r="2131" spans="7:50" ht="12.75">
      <c r="G2131" s="49"/>
      <c r="K2131" s="99"/>
      <c r="L2131" s="99"/>
      <c r="M2131" s="99"/>
      <c r="N2131" s="99"/>
      <c r="O2131" s="99"/>
      <c r="P2131" s="99"/>
      <c r="Q2131" s="99"/>
      <c r="R2131" s="99"/>
      <c r="S2131" s="99"/>
      <c r="T2131" s="27"/>
      <c r="U2131" s="27"/>
      <c r="V2131" s="27"/>
      <c r="W2131" s="27"/>
      <c r="X2131" s="27"/>
      <c r="Y2131" s="27"/>
      <c r="Z2131" s="27"/>
      <c r="AA2131" s="27"/>
      <c r="AC2131" s="25"/>
      <c r="AD2131" s="25"/>
      <c r="AE2131" s="25"/>
      <c r="AF2131" s="25"/>
      <c r="AG2131" s="25"/>
      <c r="AH2131" s="25"/>
      <c r="AI2131" s="25"/>
      <c r="AJ2131" s="25"/>
      <c r="AK2131" s="25"/>
      <c r="AL2131" s="25"/>
      <c r="AM2131" s="25"/>
      <c r="AN2131" s="25"/>
      <c r="AO2131" s="25"/>
      <c r="AP2131" s="25"/>
      <c r="AQ2131" s="25"/>
      <c r="AR2131" s="25"/>
      <c r="AS2131" s="25"/>
      <c r="AT2131" s="25"/>
      <c r="AU2131" s="25"/>
      <c r="AV2131" s="25"/>
      <c r="AW2131" s="25"/>
      <c r="AX2131" s="25"/>
    </row>
    <row r="2132" spans="7:50" ht="12.75">
      <c r="G2132" s="49"/>
      <c r="K2132" s="99"/>
      <c r="L2132" s="99"/>
      <c r="M2132" s="99"/>
      <c r="N2132" s="99"/>
      <c r="O2132" s="99"/>
      <c r="P2132" s="99"/>
      <c r="Q2132" s="99"/>
      <c r="R2132" s="99"/>
      <c r="S2132" s="99"/>
      <c r="T2132" s="27"/>
      <c r="U2132" s="27"/>
      <c r="V2132" s="27"/>
      <c r="W2132" s="27"/>
      <c r="X2132" s="27"/>
      <c r="Y2132" s="27"/>
      <c r="Z2132" s="27"/>
      <c r="AA2132" s="27"/>
      <c r="AC2132" s="25"/>
      <c r="AD2132" s="25"/>
      <c r="AE2132" s="25"/>
      <c r="AF2132" s="25"/>
      <c r="AG2132" s="25"/>
      <c r="AH2132" s="25"/>
      <c r="AI2132" s="25"/>
      <c r="AJ2132" s="25"/>
      <c r="AK2132" s="25"/>
      <c r="AL2132" s="25"/>
      <c r="AM2132" s="25"/>
      <c r="AN2132" s="25"/>
      <c r="AO2132" s="25"/>
      <c r="AP2132" s="25"/>
      <c r="AQ2132" s="25"/>
      <c r="AR2132" s="25"/>
      <c r="AS2132" s="25"/>
      <c r="AT2132" s="25"/>
      <c r="AU2132" s="25"/>
      <c r="AV2132" s="25"/>
      <c r="AW2132" s="25"/>
      <c r="AX2132" s="25"/>
    </row>
    <row r="2133" spans="7:50" ht="12.75">
      <c r="G2133" s="49"/>
      <c r="K2133" s="99"/>
      <c r="L2133" s="99"/>
      <c r="M2133" s="99"/>
      <c r="N2133" s="99"/>
      <c r="O2133" s="99"/>
      <c r="P2133" s="99"/>
      <c r="Q2133" s="99"/>
      <c r="R2133" s="99"/>
      <c r="S2133" s="99"/>
      <c r="T2133" s="27"/>
      <c r="U2133" s="27"/>
      <c r="V2133" s="27"/>
      <c r="W2133" s="27"/>
      <c r="X2133" s="27"/>
      <c r="Y2133" s="27"/>
      <c r="Z2133" s="27"/>
      <c r="AA2133" s="27"/>
      <c r="AC2133" s="25"/>
      <c r="AD2133" s="25"/>
      <c r="AE2133" s="25"/>
      <c r="AF2133" s="25"/>
      <c r="AG2133" s="25"/>
      <c r="AH2133" s="25"/>
      <c r="AI2133" s="25"/>
      <c r="AJ2133" s="25"/>
      <c r="AK2133" s="25"/>
      <c r="AL2133" s="25"/>
      <c r="AM2133" s="25"/>
      <c r="AN2133" s="25"/>
      <c r="AO2133" s="25"/>
      <c r="AP2133" s="25"/>
      <c r="AQ2133" s="25"/>
      <c r="AR2133" s="25"/>
      <c r="AS2133" s="25"/>
      <c r="AT2133" s="25"/>
      <c r="AU2133" s="25"/>
      <c r="AV2133" s="25"/>
      <c r="AW2133" s="25"/>
      <c r="AX2133" s="25"/>
    </row>
    <row r="2134" spans="7:50" ht="12.75">
      <c r="G2134" s="49"/>
      <c r="K2134" s="99"/>
      <c r="L2134" s="99"/>
      <c r="M2134" s="99"/>
      <c r="N2134" s="99"/>
      <c r="O2134" s="99"/>
      <c r="P2134" s="99"/>
      <c r="Q2134" s="99"/>
      <c r="R2134" s="99"/>
      <c r="S2134" s="99"/>
      <c r="T2134" s="27"/>
      <c r="U2134" s="27"/>
      <c r="V2134" s="27"/>
      <c r="W2134" s="27"/>
      <c r="X2134" s="27"/>
      <c r="Y2134" s="27"/>
      <c r="Z2134" s="27"/>
      <c r="AA2134" s="27"/>
      <c r="AC2134" s="25"/>
      <c r="AD2134" s="25"/>
      <c r="AE2134" s="25"/>
      <c r="AF2134" s="25"/>
      <c r="AG2134" s="25"/>
      <c r="AH2134" s="25"/>
      <c r="AI2134" s="25"/>
      <c r="AJ2134" s="25"/>
      <c r="AK2134" s="25"/>
      <c r="AL2134" s="25"/>
      <c r="AM2134" s="25"/>
      <c r="AN2134" s="25"/>
      <c r="AO2134" s="25"/>
      <c r="AP2134" s="25"/>
      <c r="AQ2134" s="25"/>
      <c r="AR2134" s="25"/>
      <c r="AS2134" s="25"/>
      <c r="AT2134" s="25"/>
      <c r="AU2134" s="25"/>
      <c r="AV2134" s="25"/>
      <c r="AW2134" s="25"/>
      <c r="AX2134" s="25"/>
    </row>
    <row r="2135" spans="7:50" ht="12.75">
      <c r="G2135" s="49"/>
      <c r="K2135" s="99"/>
      <c r="L2135" s="99"/>
      <c r="M2135" s="99"/>
      <c r="N2135" s="99"/>
      <c r="O2135" s="99"/>
      <c r="P2135" s="99"/>
      <c r="Q2135" s="99"/>
      <c r="R2135" s="99"/>
      <c r="S2135" s="99"/>
      <c r="T2135" s="27"/>
      <c r="U2135" s="27"/>
      <c r="V2135" s="27"/>
      <c r="W2135" s="27"/>
      <c r="X2135" s="27"/>
      <c r="Y2135" s="27"/>
      <c r="Z2135" s="27"/>
      <c r="AA2135" s="27"/>
      <c r="AC2135" s="25"/>
      <c r="AD2135" s="25"/>
      <c r="AE2135" s="25"/>
      <c r="AF2135" s="25"/>
      <c r="AG2135" s="25"/>
      <c r="AH2135" s="25"/>
      <c r="AI2135" s="25"/>
      <c r="AJ2135" s="25"/>
      <c r="AK2135" s="25"/>
      <c r="AL2135" s="25"/>
      <c r="AM2135" s="25"/>
      <c r="AN2135" s="25"/>
      <c r="AO2135" s="25"/>
      <c r="AP2135" s="25"/>
      <c r="AQ2135" s="25"/>
      <c r="AR2135" s="25"/>
      <c r="AS2135" s="25"/>
      <c r="AT2135" s="25"/>
      <c r="AU2135" s="25"/>
      <c r="AV2135" s="25"/>
      <c r="AW2135" s="25"/>
      <c r="AX2135" s="25"/>
    </row>
    <row r="2136" spans="7:50" ht="12.75">
      <c r="G2136" s="49"/>
      <c r="K2136" s="99"/>
      <c r="L2136" s="99"/>
      <c r="M2136" s="99"/>
      <c r="N2136" s="99"/>
      <c r="O2136" s="99"/>
      <c r="P2136" s="99"/>
      <c r="Q2136" s="99"/>
      <c r="R2136" s="99"/>
      <c r="S2136" s="99"/>
      <c r="T2136" s="27"/>
      <c r="U2136" s="27"/>
      <c r="V2136" s="27"/>
      <c r="W2136" s="27"/>
      <c r="X2136" s="27"/>
      <c r="Y2136" s="27"/>
      <c r="Z2136" s="27"/>
      <c r="AA2136" s="27"/>
      <c r="AC2136" s="25"/>
      <c r="AD2136" s="25"/>
      <c r="AE2136" s="25"/>
      <c r="AF2136" s="25"/>
      <c r="AG2136" s="25"/>
      <c r="AH2136" s="25"/>
      <c r="AI2136" s="25"/>
      <c r="AJ2136" s="25"/>
      <c r="AK2136" s="25"/>
      <c r="AL2136" s="25"/>
      <c r="AM2136" s="25"/>
      <c r="AN2136" s="25"/>
      <c r="AO2136" s="25"/>
      <c r="AP2136" s="25"/>
      <c r="AQ2136" s="25"/>
      <c r="AR2136" s="25"/>
      <c r="AS2136" s="25"/>
      <c r="AT2136" s="25"/>
      <c r="AU2136" s="25"/>
      <c r="AV2136" s="25"/>
      <c r="AW2136" s="25"/>
      <c r="AX2136" s="25"/>
    </row>
    <row r="2137" spans="7:50" ht="12.75">
      <c r="G2137" s="49"/>
      <c r="K2137" s="99"/>
      <c r="L2137" s="99"/>
      <c r="M2137" s="99"/>
      <c r="N2137" s="99"/>
      <c r="O2137" s="99"/>
      <c r="P2137" s="99"/>
      <c r="Q2137" s="99"/>
      <c r="R2137" s="99"/>
      <c r="S2137" s="99"/>
      <c r="T2137" s="27"/>
      <c r="U2137" s="27"/>
      <c r="V2137" s="27"/>
      <c r="W2137" s="27"/>
      <c r="X2137" s="27"/>
      <c r="Y2137" s="27"/>
      <c r="Z2137" s="27"/>
      <c r="AA2137" s="27"/>
      <c r="AC2137" s="25"/>
      <c r="AD2137" s="25"/>
      <c r="AE2137" s="25"/>
      <c r="AF2137" s="25"/>
      <c r="AG2137" s="25"/>
      <c r="AH2137" s="25"/>
      <c r="AI2137" s="25"/>
      <c r="AJ2137" s="25"/>
      <c r="AK2137" s="25"/>
      <c r="AL2137" s="25"/>
      <c r="AM2137" s="25"/>
      <c r="AN2137" s="25"/>
      <c r="AO2137" s="25"/>
      <c r="AP2137" s="25"/>
      <c r="AQ2137" s="25"/>
      <c r="AR2137" s="25"/>
      <c r="AS2137" s="25"/>
      <c r="AT2137" s="25"/>
      <c r="AU2137" s="25"/>
      <c r="AV2137" s="25"/>
      <c r="AW2137" s="25"/>
      <c r="AX2137" s="25"/>
    </row>
    <row r="2138" spans="7:50" ht="12.75">
      <c r="G2138" s="49"/>
      <c r="K2138" s="99"/>
      <c r="L2138" s="99"/>
      <c r="M2138" s="99"/>
      <c r="N2138" s="99"/>
      <c r="O2138" s="99"/>
      <c r="P2138" s="99"/>
      <c r="Q2138" s="99"/>
      <c r="R2138" s="99"/>
      <c r="S2138" s="99"/>
      <c r="T2138" s="27"/>
      <c r="U2138" s="27"/>
      <c r="V2138" s="27"/>
      <c r="W2138" s="27"/>
      <c r="X2138" s="27"/>
      <c r="Y2138" s="27"/>
      <c r="Z2138" s="27"/>
      <c r="AA2138" s="27"/>
      <c r="AC2138" s="25"/>
      <c r="AD2138" s="25"/>
      <c r="AE2138" s="25"/>
      <c r="AF2138" s="25"/>
      <c r="AG2138" s="25"/>
      <c r="AH2138" s="25"/>
      <c r="AI2138" s="25"/>
      <c r="AJ2138" s="25"/>
      <c r="AK2138" s="25"/>
      <c r="AL2138" s="25"/>
      <c r="AM2138" s="25"/>
      <c r="AN2138" s="25"/>
      <c r="AO2138" s="25"/>
      <c r="AP2138" s="25"/>
      <c r="AQ2138" s="25"/>
      <c r="AR2138" s="25"/>
      <c r="AS2138" s="25"/>
      <c r="AT2138" s="25"/>
      <c r="AU2138" s="25"/>
      <c r="AV2138" s="25"/>
      <c r="AW2138" s="25"/>
      <c r="AX2138" s="25"/>
    </row>
    <row r="2139" spans="7:50" ht="12.75">
      <c r="G2139" s="49"/>
      <c r="K2139" s="99"/>
      <c r="L2139" s="99"/>
      <c r="M2139" s="99"/>
      <c r="N2139" s="99"/>
      <c r="O2139" s="99"/>
      <c r="P2139" s="99"/>
      <c r="Q2139" s="99"/>
      <c r="R2139" s="99"/>
      <c r="S2139" s="99"/>
      <c r="T2139" s="27"/>
      <c r="U2139" s="27"/>
      <c r="V2139" s="27"/>
      <c r="W2139" s="27"/>
      <c r="X2139" s="27"/>
      <c r="Y2139" s="27"/>
      <c r="Z2139" s="27"/>
      <c r="AA2139" s="27"/>
      <c r="AC2139" s="25"/>
      <c r="AD2139" s="25"/>
      <c r="AE2139" s="25"/>
      <c r="AF2139" s="25"/>
      <c r="AG2139" s="25"/>
      <c r="AH2139" s="25"/>
      <c r="AI2139" s="25"/>
      <c r="AJ2139" s="25"/>
      <c r="AK2139" s="25"/>
      <c r="AL2139" s="25"/>
      <c r="AM2139" s="25"/>
      <c r="AN2139" s="25"/>
      <c r="AO2139" s="25"/>
      <c r="AP2139" s="25"/>
      <c r="AQ2139" s="25"/>
      <c r="AR2139" s="25"/>
      <c r="AS2139" s="25"/>
      <c r="AT2139" s="25"/>
      <c r="AU2139" s="25"/>
      <c r="AV2139" s="25"/>
      <c r="AW2139" s="25"/>
      <c r="AX2139" s="25"/>
    </row>
    <row r="2140" spans="7:50" ht="12.75">
      <c r="G2140" s="49"/>
      <c r="K2140" s="99"/>
      <c r="L2140" s="99"/>
      <c r="M2140" s="99"/>
      <c r="N2140" s="99"/>
      <c r="O2140" s="99"/>
      <c r="P2140" s="99"/>
      <c r="Q2140" s="99"/>
      <c r="R2140" s="99"/>
      <c r="S2140" s="99"/>
      <c r="T2140" s="27"/>
      <c r="U2140" s="27"/>
      <c r="V2140" s="27"/>
      <c r="W2140" s="27"/>
      <c r="X2140" s="27"/>
      <c r="Y2140" s="27"/>
      <c r="Z2140" s="27"/>
      <c r="AA2140" s="27"/>
      <c r="AC2140" s="25"/>
      <c r="AD2140" s="25"/>
      <c r="AE2140" s="25"/>
      <c r="AF2140" s="25"/>
      <c r="AG2140" s="25"/>
      <c r="AH2140" s="25"/>
      <c r="AI2140" s="25"/>
      <c r="AJ2140" s="25"/>
      <c r="AK2140" s="25"/>
      <c r="AL2140" s="25"/>
      <c r="AM2140" s="25"/>
      <c r="AN2140" s="25"/>
      <c r="AO2140" s="25"/>
      <c r="AP2140" s="25"/>
      <c r="AQ2140" s="25"/>
      <c r="AR2140" s="25"/>
      <c r="AS2140" s="25"/>
      <c r="AT2140" s="25"/>
      <c r="AU2140" s="25"/>
      <c r="AV2140" s="25"/>
      <c r="AW2140" s="25"/>
      <c r="AX2140" s="25"/>
    </row>
    <row r="2141" spans="7:50" ht="12.75">
      <c r="G2141" s="49"/>
      <c r="K2141" s="99"/>
      <c r="L2141" s="99"/>
      <c r="M2141" s="99"/>
      <c r="N2141" s="99"/>
      <c r="O2141" s="99"/>
      <c r="P2141" s="99"/>
      <c r="Q2141" s="99"/>
      <c r="R2141" s="99"/>
      <c r="S2141" s="99"/>
      <c r="T2141" s="27"/>
      <c r="U2141" s="27"/>
      <c r="V2141" s="27"/>
      <c r="W2141" s="27"/>
      <c r="X2141" s="27"/>
      <c r="Y2141" s="27"/>
      <c r="Z2141" s="27"/>
      <c r="AA2141" s="27"/>
      <c r="AC2141" s="25"/>
      <c r="AD2141" s="25"/>
      <c r="AE2141" s="25"/>
      <c r="AF2141" s="25"/>
      <c r="AG2141" s="25"/>
      <c r="AH2141" s="25"/>
      <c r="AI2141" s="25"/>
      <c r="AJ2141" s="25"/>
      <c r="AK2141" s="25"/>
      <c r="AL2141" s="25"/>
      <c r="AM2141" s="25"/>
      <c r="AN2141" s="25"/>
      <c r="AO2141" s="25"/>
      <c r="AP2141" s="25"/>
      <c r="AQ2141" s="25"/>
      <c r="AR2141" s="25"/>
      <c r="AS2141" s="25"/>
      <c r="AT2141" s="25"/>
      <c r="AU2141" s="25"/>
      <c r="AV2141" s="25"/>
      <c r="AW2141" s="25"/>
      <c r="AX2141" s="25"/>
    </row>
    <row r="2142" spans="7:50" ht="12.75">
      <c r="G2142" s="49"/>
      <c r="K2142" s="99"/>
      <c r="L2142" s="99"/>
      <c r="M2142" s="99"/>
      <c r="N2142" s="99"/>
      <c r="O2142" s="99"/>
      <c r="P2142" s="99"/>
      <c r="Q2142" s="99"/>
      <c r="R2142" s="99"/>
      <c r="S2142" s="99"/>
      <c r="T2142" s="27"/>
      <c r="U2142" s="27"/>
      <c r="V2142" s="27"/>
      <c r="W2142" s="27"/>
      <c r="X2142" s="27"/>
      <c r="Y2142" s="27"/>
      <c r="Z2142" s="27"/>
      <c r="AA2142" s="27"/>
      <c r="AC2142" s="25"/>
      <c r="AD2142" s="25"/>
      <c r="AE2142" s="25"/>
      <c r="AF2142" s="25"/>
      <c r="AG2142" s="25"/>
      <c r="AH2142" s="25"/>
      <c r="AI2142" s="25"/>
      <c r="AJ2142" s="25"/>
      <c r="AK2142" s="25"/>
      <c r="AL2142" s="25"/>
      <c r="AM2142" s="25"/>
      <c r="AN2142" s="25"/>
      <c r="AO2142" s="25"/>
      <c r="AP2142" s="25"/>
      <c r="AQ2142" s="25"/>
      <c r="AR2142" s="25"/>
      <c r="AS2142" s="25"/>
      <c r="AT2142" s="25"/>
      <c r="AU2142" s="25"/>
      <c r="AV2142" s="25"/>
      <c r="AW2142" s="25"/>
      <c r="AX2142" s="25"/>
    </row>
    <row r="2143" spans="7:50" ht="12.75">
      <c r="G2143" s="49"/>
      <c r="K2143" s="99"/>
      <c r="L2143" s="99"/>
      <c r="M2143" s="99"/>
      <c r="N2143" s="99"/>
      <c r="O2143" s="99"/>
      <c r="P2143" s="99"/>
      <c r="Q2143" s="99"/>
      <c r="R2143" s="99"/>
      <c r="S2143" s="99"/>
      <c r="T2143" s="27"/>
      <c r="U2143" s="27"/>
      <c r="V2143" s="27"/>
      <c r="W2143" s="27"/>
      <c r="X2143" s="27"/>
      <c r="Y2143" s="27"/>
      <c r="Z2143" s="27"/>
      <c r="AA2143" s="27"/>
      <c r="AC2143" s="25"/>
      <c r="AD2143" s="25"/>
      <c r="AE2143" s="25"/>
      <c r="AF2143" s="25"/>
      <c r="AG2143" s="25"/>
      <c r="AH2143" s="25"/>
      <c r="AI2143" s="25"/>
      <c r="AJ2143" s="25"/>
      <c r="AK2143" s="25"/>
      <c r="AL2143" s="25"/>
      <c r="AM2143" s="25"/>
      <c r="AN2143" s="25"/>
      <c r="AO2143" s="25"/>
      <c r="AP2143" s="25"/>
      <c r="AQ2143" s="25"/>
      <c r="AR2143" s="25"/>
      <c r="AS2143" s="25"/>
      <c r="AT2143" s="25"/>
      <c r="AU2143" s="25"/>
      <c r="AV2143" s="25"/>
      <c r="AW2143" s="25"/>
      <c r="AX2143" s="25"/>
    </row>
    <row r="2144" spans="7:50" ht="12.75">
      <c r="G2144" s="49"/>
      <c r="K2144" s="99"/>
      <c r="L2144" s="99"/>
      <c r="M2144" s="99"/>
      <c r="N2144" s="99"/>
      <c r="O2144" s="99"/>
      <c r="P2144" s="99"/>
      <c r="Q2144" s="99"/>
      <c r="R2144" s="99"/>
      <c r="S2144" s="99"/>
      <c r="T2144" s="27"/>
      <c r="U2144" s="27"/>
      <c r="V2144" s="27"/>
      <c r="W2144" s="27"/>
      <c r="X2144" s="27"/>
      <c r="Y2144" s="27"/>
      <c r="Z2144" s="27"/>
      <c r="AA2144" s="27"/>
      <c r="AC2144" s="25"/>
      <c r="AD2144" s="25"/>
      <c r="AE2144" s="25"/>
      <c r="AF2144" s="25"/>
      <c r="AG2144" s="25"/>
      <c r="AH2144" s="25"/>
      <c r="AI2144" s="25"/>
      <c r="AJ2144" s="25"/>
      <c r="AK2144" s="25"/>
      <c r="AL2144" s="25"/>
      <c r="AM2144" s="25"/>
      <c r="AN2144" s="25"/>
      <c r="AO2144" s="25"/>
      <c r="AP2144" s="25"/>
      <c r="AQ2144" s="25"/>
      <c r="AR2144" s="25"/>
      <c r="AS2144" s="25"/>
      <c r="AT2144" s="25"/>
      <c r="AU2144" s="25"/>
      <c r="AV2144" s="25"/>
      <c r="AW2144" s="25"/>
      <c r="AX2144" s="25"/>
    </row>
    <row r="2145" spans="7:50" ht="12.75">
      <c r="G2145" s="49"/>
      <c r="K2145" s="99"/>
      <c r="L2145" s="99"/>
      <c r="M2145" s="99"/>
      <c r="N2145" s="99"/>
      <c r="O2145" s="99"/>
      <c r="P2145" s="99"/>
      <c r="Q2145" s="99"/>
      <c r="R2145" s="99"/>
      <c r="S2145" s="99"/>
      <c r="T2145" s="27"/>
      <c r="U2145" s="27"/>
      <c r="V2145" s="27"/>
      <c r="W2145" s="27"/>
      <c r="X2145" s="27"/>
      <c r="Y2145" s="27"/>
      <c r="Z2145" s="27"/>
      <c r="AA2145" s="27"/>
      <c r="AC2145" s="25"/>
      <c r="AD2145" s="25"/>
      <c r="AE2145" s="25"/>
      <c r="AF2145" s="25"/>
      <c r="AG2145" s="25"/>
      <c r="AH2145" s="25"/>
      <c r="AI2145" s="25"/>
      <c r="AJ2145" s="25"/>
      <c r="AK2145" s="25"/>
      <c r="AL2145" s="25"/>
      <c r="AM2145" s="25"/>
      <c r="AN2145" s="25"/>
      <c r="AO2145" s="25"/>
      <c r="AP2145" s="25"/>
      <c r="AQ2145" s="25"/>
      <c r="AR2145" s="25"/>
      <c r="AS2145" s="25"/>
      <c r="AT2145" s="25"/>
      <c r="AU2145" s="25"/>
      <c r="AV2145" s="25"/>
      <c r="AW2145" s="25"/>
      <c r="AX2145" s="25"/>
    </row>
    <row r="2146" spans="7:50" ht="12.75">
      <c r="G2146" s="49"/>
      <c r="K2146" s="99"/>
      <c r="L2146" s="99"/>
      <c r="M2146" s="99"/>
      <c r="N2146" s="99"/>
      <c r="O2146" s="99"/>
      <c r="P2146" s="99"/>
      <c r="Q2146" s="99"/>
      <c r="R2146" s="99"/>
      <c r="S2146" s="99"/>
      <c r="T2146" s="27"/>
      <c r="U2146" s="27"/>
      <c r="V2146" s="27"/>
      <c r="W2146" s="27"/>
      <c r="X2146" s="27"/>
      <c r="Y2146" s="27"/>
      <c r="Z2146" s="27"/>
      <c r="AA2146" s="27"/>
      <c r="AC2146" s="25"/>
      <c r="AD2146" s="25"/>
      <c r="AE2146" s="25"/>
      <c r="AF2146" s="25"/>
      <c r="AG2146" s="25"/>
      <c r="AH2146" s="25"/>
      <c r="AI2146" s="25"/>
      <c r="AJ2146" s="25"/>
      <c r="AK2146" s="25"/>
      <c r="AL2146" s="25"/>
      <c r="AM2146" s="25"/>
      <c r="AN2146" s="25"/>
      <c r="AO2146" s="25"/>
      <c r="AP2146" s="25"/>
      <c r="AQ2146" s="25"/>
      <c r="AR2146" s="25"/>
      <c r="AS2146" s="25"/>
      <c r="AT2146" s="25"/>
      <c r="AU2146" s="25"/>
      <c r="AV2146" s="25"/>
      <c r="AW2146" s="25"/>
      <c r="AX2146" s="25"/>
    </row>
    <row r="2147" spans="7:50" ht="12.75">
      <c r="G2147" s="49"/>
      <c r="K2147" s="99"/>
      <c r="L2147" s="99"/>
      <c r="M2147" s="99"/>
      <c r="N2147" s="99"/>
      <c r="O2147" s="99"/>
      <c r="P2147" s="99"/>
      <c r="Q2147" s="99"/>
      <c r="R2147" s="99"/>
      <c r="S2147" s="99"/>
      <c r="T2147" s="27"/>
      <c r="U2147" s="27"/>
      <c r="V2147" s="27"/>
      <c r="W2147" s="27"/>
      <c r="X2147" s="27"/>
      <c r="Y2147" s="27"/>
      <c r="Z2147" s="27"/>
      <c r="AA2147" s="27"/>
      <c r="AC2147" s="25"/>
      <c r="AD2147" s="25"/>
      <c r="AE2147" s="25"/>
      <c r="AF2147" s="25"/>
      <c r="AG2147" s="25"/>
      <c r="AH2147" s="25"/>
      <c r="AI2147" s="25"/>
      <c r="AJ2147" s="25"/>
      <c r="AK2147" s="25"/>
      <c r="AL2147" s="25"/>
      <c r="AM2147" s="25"/>
      <c r="AN2147" s="25"/>
      <c r="AO2147" s="25"/>
      <c r="AP2147" s="25"/>
      <c r="AQ2147" s="25"/>
      <c r="AR2147" s="25"/>
      <c r="AS2147" s="25"/>
      <c r="AT2147" s="25"/>
      <c r="AU2147" s="25"/>
      <c r="AV2147" s="25"/>
      <c r="AW2147" s="25"/>
      <c r="AX2147" s="25"/>
    </row>
    <row r="2148" spans="7:50" ht="12.75">
      <c r="G2148" s="49"/>
      <c r="K2148" s="99"/>
      <c r="L2148" s="99"/>
      <c r="M2148" s="99"/>
      <c r="N2148" s="99"/>
      <c r="O2148" s="99"/>
      <c r="P2148" s="99"/>
      <c r="Q2148" s="99"/>
      <c r="R2148" s="99"/>
      <c r="S2148" s="99"/>
      <c r="T2148" s="27"/>
      <c r="U2148" s="27"/>
      <c r="V2148" s="27"/>
      <c r="W2148" s="27"/>
      <c r="X2148" s="27"/>
      <c r="Y2148" s="27"/>
      <c r="Z2148" s="27"/>
      <c r="AA2148" s="27"/>
      <c r="AC2148" s="25"/>
      <c r="AD2148" s="25"/>
      <c r="AE2148" s="25"/>
      <c r="AF2148" s="25"/>
      <c r="AG2148" s="25"/>
      <c r="AH2148" s="25"/>
      <c r="AI2148" s="25"/>
      <c r="AJ2148" s="25"/>
      <c r="AK2148" s="25"/>
      <c r="AL2148" s="25"/>
      <c r="AM2148" s="25"/>
      <c r="AN2148" s="25"/>
      <c r="AO2148" s="25"/>
      <c r="AP2148" s="25"/>
      <c r="AQ2148" s="25"/>
      <c r="AR2148" s="25"/>
      <c r="AS2148" s="25"/>
      <c r="AT2148" s="25"/>
      <c r="AU2148" s="25"/>
      <c r="AV2148" s="25"/>
      <c r="AW2148" s="25"/>
      <c r="AX2148" s="25"/>
    </row>
    <row r="2149" spans="7:50" ht="12.75">
      <c r="G2149" s="49"/>
      <c r="K2149" s="99"/>
      <c r="L2149" s="99"/>
      <c r="M2149" s="99"/>
      <c r="N2149" s="99"/>
      <c r="O2149" s="99"/>
      <c r="P2149" s="99"/>
      <c r="Q2149" s="99"/>
      <c r="R2149" s="99"/>
      <c r="S2149" s="99"/>
      <c r="T2149" s="27"/>
      <c r="U2149" s="27"/>
      <c r="V2149" s="27"/>
      <c r="W2149" s="27"/>
      <c r="X2149" s="27"/>
      <c r="Y2149" s="27"/>
      <c r="Z2149" s="27"/>
      <c r="AA2149" s="27"/>
      <c r="AC2149" s="25"/>
      <c r="AD2149" s="25"/>
      <c r="AE2149" s="25"/>
      <c r="AF2149" s="25"/>
      <c r="AG2149" s="25"/>
      <c r="AH2149" s="25"/>
      <c r="AI2149" s="25"/>
      <c r="AJ2149" s="25"/>
      <c r="AK2149" s="25"/>
      <c r="AL2149" s="25"/>
      <c r="AM2149" s="25"/>
      <c r="AN2149" s="25"/>
      <c r="AO2149" s="25"/>
      <c r="AP2149" s="25"/>
      <c r="AQ2149" s="25"/>
      <c r="AR2149" s="25"/>
      <c r="AS2149" s="25"/>
      <c r="AT2149" s="25"/>
      <c r="AU2149" s="25"/>
      <c r="AV2149" s="25"/>
      <c r="AW2149" s="25"/>
      <c r="AX2149" s="25"/>
    </row>
    <row r="2150" spans="7:50" ht="12.75">
      <c r="G2150" s="49"/>
      <c r="K2150" s="99"/>
      <c r="L2150" s="99"/>
      <c r="M2150" s="99"/>
      <c r="N2150" s="99"/>
      <c r="O2150" s="99"/>
      <c r="P2150" s="99"/>
      <c r="Q2150" s="99"/>
      <c r="R2150" s="99"/>
      <c r="S2150" s="99"/>
      <c r="T2150" s="27"/>
      <c r="U2150" s="27"/>
      <c r="V2150" s="27"/>
      <c r="W2150" s="27"/>
      <c r="X2150" s="27"/>
      <c r="Y2150" s="27"/>
      <c r="Z2150" s="27"/>
      <c r="AA2150" s="27"/>
      <c r="AC2150" s="25"/>
      <c r="AD2150" s="25"/>
      <c r="AE2150" s="25"/>
      <c r="AF2150" s="25"/>
      <c r="AG2150" s="25"/>
      <c r="AH2150" s="25"/>
      <c r="AI2150" s="25"/>
      <c r="AJ2150" s="25"/>
      <c r="AK2150" s="25"/>
      <c r="AL2150" s="25"/>
      <c r="AM2150" s="25"/>
      <c r="AN2150" s="25"/>
      <c r="AO2150" s="25"/>
      <c r="AP2150" s="25"/>
      <c r="AQ2150" s="25"/>
      <c r="AR2150" s="25"/>
      <c r="AS2150" s="25"/>
      <c r="AT2150" s="25"/>
      <c r="AU2150" s="25"/>
      <c r="AV2150" s="25"/>
      <c r="AW2150" s="25"/>
      <c r="AX2150" s="25"/>
    </row>
    <row r="2151" spans="7:50" ht="12.75">
      <c r="G2151" s="49"/>
      <c r="K2151" s="99"/>
      <c r="L2151" s="99"/>
      <c r="M2151" s="99"/>
      <c r="N2151" s="99"/>
      <c r="O2151" s="99"/>
      <c r="P2151" s="99"/>
      <c r="Q2151" s="99"/>
      <c r="R2151" s="99"/>
      <c r="S2151" s="99"/>
      <c r="T2151" s="27"/>
      <c r="U2151" s="27"/>
      <c r="V2151" s="27"/>
      <c r="W2151" s="27"/>
      <c r="X2151" s="27"/>
      <c r="Y2151" s="27"/>
      <c r="Z2151" s="27"/>
      <c r="AA2151" s="27"/>
      <c r="AC2151" s="25"/>
      <c r="AD2151" s="25"/>
      <c r="AE2151" s="25"/>
      <c r="AF2151" s="25"/>
      <c r="AG2151" s="25"/>
      <c r="AH2151" s="25"/>
      <c r="AI2151" s="25"/>
      <c r="AJ2151" s="25"/>
      <c r="AK2151" s="25"/>
      <c r="AL2151" s="25"/>
      <c r="AM2151" s="25"/>
      <c r="AN2151" s="25"/>
      <c r="AO2151" s="25"/>
      <c r="AP2151" s="25"/>
      <c r="AQ2151" s="25"/>
      <c r="AR2151" s="25"/>
      <c r="AS2151" s="25"/>
      <c r="AT2151" s="25"/>
      <c r="AU2151" s="25"/>
      <c r="AV2151" s="25"/>
      <c r="AW2151" s="25"/>
      <c r="AX2151" s="25"/>
    </row>
    <row r="2152" spans="7:50" ht="12.75">
      <c r="G2152" s="49"/>
      <c r="K2152" s="99"/>
      <c r="L2152" s="99"/>
      <c r="M2152" s="99"/>
      <c r="N2152" s="99"/>
      <c r="O2152" s="99"/>
      <c r="P2152" s="99"/>
      <c r="Q2152" s="99"/>
      <c r="R2152" s="99"/>
      <c r="S2152" s="99"/>
      <c r="T2152" s="27"/>
      <c r="U2152" s="27"/>
      <c r="V2152" s="27"/>
      <c r="W2152" s="27"/>
      <c r="X2152" s="27"/>
      <c r="Y2152" s="27"/>
      <c r="Z2152" s="27"/>
      <c r="AA2152" s="27"/>
      <c r="AC2152" s="25"/>
      <c r="AD2152" s="25"/>
      <c r="AE2152" s="25"/>
      <c r="AF2152" s="25"/>
      <c r="AG2152" s="25"/>
      <c r="AH2152" s="25"/>
      <c r="AI2152" s="25"/>
      <c r="AJ2152" s="25"/>
      <c r="AK2152" s="25"/>
      <c r="AL2152" s="25"/>
      <c r="AM2152" s="25"/>
      <c r="AN2152" s="25"/>
      <c r="AO2152" s="25"/>
      <c r="AP2152" s="25"/>
      <c r="AQ2152" s="25"/>
      <c r="AR2152" s="25"/>
      <c r="AS2152" s="25"/>
      <c r="AT2152" s="25"/>
      <c r="AU2152" s="25"/>
      <c r="AV2152" s="25"/>
      <c r="AW2152" s="25"/>
      <c r="AX2152" s="25"/>
    </row>
    <row r="2153" spans="7:50" ht="12.75">
      <c r="G2153" s="49"/>
      <c r="K2153" s="99"/>
      <c r="L2153" s="99"/>
      <c r="M2153" s="99"/>
      <c r="N2153" s="99"/>
      <c r="O2153" s="99"/>
      <c r="P2153" s="99"/>
      <c r="Q2153" s="99"/>
      <c r="R2153" s="99"/>
      <c r="S2153" s="99"/>
      <c r="T2153" s="27"/>
      <c r="U2153" s="27"/>
      <c r="V2153" s="27"/>
      <c r="W2153" s="27"/>
      <c r="X2153" s="27"/>
      <c r="Y2153" s="27"/>
      <c r="Z2153" s="27"/>
      <c r="AA2153" s="27"/>
      <c r="AC2153" s="25"/>
      <c r="AD2153" s="25"/>
      <c r="AE2153" s="25"/>
      <c r="AF2153" s="25"/>
      <c r="AG2153" s="25"/>
      <c r="AH2153" s="25"/>
      <c r="AI2153" s="25"/>
      <c r="AJ2153" s="25"/>
      <c r="AK2153" s="25"/>
      <c r="AL2153" s="25"/>
      <c r="AM2153" s="25"/>
      <c r="AN2153" s="25"/>
      <c r="AO2153" s="25"/>
      <c r="AP2153" s="25"/>
      <c r="AQ2153" s="25"/>
      <c r="AR2153" s="25"/>
      <c r="AS2153" s="25"/>
      <c r="AT2153" s="25"/>
      <c r="AU2153" s="25"/>
      <c r="AV2153" s="25"/>
      <c r="AW2153" s="25"/>
      <c r="AX2153" s="25"/>
    </row>
    <row r="2154" spans="7:50" ht="12.75">
      <c r="G2154" s="49"/>
      <c r="K2154" s="99"/>
      <c r="L2154" s="99"/>
      <c r="M2154" s="99"/>
      <c r="N2154" s="99"/>
      <c r="O2154" s="99"/>
      <c r="P2154" s="99"/>
      <c r="Q2154" s="99"/>
      <c r="R2154" s="99"/>
      <c r="S2154" s="99"/>
      <c r="T2154" s="27"/>
      <c r="U2154" s="27"/>
      <c r="V2154" s="27"/>
      <c r="W2154" s="27"/>
      <c r="X2154" s="27"/>
      <c r="Y2154" s="27"/>
      <c r="Z2154" s="27"/>
      <c r="AA2154" s="27"/>
      <c r="AC2154" s="25"/>
      <c r="AD2154" s="25"/>
      <c r="AE2154" s="25"/>
      <c r="AF2154" s="25"/>
      <c r="AG2154" s="25"/>
      <c r="AH2154" s="25"/>
      <c r="AI2154" s="25"/>
      <c r="AJ2154" s="25"/>
      <c r="AK2154" s="25"/>
      <c r="AL2154" s="25"/>
      <c r="AM2154" s="25"/>
      <c r="AN2154" s="25"/>
      <c r="AO2154" s="25"/>
      <c r="AP2154" s="25"/>
      <c r="AQ2154" s="25"/>
      <c r="AR2154" s="25"/>
      <c r="AS2154" s="25"/>
      <c r="AT2154" s="25"/>
      <c r="AU2154" s="25"/>
      <c r="AV2154" s="25"/>
      <c r="AW2154" s="25"/>
      <c r="AX2154" s="25"/>
    </row>
    <row r="2155" spans="7:50" ht="12.75">
      <c r="G2155" s="49"/>
      <c r="K2155" s="99"/>
      <c r="L2155" s="99"/>
      <c r="M2155" s="99"/>
      <c r="N2155" s="99"/>
      <c r="O2155" s="99"/>
      <c r="P2155" s="99"/>
      <c r="Q2155" s="99"/>
      <c r="R2155" s="99"/>
      <c r="S2155" s="99"/>
      <c r="T2155" s="27"/>
      <c r="U2155" s="27"/>
      <c r="V2155" s="27"/>
      <c r="W2155" s="27"/>
      <c r="X2155" s="27"/>
      <c r="Y2155" s="27"/>
      <c r="Z2155" s="27"/>
      <c r="AA2155" s="27"/>
      <c r="AC2155" s="25"/>
      <c r="AD2155" s="25"/>
      <c r="AE2155" s="25"/>
      <c r="AF2155" s="25"/>
      <c r="AG2155" s="25"/>
      <c r="AH2155" s="25"/>
      <c r="AI2155" s="25"/>
      <c r="AJ2155" s="25"/>
      <c r="AK2155" s="25"/>
      <c r="AL2155" s="25"/>
      <c r="AM2155" s="25"/>
      <c r="AN2155" s="25"/>
      <c r="AO2155" s="25"/>
      <c r="AP2155" s="25"/>
      <c r="AQ2155" s="25"/>
      <c r="AR2155" s="25"/>
      <c r="AS2155" s="25"/>
      <c r="AT2155" s="25"/>
      <c r="AU2155" s="25"/>
      <c r="AV2155" s="25"/>
      <c r="AW2155" s="25"/>
      <c r="AX2155" s="25"/>
    </row>
    <row r="2156" spans="7:50" ht="12.75">
      <c r="G2156" s="49"/>
      <c r="K2156" s="99"/>
      <c r="L2156" s="99"/>
      <c r="M2156" s="99"/>
      <c r="N2156" s="99"/>
      <c r="O2156" s="99"/>
      <c r="P2156" s="99"/>
      <c r="Q2156" s="99"/>
      <c r="R2156" s="99"/>
      <c r="S2156" s="99"/>
      <c r="T2156" s="27"/>
      <c r="U2156" s="27"/>
      <c r="V2156" s="27"/>
      <c r="W2156" s="27"/>
      <c r="X2156" s="27"/>
      <c r="Y2156" s="27"/>
      <c r="Z2156" s="27"/>
      <c r="AA2156" s="27"/>
      <c r="AC2156" s="25"/>
      <c r="AD2156" s="25"/>
      <c r="AE2156" s="25"/>
      <c r="AF2156" s="25"/>
      <c r="AG2156" s="25"/>
      <c r="AH2156" s="25"/>
      <c r="AI2156" s="25"/>
      <c r="AJ2156" s="25"/>
      <c r="AK2156" s="25"/>
      <c r="AL2156" s="25"/>
      <c r="AM2156" s="25"/>
      <c r="AN2156" s="25"/>
      <c r="AO2156" s="25"/>
      <c r="AP2156" s="25"/>
      <c r="AQ2156" s="25"/>
      <c r="AR2156" s="25"/>
      <c r="AS2156" s="25"/>
      <c r="AT2156" s="25"/>
      <c r="AU2156" s="25"/>
      <c r="AV2156" s="25"/>
      <c r="AW2156" s="25"/>
      <c r="AX2156" s="25"/>
    </row>
    <row r="2157" spans="7:50" ht="12.75">
      <c r="G2157" s="49"/>
      <c r="K2157" s="99"/>
      <c r="L2157" s="99"/>
      <c r="M2157" s="99"/>
      <c r="N2157" s="99"/>
      <c r="O2157" s="99"/>
      <c r="P2157" s="99"/>
      <c r="Q2157" s="99"/>
      <c r="R2157" s="99"/>
      <c r="S2157" s="99"/>
      <c r="T2157" s="27"/>
      <c r="U2157" s="27"/>
      <c r="V2157" s="27"/>
      <c r="W2157" s="27"/>
      <c r="X2157" s="27"/>
      <c r="Y2157" s="27"/>
      <c r="Z2157" s="27"/>
      <c r="AA2157" s="27"/>
      <c r="AC2157" s="25"/>
      <c r="AD2157" s="25"/>
      <c r="AE2157" s="25"/>
      <c r="AF2157" s="25"/>
      <c r="AG2157" s="25"/>
      <c r="AH2157" s="25"/>
      <c r="AI2157" s="25"/>
      <c r="AJ2157" s="25"/>
      <c r="AK2157" s="25"/>
      <c r="AL2157" s="25"/>
      <c r="AM2157" s="25"/>
      <c r="AN2157" s="25"/>
      <c r="AO2157" s="25"/>
      <c r="AP2157" s="25"/>
      <c r="AQ2157" s="25"/>
      <c r="AR2157" s="25"/>
      <c r="AS2157" s="25"/>
      <c r="AT2157" s="25"/>
      <c r="AU2157" s="25"/>
      <c r="AV2157" s="25"/>
      <c r="AW2157" s="25"/>
      <c r="AX2157" s="25"/>
    </row>
    <row r="2158" spans="7:50" ht="12.75">
      <c r="G2158" s="49"/>
      <c r="K2158" s="99"/>
      <c r="L2158" s="99"/>
      <c r="M2158" s="99"/>
      <c r="N2158" s="99"/>
      <c r="O2158" s="99"/>
      <c r="P2158" s="99"/>
      <c r="Q2158" s="99"/>
      <c r="R2158" s="99"/>
      <c r="S2158" s="99"/>
      <c r="T2158" s="27"/>
      <c r="U2158" s="27"/>
      <c r="V2158" s="27"/>
      <c r="W2158" s="27"/>
      <c r="X2158" s="27"/>
      <c r="Y2158" s="27"/>
      <c r="Z2158" s="27"/>
      <c r="AA2158" s="27"/>
      <c r="AC2158" s="25"/>
      <c r="AD2158" s="25"/>
      <c r="AE2158" s="25"/>
      <c r="AF2158" s="25"/>
      <c r="AG2158" s="25"/>
      <c r="AH2158" s="25"/>
      <c r="AI2158" s="25"/>
      <c r="AJ2158" s="25"/>
      <c r="AK2158" s="25"/>
      <c r="AL2158" s="25"/>
      <c r="AM2158" s="25"/>
      <c r="AN2158" s="25"/>
      <c r="AO2158" s="25"/>
      <c r="AP2158" s="25"/>
      <c r="AQ2158" s="25"/>
      <c r="AR2158" s="25"/>
      <c r="AS2158" s="25"/>
      <c r="AT2158" s="25"/>
      <c r="AU2158" s="25"/>
      <c r="AV2158" s="25"/>
      <c r="AW2158" s="25"/>
      <c r="AX2158" s="25"/>
    </row>
    <row r="2159" spans="7:50" ht="12.75">
      <c r="G2159" s="49"/>
      <c r="K2159" s="99"/>
      <c r="L2159" s="99"/>
      <c r="M2159" s="99"/>
      <c r="N2159" s="99"/>
      <c r="O2159" s="99"/>
      <c r="P2159" s="99"/>
      <c r="Q2159" s="99"/>
      <c r="R2159" s="99"/>
      <c r="S2159" s="99"/>
      <c r="T2159" s="27"/>
      <c r="U2159" s="27"/>
      <c r="V2159" s="27"/>
      <c r="W2159" s="27"/>
      <c r="X2159" s="27"/>
      <c r="Y2159" s="27"/>
      <c r="Z2159" s="27"/>
      <c r="AA2159" s="27"/>
      <c r="AC2159" s="25"/>
      <c r="AD2159" s="25"/>
      <c r="AE2159" s="25"/>
      <c r="AF2159" s="25"/>
      <c r="AG2159" s="25"/>
      <c r="AH2159" s="25"/>
      <c r="AI2159" s="25"/>
      <c r="AJ2159" s="25"/>
      <c r="AK2159" s="25"/>
      <c r="AL2159" s="25"/>
      <c r="AM2159" s="25"/>
      <c r="AN2159" s="25"/>
      <c r="AO2159" s="25"/>
      <c r="AP2159" s="25"/>
      <c r="AQ2159" s="25"/>
      <c r="AR2159" s="25"/>
      <c r="AS2159" s="25"/>
      <c r="AT2159" s="25"/>
      <c r="AU2159" s="25"/>
      <c r="AV2159" s="25"/>
      <c r="AW2159" s="25"/>
      <c r="AX2159" s="25"/>
    </row>
    <row r="2160" spans="7:50" ht="12.75">
      <c r="G2160" s="49"/>
      <c r="K2160" s="99"/>
      <c r="L2160" s="99"/>
      <c r="M2160" s="99"/>
      <c r="N2160" s="99"/>
      <c r="O2160" s="99"/>
      <c r="P2160" s="99"/>
      <c r="Q2160" s="99"/>
      <c r="R2160" s="99"/>
      <c r="S2160" s="99"/>
      <c r="T2160" s="27"/>
      <c r="U2160" s="27"/>
      <c r="V2160" s="27"/>
      <c r="W2160" s="27"/>
      <c r="X2160" s="27"/>
      <c r="Y2160" s="27"/>
      <c r="Z2160" s="27"/>
      <c r="AA2160" s="27"/>
      <c r="AC2160" s="25"/>
      <c r="AD2160" s="25"/>
      <c r="AE2160" s="25"/>
      <c r="AF2160" s="25"/>
      <c r="AG2160" s="25"/>
      <c r="AH2160" s="25"/>
      <c r="AI2160" s="25"/>
      <c r="AJ2160" s="25"/>
      <c r="AK2160" s="25"/>
      <c r="AL2160" s="25"/>
      <c r="AM2160" s="25"/>
      <c r="AN2160" s="25"/>
      <c r="AO2160" s="25"/>
      <c r="AP2160" s="25"/>
      <c r="AQ2160" s="25"/>
      <c r="AR2160" s="25"/>
      <c r="AS2160" s="25"/>
      <c r="AT2160" s="25"/>
      <c r="AU2160" s="25"/>
      <c r="AV2160" s="25"/>
      <c r="AW2160" s="25"/>
      <c r="AX2160" s="25"/>
    </row>
    <row r="2161" spans="7:50" ht="12.75">
      <c r="G2161" s="49"/>
      <c r="K2161" s="99"/>
      <c r="L2161" s="99"/>
      <c r="M2161" s="99"/>
      <c r="N2161" s="99"/>
      <c r="O2161" s="99"/>
      <c r="P2161" s="99"/>
      <c r="Q2161" s="99"/>
      <c r="R2161" s="99"/>
      <c r="S2161" s="99"/>
      <c r="T2161" s="27"/>
      <c r="U2161" s="27"/>
      <c r="V2161" s="27"/>
      <c r="W2161" s="27"/>
      <c r="X2161" s="27"/>
      <c r="Y2161" s="27"/>
      <c r="Z2161" s="27"/>
      <c r="AA2161" s="27"/>
      <c r="AC2161" s="25"/>
      <c r="AD2161" s="25"/>
      <c r="AE2161" s="25"/>
      <c r="AF2161" s="25"/>
      <c r="AG2161" s="25"/>
      <c r="AH2161" s="25"/>
      <c r="AI2161" s="25"/>
      <c r="AJ2161" s="25"/>
      <c r="AK2161" s="25"/>
      <c r="AL2161" s="25"/>
      <c r="AM2161" s="25"/>
      <c r="AN2161" s="25"/>
      <c r="AO2161" s="25"/>
      <c r="AP2161" s="25"/>
      <c r="AQ2161" s="25"/>
      <c r="AR2161" s="25"/>
      <c r="AS2161" s="25"/>
      <c r="AT2161" s="25"/>
      <c r="AU2161" s="25"/>
      <c r="AV2161" s="25"/>
      <c r="AW2161" s="25"/>
      <c r="AX2161" s="25"/>
    </row>
    <row r="2162" spans="7:50" ht="12.75">
      <c r="G2162" s="49"/>
      <c r="K2162" s="99"/>
      <c r="L2162" s="99"/>
      <c r="M2162" s="99"/>
      <c r="N2162" s="99"/>
      <c r="O2162" s="99"/>
      <c r="P2162" s="99"/>
      <c r="Q2162" s="99"/>
      <c r="R2162" s="99"/>
      <c r="S2162" s="99"/>
      <c r="T2162" s="27"/>
      <c r="U2162" s="27"/>
      <c r="V2162" s="27"/>
      <c r="W2162" s="27"/>
      <c r="X2162" s="27"/>
      <c r="Y2162" s="27"/>
      <c r="Z2162" s="27"/>
      <c r="AA2162" s="27"/>
      <c r="AC2162" s="25"/>
      <c r="AD2162" s="25"/>
      <c r="AE2162" s="25"/>
      <c r="AF2162" s="25"/>
      <c r="AG2162" s="25"/>
      <c r="AH2162" s="25"/>
      <c r="AI2162" s="25"/>
      <c r="AJ2162" s="25"/>
      <c r="AK2162" s="25"/>
      <c r="AL2162" s="25"/>
      <c r="AM2162" s="25"/>
      <c r="AN2162" s="25"/>
      <c r="AO2162" s="25"/>
      <c r="AP2162" s="25"/>
      <c r="AQ2162" s="25"/>
      <c r="AR2162" s="25"/>
      <c r="AS2162" s="25"/>
      <c r="AT2162" s="25"/>
      <c r="AU2162" s="25"/>
      <c r="AV2162" s="25"/>
      <c r="AW2162" s="25"/>
      <c r="AX2162" s="25"/>
    </row>
    <row r="2163" spans="7:50" ht="12.75">
      <c r="G2163" s="49"/>
      <c r="K2163" s="99"/>
      <c r="L2163" s="99"/>
      <c r="M2163" s="99"/>
      <c r="N2163" s="99"/>
      <c r="O2163" s="99"/>
      <c r="P2163" s="99"/>
      <c r="Q2163" s="99"/>
      <c r="R2163" s="99"/>
      <c r="S2163" s="99"/>
      <c r="T2163" s="27"/>
      <c r="U2163" s="27"/>
      <c r="V2163" s="27"/>
      <c r="W2163" s="27"/>
      <c r="X2163" s="27"/>
      <c r="Y2163" s="27"/>
      <c r="Z2163" s="27"/>
      <c r="AA2163" s="27"/>
      <c r="AC2163" s="25"/>
      <c r="AD2163" s="25"/>
      <c r="AE2163" s="25"/>
      <c r="AF2163" s="25"/>
      <c r="AG2163" s="25"/>
      <c r="AH2163" s="25"/>
      <c r="AI2163" s="25"/>
      <c r="AJ2163" s="25"/>
      <c r="AK2163" s="25"/>
      <c r="AL2163" s="25"/>
      <c r="AM2163" s="25"/>
      <c r="AN2163" s="25"/>
      <c r="AO2163" s="25"/>
      <c r="AP2163" s="25"/>
      <c r="AQ2163" s="25"/>
      <c r="AR2163" s="25"/>
      <c r="AS2163" s="25"/>
      <c r="AT2163" s="25"/>
      <c r="AU2163" s="25"/>
      <c r="AV2163" s="25"/>
      <c r="AW2163" s="25"/>
      <c r="AX2163" s="25"/>
    </row>
    <row r="2164" spans="7:50" ht="12.75">
      <c r="G2164" s="49"/>
      <c r="K2164" s="99"/>
      <c r="L2164" s="99"/>
      <c r="M2164" s="99"/>
      <c r="N2164" s="99"/>
      <c r="O2164" s="99"/>
      <c r="P2164" s="99"/>
      <c r="Q2164" s="99"/>
      <c r="R2164" s="99"/>
      <c r="S2164" s="99"/>
      <c r="T2164" s="27"/>
      <c r="U2164" s="27"/>
      <c r="V2164" s="27"/>
      <c r="W2164" s="27"/>
      <c r="X2164" s="27"/>
      <c r="Y2164" s="27"/>
      <c r="Z2164" s="27"/>
      <c r="AA2164" s="27"/>
      <c r="AC2164" s="25"/>
      <c r="AD2164" s="25"/>
      <c r="AE2164" s="25"/>
      <c r="AF2164" s="25"/>
      <c r="AG2164" s="25"/>
      <c r="AH2164" s="25"/>
      <c r="AI2164" s="25"/>
      <c r="AJ2164" s="25"/>
      <c r="AK2164" s="25"/>
      <c r="AL2164" s="25"/>
      <c r="AM2164" s="25"/>
      <c r="AN2164" s="25"/>
      <c r="AO2164" s="25"/>
      <c r="AP2164" s="25"/>
      <c r="AQ2164" s="25"/>
      <c r="AR2164" s="25"/>
      <c r="AS2164" s="25"/>
      <c r="AT2164" s="25"/>
      <c r="AU2164" s="25"/>
      <c r="AV2164" s="25"/>
      <c r="AW2164" s="25"/>
      <c r="AX2164" s="25"/>
    </row>
    <row r="2165" spans="7:50" ht="12.75">
      <c r="G2165" s="49"/>
      <c r="K2165" s="99"/>
      <c r="L2165" s="99"/>
      <c r="M2165" s="99"/>
      <c r="N2165" s="99"/>
      <c r="O2165" s="99"/>
      <c r="P2165" s="99"/>
      <c r="Q2165" s="99"/>
      <c r="R2165" s="99"/>
      <c r="S2165" s="99"/>
      <c r="T2165" s="27"/>
      <c r="U2165" s="27"/>
      <c r="V2165" s="27"/>
      <c r="W2165" s="27"/>
      <c r="X2165" s="27"/>
      <c r="Y2165" s="27"/>
      <c r="Z2165" s="27"/>
      <c r="AA2165" s="27"/>
      <c r="AC2165" s="25"/>
      <c r="AD2165" s="25"/>
      <c r="AE2165" s="25"/>
      <c r="AF2165" s="25"/>
      <c r="AG2165" s="25"/>
      <c r="AH2165" s="25"/>
      <c r="AI2165" s="25"/>
      <c r="AJ2165" s="25"/>
      <c r="AK2165" s="25"/>
      <c r="AL2165" s="25"/>
      <c r="AM2165" s="25"/>
      <c r="AN2165" s="25"/>
      <c r="AO2165" s="25"/>
      <c r="AP2165" s="25"/>
      <c r="AQ2165" s="25"/>
      <c r="AR2165" s="25"/>
      <c r="AS2165" s="25"/>
      <c r="AT2165" s="25"/>
      <c r="AU2165" s="25"/>
      <c r="AV2165" s="25"/>
      <c r="AW2165" s="25"/>
      <c r="AX2165" s="25"/>
    </row>
    <row r="2166" spans="7:50" ht="12.75">
      <c r="G2166" s="49"/>
      <c r="K2166" s="99"/>
      <c r="L2166" s="99"/>
      <c r="M2166" s="99"/>
      <c r="N2166" s="99"/>
      <c r="O2166" s="99"/>
      <c r="P2166" s="99"/>
      <c r="Q2166" s="99"/>
      <c r="R2166" s="99"/>
      <c r="S2166" s="99"/>
      <c r="T2166" s="27"/>
      <c r="U2166" s="27"/>
      <c r="V2166" s="27"/>
      <c r="W2166" s="27"/>
      <c r="X2166" s="27"/>
      <c r="Y2166" s="27"/>
      <c r="Z2166" s="27"/>
      <c r="AA2166" s="27"/>
      <c r="AC2166" s="25"/>
      <c r="AD2166" s="25"/>
      <c r="AE2166" s="25"/>
      <c r="AF2166" s="25"/>
      <c r="AG2166" s="25"/>
      <c r="AH2166" s="25"/>
      <c r="AI2166" s="25"/>
      <c r="AJ2166" s="25"/>
      <c r="AK2166" s="25"/>
      <c r="AL2166" s="25"/>
      <c r="AM2166" s="25"/>
      <c r="AN2166" s="25"/>
      <c r="AO2166" s="25"/>
      <c r="AP2166" s="25"/>
      <c r="AQ2166" s="25"/>
      <c r="AR2166" s="25"/>
      <c r="AS2166" s="25"/>
      <c r="AT2166" s="25"/>
      <c r="AU2166" s="25"/>
      <c r="AV2166" s="25"/>
      <c r="AW2166" s="25"/>
      <c r="AX2166" s="25"/>
    </row>
    <row r="2167" spans="7:50" ht="12.75">
      <c r="G2167" s="49"/>
      <c r="K2167" s="99"/>
      <c r="L2167" s="99"/>
      <c r="M2167" s="99"/>
      <c r="N2167" s="99"/>
      <c r="O2167" s="99"/>
      <c r="P2167" s="99"/>
      <c r="Q2167" s="99"/>
      <c r="R2167" s="99"/>
      <c r="S2167" s="99"/>
      <c r="T2167" s="27"/>
      <c r="U2167" s="27"/>
      <c r="V2167" s="27"/>
      <c r="W2167" s="27"/>
      <c r="X2167" s="27"/>
      <c r="Y2167" s="27"/>
      <c r="Z2167" s="27"/>
      <c r="AA2167" s="27"/>
      <c r="AC2167" s="25"/>
      <c r="AD2167" s="25"/>
      <c r="AE2167" s="25"/>
      <c r="AF2167" s="25"/>
      <c r="AG2167" s="25"/>
      <c r="AH2167" s="25"/>
      <c r="AI2167" s="25"/>
      <c r="AJ2167" s="25"/>
      <c r="AK2167" s="25"/>
      <c r="AL2167" s="25"/>
      <c r="AM2167" s="25"/>
      <c r="AN2167" s="25"/>
      <c r="AO2167" s="25"/>
      <c r="AP2167" s="25"/>
      <c r="AQ2167" s="25"/>
      <c r="AR2167" s="25"/>
      <c r="AS2167" s="25"/>
      <c r="AT2167" s="25"/>
      <c r="AU2167" s="25"/>
      <c r="AV2167" s="25"/>
      <c r="AW2167" s="25"/>
      <c r="AX2167" s="25"/>
    </row>
    <row r="2168" spans="7:50" ht="12.75">
      <c r="G2168" s="49"/>
      <c r="K2168" s="99"/>
      <c r="L2168" s="99"/>
      <c r="M2168" s="99"/>
      <c r="N2168" s="99"/>
      <c r="O2168" s="99"/>
      <c r="P2168" s="99"/>
      <c r="Q2168" s="99"/>
      <c r="R2168" s="99"/>
      <c r="S2168" s="99"/>
      <c r="T2168" s="27"/>
      <c r="U2168" s="27"/>
      <c r="V2168" s="27"/>
      <c r="W2168" s="27"/>
      <c r="X2168" s="27"/>
      <c r="Y2168" s="27"/>
      <c r="Z2168" s="27"/>
      <c r="AA2168" s="27"/>
      <c r="AC2168" s="25"/>
      <c r="AD2168" s="25"/>
      <c r="AE2168" s="25"/>
      <c r="AF2168" s="25"/>
      <c r="AG2168" s="25"/>
      <c r="AH2168" s="25"/>
      <c r="AI2168" s="25"/>
      <c r="AJ2168" s="25"/>
      <c r="AK2168" s="25"/>
      <c r="AL2168" s="25"/>
      <c r="AM2168" s="25"/>
      <c r="AN2168" s="25"/>
      <c r="AO2168" s="25"/>
      <c r="AP2168" s="25"/>
      <c r="AQ2168" s="25"/>
      <c r="AR2168" s="25"/>
      <c r="AS2168" s="25"/>
      <c r="AT2168" s="25"/>
      <c r="AU2168" s="25"/>
      <c r="AV2168" s="25"/>
      <c r="AW2168" s="25"/>
      <c r="AX2168" s="25"/>
    </row>
    <row r="2169" spans="7:50" ht="12.75">
      <c r="G2169" s="49"/>
      <c r="K2169" s="99"/>
      <c r="L2169" s="99"/>
      <c r="M2169" s="99"/>
      <c r="N2169" s="99"/>
      <c r="O2169" s="99"/>
      <c r="P2169" s="99"/>
      <c r="Q2169" s="99"/>
      <c r="R2169" s="99"/>
      <c r="S2169" s="99"/>
      <c r="T2169" s="27"/>
      <c r="U2169" s="27"/>
      <c r="V2169" s="27"/>
      <c r="W2169" s="27"/>
      <c r="X2169" s="27"/>
      <c r="Y2169" s="27"/>
      <c r="Z2169" s="27"/>
      <c r="AA2169" s="27"/>
      <c r="AC2169" s="25"/>
      <c r="AD2169" s="25"/>
      <c r="AE2169" s="25"/>
      <c r="AF2169" s="25"/>
      <c r="AG2169" s="25"/>
      <c r="AH2169" s="25"/>
      <c r="AI2169" s="25"/>
      <c r="AJ2169" s="25"/>
      <c r="AK2169" s="25"/>
      <c r="AL2169" s="25"/>
      <c r="AM2169" s="25"/>
      <c r="AN2169" s="25"/>
      <c r="AO2169" s="25"/>
      <c r="AP2169" s="25"/>
      <c r="AQ2169" s="25"/>
      <c r="AR2169" s="25"/>
      <c r="AS2169" s="25"/>
      <c r="AT2169" s="25"/>
      <c r="AU2169" s="25"/>
      <c r="AV2169" s="25"/>
      <c r="AW2169" s="25"/>
      <c r="AX2169" s="25"/>
    </row>
    <row r="2170" spans="7:50" ht="12.75">
      <c r="G2170" s="49"/>
      <c r="K2170" s="99"/>
      <c r="L2170" s="99"/>
      <c r="M2170" s="99"/>
      <c r="N2170" s="99"/>
      <c r="O2170" s="99"/>
      <c r="P2170" s="99"/>
      <c r="Q2170" s="99"/>
      <c r="R2170" s="99"/>
      <c r="S2170" s="99"/>
      <c r="T2170" s="27"/>
      <c r="U2170" s="27"/>
      <c r="V2170" s="27"/>
      <c r="W2170" s="27"/>
      <c r="X2170" s="27"/>
      <c r="Y2170" s="27"/>
      <c r="Z2170" s="27"/>
      <c r="AA2170" s="27"/>
      <c r="AC2170" s="25"/>
      <c r="AD2170" s="25"/>
      <c r="AE2170" s="25"/>
      <c r="AF2170" s="25"/>
      <c r="AG2170" s="25"/>
      <c r="AH2170" s="25"/>
      <c r="AI2170" s="25"/>
      <c r="AJ2170" s="25"/>
      <c r="AK2170" s="25"/>
      <c r="AL2170" s="25"/>
      <c r="AM2170" s="25"/>
      <c r="AN2170" s="25"/>
      <c r="AO2170" s="25"/>
      <c r="AP2170" s="25"/>
      <c r="AQ2170" s="25"/>
      <c r="AR2170" s="25"/>
      <c r="AS2170" s="25"/>
      <c r="AT2170" s="25"/>
      <c r="AU2170" s="25"/>
      <c r="AV2170" s="25"/>
      <c r="AW2170" s="25"/>
      <c r="AX2170" s="25"/>
    </row>
    <row r="2171" spans="7:50" ht="12.75">
      <c r="G2171" s="49"/>
      <c r="K2171" s="99"/>
      <c r="L2171" s="99"/>
      <c r="M2171" s="99"/>
      <c r="N2171" s="99"/>
      <c r="O2171" s="99"/>
      <c r="P2171" s="99"/>
      <c r="Q2171" s="99"/>
      <c r="R2171" s="99"/>
      <c r="S2171" s="99"/>
      <c r="T2171" s="27"/>
      <c r="U2171" s="27"/>
      <c r="V2171" s="27"/>
      <c r="W2171" s="27"/>
      <c r="X2171" s="27"/>
      <c r="Y2171" s="27"/>
      <c r="Z2171" s="27"/>
      <c r="AA2171" s="27"/>
      <c r="AC2171" s="25"/>
      <c r="AD2171" s="25"/>
      <c r="AE2171" s="25"/>
      <c r="AF2171" s="25"/>
      <c r="AG2171" s="25"/>
      <c r="AH2171" s="25"/>
      <c r="AI2171" s="25"/>
      <c r="AJ2171" s="25"/>
      <c r="AK2171" s="25"/>
      <c r="AL2171" s="25"/>
      <c r="AM2171" s="25"/>
      <c r="AN2171" s="25"/>
      <c r="AO2171" s="25"/>
      <c r="AP2171" s="25"/>
      <c r="AQ2171" s="25"/>
      <c r="AR2171" s="25"/>
      <c r="AS2171" s="25"/>
      <c r="AT2171" s="25"/>
      <c r="AU2171" s="25"/>
      <c r="AV2171" s="25"/>
      <c r="AW2171" s="25"/>
      <c r="AX2171" s="25"/>
    </row>
    <row r="2172" spans="7:50" ht="12.75">
      <c r="G2172" s="49"/>
      <c r="K2172" s="99"/>
      <c r="L2172" s="99"/>
      <c r="M2172" s="99"/>
      <c r="N2172" s="99"/>
      <c r="O2172" s="99"/>
      <c r="P2172" s="99"/>
      <c r="Q2172" s="99"/>
      <c r="R2172" s="99"/>
      <c r="S2172" s="99"/>
      <c r="T2172" s="27"/>
      <c r="U2172" s="27"/>
      <c r="V2172" s="27"/>
      <c r="W2172" s="27"/>
      <c r="X2172" s="27"/>
      <c r="Y2172" s="27"/>
      <c r="Z2172" s="27"/>
      <c r="AA2172" s="27"/>
      <c r="AC2172" s="25"/>
      <c r="AD2172" s="25"/>
      <c r="AE2172" s="25"/>
      <c r="AF2172" s="25"/>
      <c r="AG2172" s="25"/>
      <c r="AH2172" s="25"/>
      <c r="AI2172" s="25"/>
      <c r="AJ2172" s="25"/>
      <c r="AK2172" s="25"/>
      <c r="AL2172" s="25"/>
      <c r="AM2172" s="25"/>
      <c r="AN2172" s="25"/>
      <c r="AO2172" s="25"/>
      <c r="AP2172" s="25"/>
      <c r="AQ2172" s="25"/>
      <c r="AR2172" s="25"/>
      <c r="AS2172" s="25"/>
      <c r="AT2172" s="25"/>
      <c r="AU2172" s="25"/>
      <c r="AV2172" s="25"/>
      <c r="AW2172" s="25"/>
      <c r="AX2172" s="25"/>
    </row>
    <row r="2173" spans="7:50" ht="12.75">
      <c r="G2173" s="49"/>
      <c r="K2173" s="99"/>
      <c r="L2173" s="99"/>
      <c r="M2173" s="99"/>
      <c r="N2173" s="99"/>
      <c r="O2173" s="99"/>
      <c r="P2173" s="99"/>
      <c r="Q2173" s="99"/>
      <c r="R2173" s="99"/>
      <c r="S2173" s="99"/>
      <c r="T2173" s="27"/>
      <c r="U2173" s="27"/>
      <c r="V2173" s="27"/>
      <c r="W2173" s="27"/>
      <c r="X2173" s="27"/>
      <c r="Y2173" s="27"/>
      <c r="Z2173" s="27"/>
      <c r="AA2173" s="27"/>
      <c r="AC2173" s="25"/>
      <c r="AD2173" s="25"/>
      <c r="AE2173" s="25"/>
      <c r="AF2173" s="25"/>
      <c r="AG2173" s="25"/>
      <c r="AH2173" s="25"/>
      <c r="AI2173" s="25"/>
      <c r="AJ2173" s="25"/>
      <c r="AK2173" s="25"/>
      <c r="AL2173" s="25"/>
      <c r="AM2173" s="25"/>
      <c r="AN2173" s="25"/>
      <c r="AO2173" s="25"/>
      <c r="AP2173" s="25"/>
      <c r="AQ2173" s="25"/>
      <c r="AR2173" s="25"/>
      <c r="AS2173" s="25"/>
      <c r="AT2173" s="25"/>
      <c r="AU2173" s="25"/>
      <c r="AV2173" s="25"/>
      <c r="AW2173" s="25"/>
      <c r="AX2173" s="25"/>
    </row>
    <row r="2174" spans="7:50" ht="12.75">
      <c r="G2174" s="49"/>
      <c r="K2174" s="99"/>
      <c r="L2174" s="99"/>
      <c r="M2174" s="99"/>
      <c r="N2174" s="99"/>
      <c r="O2174" s="99"/>
      <c r="P2174" s="99"/>
      <c r="Q2174" s="99"/>
      <c r="R2174" s="99"/>
      <c r="S2174" s="99"/>
      <c r="T2174" s="27"/>
      <c r="U2174" s="27"/>
      <c r="V2174" s="27"/>
      <c r="W2174" s="27"/>
      <c r="X2174" s="27"/>
      <c r="Y2174" s="27"/>
      <c r="Z2174" s="27"/>
      <c r="AA2174" s="27"/>
      <c r="AC2174" s="25"/>
      <c r="AD2174" s="25"/>
      <c r="AE2174" s="25"/>
      <c r="AF2174" s="25"/>
      <c r="AG2174" s="25"/>
      <c r="AH2174" s="25"/>
      <c r="AI2174" s="25"/>
      <c r="AJ2174" s="25"/>
      <c r="AK2174" s="25"/>
      <c r="AL2174" s="25"/>
      <c r="AM2174" s="25"/>
      <c r="AN2174" s="25"/>
      <c r="AO2174" s="25"/>
      <c r="AP2174" s="25"/>
      <c r="AQ2174" s="25"/>
      <c r="AR2174" s="25"/>
      <c r="AS2174" s="25"/>
      <c r="AT2174" s="25"/>
      <c r="AU2174" s="25"/>
      <c r="AV2174" s="25"/>
      <c r="AW2174" s="25"/>
      <c r="AX2174" s="25"/>
    </row>
    <row r="2175" spans="7:50" ht="12.75">
      <c r="G2175" s="49"/>
      <c r="K2175" s="99"/>
      <c r="L2175" s="99"/>
      <c r="M2175" s="99"/>
      <c r="N2175" s="99"/>
      <c r="O2175" s="99"/>
      <c r="P2175" s="99"/>
      <c r="Q2175" s="99"/>
      <c r="R2175" s="99"/>
      <c r="S2175" s="99"/>
      <c r="T2175" s="27"/>
      <c r="U2175" s="27"/>
      <c r="V2175" s="27"/>
      <c r="W2175" s="27"/>
      <c r="X2175" s="27"/>
      <c r="Y2175" s="27"/>
      <c r="Z2175" s="27"/>
      <c r="AA2175" s="27"/>
      <c r="AC2175" s="25"/>
      <c r="AD2175" s="25"/>
      <c r="AE2175" s="25"/>
      <c r="AF2175" s="25"/>
      <c r="AG2175" s="25"/>
      <c r="AH2175" s="25"/>
      <c r="AI2175" s="25"/>
      <c r="AJ2175" s="25"/>
      <c r="AK2175" s="25"/>
      <c r="AL2175" s="25"/>
      <c r="AM2175" s="25"/>
      <c r="AN2175" s="25"/>
      <c r="AO2175" s="25"/>
      <c r="AP2175" s="25"/>
      <c r="AQ2175" s="25"/>
      <c r="AR2175" s="25"/>
      <c r="AS2175" s="25"/>
      <c r="AT2175" s="25"/>
      <c r="AU2175" s="25"/>
      <c r="AV2175" s="25"/>
      <c r="AW2175" s="25"/>
      <c r="AX2175" s="25"/>
    </row>
    <row r="2176" spans="7:50" ht="12.75">
      <c r="G2176" s="49"/>
      <c r="K2176" s="99"/>
      <c r="L2176" s="99"/>
      <c r="M2176" s="99"/>
      <c r="N2176" s="99"/>
      <c r="O2176" s="99"/>
      <c r="P2176" s="99"/>
      <c r="Q2176" s="99"/>
      <c r="R2176" s="99"/>
      <c r="S2176" s="99"/>
      <c r="T2176" s="27"/>
      <c r="U2176" s="27"/>
      <c r="V2176" s="27"/>
      <c r="W2176" s="27"/>
      <c r="X2176" s="27"/>
      <c r="Y2176" s="27"/>
      <c r="Z2176" s="27"/>
      <c r="AA2176" s="27"/>
      <c r="AC2176" s="25"/>
      <c r="AD2176" s="25"/>
      <c r="AE2176" s="25"/>
      <c r="AF2176" s="25"/>
      <c r="AG2176" s="25"/>
      <c r="AH2176" s="25"/>
      <c r="AI2176" s="25"/>
      <c r="AJ2176" s="25"/>
      <c r="AK2176" s="25"/>
      <c r="AL2176" s="25"/>
      <c r="AM2176" s="25"/>
      <c r="AN2176" s="25"/>
      <c r="AO2176" s="25"/>
      <c r="AP2176" s="25"/>
      <c r="AQ2176" s="25"/>
      <c r="AR2176" s="25"/>
      <c r="AS2176" s="25"/>
      <c r="AT2176" s="25"/>
      <c r="AU2176" s="25"/>
      <c r="AV2176" s="25"/>
      <c r="AW2176" s="25"/>
      <c r="AX2176" s="25"/>
    </row>
    <row r="2177" spans="7:50" ht="12.75">
      <c r="G2177" s="49"/>
      <c r="K2177" s="99"/>
      <c r="L2177" s="99"/>
      <c r="M2177" s="99"/>
      <c r="N2177" s="99"/>
      <c r="O2177" s="99"/>
      <c r="P2177" s="99"/>
      <c r="Q2177" s="99"/>
      <c r="R2177" s="99"/>
      <c r="S2177" s="99"/>
      <c r="T2177" s="27"/>
      <c r="U2177" s="27"/>
      <c r="V2177" s="27"/>
      <c r="W2177" s="27"/>
      <c r="X2177" s="27"/>
      <c r="Y2177" s="27"/>
      <c r="Z2177" s="27"/>
      <c r="AA2177" s="27"/>
      <c r="AC2177" s="25"/>
      <c r="AD2177" s="25"/>
      <c r="AE2177" s="25"/>
      <c r="AF2177" s="25"/>
      <c r="AG2177" s="25"/>
      <c r="AH2177" s="25"/>
      <c r="AI2177" s="25"/>
      <c r="AJ2177" s="25"/>
      <c r="AK2177" s="25"/>
      <c r="AL2177" s="25"/>
      <c r="AM2177" s="25"/>
      <c r="AN2177" s="25"/>
      <c r="AO2177" s="25"/>
      <c r="AP2177" s="25"/>
      <c r="AQ2177" s="25"/>
      <c r="AR2177" s="25"/>
      <c r="AS2177" s="25"/>
      <c r="AT2177" s="25"/>
      <c r="AU2177" s="25"/>
      <c r="AV2177" s="25"/>
      <c r="AW2177" s="25"/>
      <c r="AX2177" s="25"/>
    </row>
    <row r="2178" spans="7:50" ht="12.75">
      <c r="G2178" s="49"/>
      <c r="K2178" s="99"/>
      <c r="L2178" s="99"/>
      <c r="M2178" s="99"/>
      <c r="N2178" s="99"/>
      <c r="O2178" s="99"/>
      <c r="P2178" s="99"/>
      <c r="Q2178" s="99"/>
      <c r="R2178" s="99"/>
      <c r="S2178" s="99"/>
      <c r="T2178" s="27"/>
      <c r="U2178" s="27"/>
      <c r="V2178" s="27"/>
      <c r="W2178" s="27"/>
      <c r="X2178" s="27"/>
      <c r="Y2178" s="27"/>
      <c r="Z2178" s="27"/>
      <c r="AA2178" s="27"/>
      <c r="AC2178" s="25"/>
      <c r="AD2178" s="25"/>
      <c r="AE2178" s="25"/>
      <c r="AF2178" s="25"/>
      <c r="AG2178" s="25"/>
      <c r="AH2178" s="25"/>
      <c r="AI2178" s="25"/>
      <c r="AJ2178" s="25"/>
      <c r="AK2178" s="25"/>
      <c r="AL2178" s="25"/>
      <c r="AM2178" s="25"/>
      <c r="AN2178" s="25"/>
      <c r="AO2178" s="25"/>
      <c r="AP2178" s="25"/>
      <c r="AQ2178" s="25"/>
      <c r="AR2178" s="25"/>
      <c r="AS2178" s="25"/>
      <c r="AT2178" s="25"/>
      <c r="AU2178" s="25"/>
      <c r="AV2178" s="25"/>
      <c r="AW2178" s="25"/>
      <c r="AX2178" s="25"/>
    </row>
    <row r="2179" spans="7:50" ht="12.75">
      <c r="G2179" s="49"/>
      <c r="K2179" s="99"/>
      <c r="L2179" s="99"/>
      <c r="M2179" s="99"/>
      <c r="N2179" s="99"/>
      <c r="O2179" s="99"/>
      <c r="P2179" s="99"/>
      <c r="Q2179" s="99"/>
      <c r="R2179" s="99"/>
      <c r="S2179" s="99"/>
      <c r="T2179" s="27"/>
      <c r="U2179" s="27"/>
      <c r="V2179" s="27"/>
      <c r="W2179" s="27"/>
      <c r="X2179" s="27"/>
      <c r="Y2179" s="27"/>
      <c r="Z2179" s="27"/>
      <c r="AA2179" s="27"/>
      <c r="AC2179" s="25"/>
      <c r="AD2179" s="25"/>
      <c r="AE2179" s="25"/>
      <c r="AF2179" s="25"/>
      <c r="AG2179" s="25"/>
      <c r="AH2179" s="25"/>
      <c r="AI2179" s="25"/>
      <c r="AJ2179" s="25"/>
      <c r="AK2179" s="25"/>
      <c r="AL2179" s="25"/>
      <c r="AM2179" s="25"/>
      <c r="AN2179" s="25"/>
      <c r="AO2179" s="25"/>
      <c r="AP2179" s="25"/>
      <c r="AQ2179" s="25"/>
      <c r="AR2179" s="25"/>
      <c r="AS2179" s="25"/>
      <c r="AT2179" s="25"/>
      <c r="AU2179" s="25"/>
      <c r="AV2179" s="25"/>
      <c r="AW2179" s="25"/>
      <c r="AX2179" s="25"/>
    </row>
    <row r="2180" spans="7:50" ht="12.75">
      <c r="G2180" s="49"/>
      <c r="K2180" s="99"/>
      <c r="L2180" s="99"/>
      <c r="M2180" s="99"/>
      <c r="N2180" s="99"/>
      <c r="O2180" s="99"/>
      <c r="P2180" s="99"/>
      <c r="Q2180" s="99"/>
      <c r="R2180" s="99"/>
      <c r="S2180" s="99"/>
      <c r="T2180" s="27"/>
      <c r="U2180" s="27"/>
      <c r="V2180" s="27"/>
      <c r="W2180" s="27"/>
      <c r="X2180" s="27"/>
      <c r="Y2180" s="27"/>
      <c r="Z2180" s="27"/>
      <c r="AA2180" s="27"/>
      <c r="AC2180" s="25"/>
      <c r="AD2180" s="25"/>
      <c r="AE2180" s="25"/>
      <c r="AF2180" s="25"/>
      <c r="AG2180" s="25"/>
      <c r="AH2180" s="25"/>
      <c r="AI2180" s="25"/>
      <c r="AJ2180" s="25"/>
      <c r="AK2180" s="25"/>
      <c r="AL2180" s="25"/>
      <c r="AM2180" s="25"/>
      <c r="AN2180" s="25"/>
      <c r="AO2180" s="25"/>
      <c r="AP2180" s="25"/>
      <c r="AQ2180" s="25"/>
      <c r="AR2180" s="25"/>
      <c r="AS2180" s="25"/>
      <c r="AT2180" s="25"/>
      <c r="AU2180" s="25"/>
      <c r="AV2180" s="25"/>
      <c r="AW2180" s="25"/>
      <c r="AX2180" s="25"/>
    </row>
    <row r="2181" spans="7:50" ht="12.75">
      <c r="G2181" s="49"/>
      <c r="K2181" s="99"/>
      <c r="L2181" s="99"/>
      <c r="M2181" s="99"/>
      <c r="N2181" s="99"/>
      <c r="O2181" s="99"/>
      <c r="P2181" s="99"/>
      <c r="Q2181" s="99"/>
      <c r="R2181" s="99"/>
      <c r="S2181" s="99"/>
      <c r="T2181" s="27"/>
      <c r="U2181" s="27"/>
      <c r="V2181" s="27"/>
      <c r="W2181" s="27"/>
      <c r="X2181" s="27"/>
      <c r="Y2181" s="27"/>
      <c r="Z2181" s="27"/>
      <c r="AA2181" s="27"/>
      <c r="AC2181" s="25"/>
      <c r="AD2181" s="25"/>
      <c r="AE2181" s="25"/>
      <c r="AF2181" s="25"/>
      <c r="AG2181" s="25"/>
      <c r="AH2181" s="25"/>
      <c r="AI2181" s="25"/>
      <c r="AJ2181" s="25"/>
      <c r="AK2181" s="25"/>
      <c r="AL2181" s="25"/>
      <c r="AM2181" s="25"/>
      <c r="AN2181" s="25"/>
      <c r="AO2181" s="25"/>
      <c r="AP2181" s="25"/>
      <c r="AQ2181" s="25"/>
      <c r="AR2181" s="25"/>
      <c r="AS2181" s="25"/>
      <c r="AT2181" s="25"/>
      <c r="AU2181" s="25"/>
      <c r="AV2181" s="25"/>
      <c r="AW2181" s="25"/>
      <c r="AX2181" s="25"/>
    </row>
    <row r="2182" spans="7:50" ht="12.75">
      <c r="G2182" s="49"/>
      <c r="K2182" s="99"/>
      <c r="L2182" s="99"/>
      <c r="M2182" s="99"/>
      <c r="N2182" s="99"/>
      <c r="O2182" s="99"/>
      <c r="P2182" s="99"/>
      <c r="Q2182" s="99"/>
      <c r="R2182" s="99"/>
      <c r="S2182" s="99"/>
      <c r="T2182" s="27"/>
      <c r="U2182" s="27"/>
      <c r="V2182" s="27"/>
      <c r="W2182" s="27"/>
      <c r="X2182" s="27"/>
      <c r="Y2182" s="27"/>
      <c r="Z2182" s="27"/>
      <c r="AA2182" s="27"/>
      <c r="AC2182" s="25"/>
      <c r="AD2182" s="25"/>
      <c r="AE2182" s="25"/>
      <c r="AF2182" s="25"/>
      <c r="AG2182" s="25"/>
      <c r="AH2182" s="25"/>
      <c r="AI2182" s="25"/>
      <c r="AJ2182" s="25"/>
      <c r="AK2182" s="25"/>
      <c r="AL2182" s="25"/>
      <c r="AM2182" s="25"/>
      <c r="AN2182" s="25"/>
      <c r="AO2182" s="25"/>
      <c r="AP2182" s="25"/>
      <c r="AQ2182" s="25"/>
      <c r="AR2182" s="25"/>
      <c r="AS2182" s="25"/>
      <c r="AT2182" s="25"/>
      <c r="AU2182" s="25"/>
      <c r="AV2182" s="25"/>
      <c r="AW2182" s="25"/>
      <c r="AX2182" s="25"/>
    </row>
    <row r="2183" spans="7:50" ht="12.75">
      <c r="G2183" s="49"/>
      <c r="K2183" s="99"/>
      <c r="L2183" s="99"/>
      <c r="M2183" s="99"/>
      <c r="N2183" s="99"/>
      <c r="O2183" s="99"/>
      <c r="P2183" s="99"/>
      <c r="Q2183" s="99"/>
      <c r="R2183" s="99"/>
      <c r="S2183" s="99"/>
      <c r="T2183" s="27"/>
      <c r="U2183" s="27"/>
      <c r="V2183" s="27"/>
      <c r="W2183" s="27"/>
      <c r="X2183" s="27"/>
      <c r="Y2183" s="27"/>
      <c r="Z2183" s="27"/>
      <c r="AA2183" s="27"/>
      <c r="AC2183" s="25"/>
      <c r="AD2183" s="25"/>
      <c r="AE2183" s="25"/>
      <c r="AF2183" s="25"/>
      <c r="AG2183" s="25"/>
      <c r="AH2183" s="25"/>
      <c r="AI2183" s="25"/>
      <c r="AJ2183" s="25"/>
      <c r="AK2183" s="25"/>
      <c r="AL2183" s="25"/>
      <c r="AM2183" s="25"/>
      <c r="AN2183" s="25"/>
      <c r="AO2183" s="25"/>
      <c r="AP2183" s="25"/>
      <c r="AQ2183" s="25"/>
      <c r="AR2183" s="25"/>
      <c r="AS2183" s="25"/>
      <c r="AT2183" s="25"/>
      <c r="AU2183" s="25"/>
      <c r="AV2183" s="25"/>
      <c r="AW2183" s="25"/>
      <c r="AX2183" s="25"/>
    </row>
    <row r="2184" spans="7:50" ht="12.75">
      <c r="G2184" s="49"/>
      <c r="K2184" s="99"/>
      <c r="L2184" s="99"/>
      <c r="M2184" s="99"/>
      <c r="N2184" s="99"/>
      <c r="O2184" s="99"/>
      <c r="P2184" s="99"/>
      <c r="Q2184" s="99"/>
      <c r="R2184" s="99"/>
      <c r="S2184" s="99"/>
      <c r="T2184" s="27"/>
      <c r="U2184" s="27"/>
      <c r="V2184" s="27"/>
      <c r="W2184" s="27"/>
      <c r="X2184" s="27"/>
      <c r="Y2184" s="27"/>
      <c r="Z2184" s="27"/>
      <c r="AA2184" s="27"/>
      <c r="AC2184" s="25"/>
      <c r="AD2184" s="25"/>
      <c r="AE2184" s="25"/>
      <c r="AF2184" s="25"/>
      <c r="AG2184" s="25"/>
      <c r="AH2184" s="25"/>
      <c r="AI2184" s="25"/>
      <c r="AJ2184" s="25"/>
      <c r="AK2184" s="25"/>
      <c r="AL2184" s="25"/>
      <c r="AM2184" s="25"/>
      <c r="AN2184" s="25"/>
      <c r="AO2184" s="25"/>
      <c r="AP2184" s="25"/>
      <c r="AQ2184" s="25"/>
      <c r="AR2184" s="25"/>
      <c r="AS2184" s="25"/>
      <c r="AT2184" s="25"/>
      <c r="AU2184" s="25"/>
      <c r="AV2184" s="25"/>
      <c r="AW2184" s="25"/>
      <c r="AX2184" s="25"/>
    </row>
    <row r="2185" spans="7:50" ht="12.75">
      <c r="G2185" s="49"/>
      <c r="K2185" s="99"/>
      <c r="L2185" s="99"/>
      <c r="M2185" s="99"/>
      <c r="N2185" s="99"/>
      <c r="O2185" s="99"/>
      <c r="P2185" s="99"/>
      <c r="Q2185" s="99"/>
      <c r="R2185" s="99"/>
      <c r="S2185" s="99"/>
      <c r="T2185" s="27"/>
      <c r="U2185" s="27"/>
      <c r="V2185" s="27"/>
      <c r="W2185" s="27"/>
      <c r="X2185" s="27"/>
      <c r="Y2185" s="27"/>
      <c r="Z2185" s="27"/>
      <c r="AA2185" s="27"/>
      <c r="AC2185" s="25"/>
      <c r="AD2185" s="25"/>
      <c r="AE2185" s="25"/>
      <c r="AF2185" s="25"/>
      <c r="AG2185" s="25"/>
      <c r="AH2185" s="25"/>
      <c r="AI2185" s="25"/>
      <c r="AJ2185" s="25"/>
      <c r="AK2185" s="25"/>
      <c r="AL2185" s="25"/>
      <c r="AM2185" s="25"/>
      <c r="AN2185" s="25"/>
      <c r="AO2185" s="25"/>
      <c r="AP2185" s="25"/>
      <c r="AQ2185" s="25"/>
      <c r="AR2185" s="25"/>
      <c r="AS2185" s="25"/>
      <c r="AT2185" s="25"/>
      <c r="AU2185" s="25"/>
      <c r="AV2185" s="25"/>
      <c r="AW2185" s="25"/>
      <c r="AX2185" s="25"/>
    </row>
    <row r="2186" spans="7:50" ht="12.75">
      <c r="G2186" s="49"/>
      <c r="K2186" s="99"/>
      <c r="L2186" s="99"/>
      <c r="M2186" s="99"/>
      <c r="N2186" s="99"/>
      <c r="O2186" s="99"/>
      <c r="P2186" s="99"/>
      <c r="Q2186" s="99"/>
      <c r="R2186" s="99"/>
      <c r="S2186" s="99"/>
      <c r="T2186" s="27"/>
      <c r="U2186" s="27"/>
      <c r="V2186" s="27"/>
      <c r="W2186" s="27"/>
      <c r="X2186" s="27"/>
      <c r="Y2186" s="27"/>
      <c r="Z2186" s="27"/>
      <c r="AA2186" s="27"/>
      <c r="AC2186" s="25"/>
      <c r="AD2186" s="25"/>
      <c r="AE2186" s="25"/>
      <c r="AF2186" s="25"/>
      <c r="AG2186" s="25"/>
      <c r="AH2186" s="25"/>
      <c r="AI2186" s="25"/>
      <c r="AJ2186" s="25"/>
      <c r="AK2186" s="25"/>
      <c r="AL2186" s="25"/>
      <c r="AM2186" s="25"/>
      <c r="AN2186" s="25"/>
      <c r="AO2186" s="25"/>
      <c r="AP2186" s="25"/>
      <c r="AQ2186" s="25"/>
      <c r="AR2186" s="25"/>
      <c r="AS2186" s="25"/>
      <c r="AT2186" s="25"/>
      <c r="AU2186" s="25"/>
      <c r="AV2186" s="25"/>
      <c r="AW2186" s="25"/>
      <c r="AX2186" s="25"/>
    </row>
    <row r="2187" spans="7:50" ht="12.75">
      <c r="G2187" s="49"/>
      <c r="K2187" s="99"/>
      <c r="L2187" s="99"/>
      <c r="M2187" s="99"/>
      <c r="N2187" s="99"/>
      <c r="O2187" s="99"/>
      <c r="P2187" s="99"/>
      <c r="Q2187" s="99"/>
      <c r="R2187" s="99"/>
      <c r="S2187" s="99"/>
      <c r="T2187" s="27"/>
      <c r="U2187" s="27"/>
      <c r="V2187" s="27"/>
      <c r="W2187" s="27"/>
      <c r="X2187" s="27"/>
      <c r="Y2187" s="27"/>
      <c r="Z2187" s="27"/>
      <c r="AA2187" s="27"/>
      <c r="AC2187" s="25"/>
      <c r="AD2187" s="25"/>
      <c r="AE2187" s="25"/>
      <c r="AF2187" s="25"/>
      <c r="AG2187" s="25"/>
      <c r="AH2187" s="25"/>
      <c r="AI2187" s="25"/>
      <c r="AJ2187" s="25"/>
      <c r="AK2187" s="25"/>
      <c r="AL2187" s="25"/>
      <c r="AM2187" s="25"/>
      <c r="AN2187" s="25"/>
      <c r="AO2187" s="25"/>
      <c r="AP2187" s="25"/>
      <c r="AQ2187" s="25"/>
      <c r="AR2187" s="25"/>
      <c r="AS2187" s="25"/>
      <c r="AT2187" s="25"/>
      <c r="AU2187" s="25"/>
      <c r="AV2187" s="25"/>
      <c r="AW2187" s="25"/>
      <c r="AX2187" s="25"/>
    </row>
    <row r="2188" spans="7:50" ht="12.75">
      <c r="G2188" s="49"/>
      <c r="K2188" s="99"/>
      <c r="L2188" s="99"/>
      <c r="M2188" s="99"/>
      <c r="N2188" s="99"/>
      <c r="O2188" s="99"/>
      <c r="P2188" s="99"/>
      <c r="Q2188" s="99"/>
      <c r="R2188" s="99"/>
      <c r="S2188" s="99"/>
      <c r="T2188" s="27"/>
      <c r="U2188" s="27"/>
      <c r="V2188" s="27"/>
      <c r="W2188" s="27"/>
      <c r="X2188" s="27"/>
      <c r="Y2188" s="27"/>
      <c r="Z2188" s="27"/>
      <c r="AA2188" s="27"/>
      <c r="AC2188" s="25"/>
      <c r="AD2188" s="25"/>
      <c r="AE2188" s="25"/>
      <c r="AF2188" s="25"/>
      <c r="AG2188" s="25"/>
      <c r="AH2188" s="25"/>
      <c r="AI2188" s="25"/>
      <c r="AJ2188" s="25"/>
      <c r="AK2188" s="25"/>
      <c r="AL2188" s="25"/>
      <c r="AM2188" s="25"/>
      <c r="AN2188" s="25"/>
      <c r="AO2188" s="25"/>
      <c r="AP2188" s="25"/>
      <c r="AQ2188" s="25"/>
      <c r="AR2188" s="25"/>
      <c r="AS2188" s="25"/>
      <c r="AT2188" s="25"/>
      <c r="AU2188" s="25"/>
      <c r="AV2188" s="25"/>
      <c r="AW2188" s="25"/>
      <c r="AX2188" s="25"/>
    </row>
    <row r="2189" spans="7:50" ht="12.75">
      <c r="G2189" s="49"/>
      <c r="K2189" s="99"/>
      <c r="L2189" s="99"/>
      <c r="M2189" s="99"/>
      <c r="N2189" s="99"/>
      <c r="O2189" s="99"/>
      <c r="P2189" s="99"/>
      <c r="Q2189" s="99"/>
      <c r="R2189" s="99"/>
      <c r="S2189" s="99"/>
      <c r="T2189" s="27"/>
      <c r="U2189" s="27"/>
      <c r="V2189" s="27"/>
      <c r="W2189" s="27"/>
      <c r="X2189" s="27"/>
      <c r="Y2189" s="27"/>
      <c r="Z2189" s="27"/>
      <c r="AA2189" s="27"/>
      <c r="AC2189" s="25"/>
      <c r="AD2189" s="25"/>
      <c r="AE2189" s="25"/>
      <c r="AF2189" s="25"/>
      <c r="AG2189" s="25"/>
      <c r="AH2189" s="25"/>
      <c r="AI2189" s="25"/>
      <c r="AJ2189" s="25"/>
      <c r="AK2189" s="25"/>
      <c r="AL2189" s="25"/>
      <c r="AM2189" s="25"/>
      <c r="AN2189" s="25"/>
      <c r="AO2189" s="25"/>
      <c r="AP2189" s="25"/>
      <c r="AQ2189" s="25"/>
      <c r="AR2189" s="25"/>
      <c r="AS2189" s="25"/>
      <c r="AT2189" s="25"/>
      <c r="AU2189" s="25"/>
      <c r="AV2189" s="25"/>
      <c r="AW2189" s="25"/>
      <c r="AX2189" s="25"/>
    </row>
    <row r="2190" spans="7:50" ht="12.75">
      <c r="G2190" s="49"/>
      <c r="K2190" s="99"/>
      <c r="L2190" s="99"/>
      <c r="M2190" s="99"/>
      <c r="N2190" s="99"/>
      <c r="O2190" s="99"/>
      <c r="P2190" s="99"/>
      <c r="Q2190" s="99"/>
      <c r="R2190" s="99"/>
      <c r="S2190" s="99"/>
      <c r="T2190" s="27"/>
      <c r="U2190" s="27"/>
      <c r="V2190" s="27"/>
      <c r="W2190" s="27"/>
      <c r="X2190" s="27"/>
      <c r="Y2190" s="27"/>
      <c r="Z2190" s="27"/>
      <c r="AA2190" s="27"/>
      <c r="AC2190" s="25"/>
      <c r="AD2190" s="25"/>
      <c r="AE2190" s="25"/>
      <c r="AF2190" s="25"/>
      <c r="AG2190" s="25"/>
      <c r="AH2190" s="25"/>
      <c r="AI2190" s="25"/>
      <c r="AJ2190" s="25"/>
      <c r="AK2190" s="25"/>
      <c r="AL2190" s="25"/>
      <c r="AM2190" s="25"/>
      <c r="AN2190" s="25"/>
      <c r="AO2190" s="25"/>
      <c r="AP2190" s="25"/>
      <c r="AQ2190" s="25"/>
      <c r="AR2190" s="25"/>
      <c r="AS2190" s="25"/>
      <c r="AT2190" s="25"/>
      <c r="AU2190" s="25"/>
      <c r="AV2190" s="25"/>
      <c r="AW2190" s="25"/>
      <c r="AX2190" s="25"/>
    </row>
    <row r="2191" spans="7:50" ht="12.75">
      <c r="G2191" s="49"/>
      <c r="K2191" s="99"/>
      <c r="L2191" s="99"/>
      <c r="M2191" s="99"/>
      <c r="N2191" s="99"/>
      <c r="O2191" s="99"/>
      <c r="P2191" s="99"/>
      <c r="Q2191" s="99"/>
      <c r="R2191" s="99"/>
      <c r="S2191" s="99"/>
      <c r="T2191" s="27"/>
      <c r="U2191" s="27"/>
      <c r="V2191" s="27"/>
      <c r="W2191" s="27"/>
      <c r="X2191" s="27"/>
      <c r="Y2191" s="27"/>
      <c r="Z2191" s="27"/>
      <c r="AA2191" s="27"/>
      <c r="AC2191" s="25"/>
      <c r="AD2191" s="25"/>
      <c r="AE2191" s="25"/>
      <c r="AF2191" s="25"/>
      <c r="AG2191" s="25"/>
      <c r="AH2191" s="25"/>
      <c r="AI2191" s="25"/>
      <c r="AJ2191" s="25"/>
      <c r="AK2191" s="25"/>
      <c r="AL2191" s="25"/>
      <c r="AM2191" s="25"/>
      <c r="AN2191" s="25"/>
      <c r="AO2191" s="25"/>
      <c r="AP2191" s="25"/>
      <c r="AQ2191" s="25"/>
      <c r="AR2191" s="25"/>
      <c r="AS2191" s="25"/>
      <c r="AT2191" s="25"/>
      <c r="AU2191" s="25"/>
      <c r="AV2191" s="25"/>
      <c r="AW2191" s="25"/>
      <c r="AX2191" s="25"/>
    </row>
    <row r="2192" spans="7:50" ht="12.75">
      <c r="G2192" s="49"/>
      <c r="K2192" s="99"/>
      <c r="L2192" s="99"/>
      <c r="M2192" s="99"/>
      <c r="N2192" s="99"/>
      <c r="O2192" s="99"/>
      <c r="P2192" s="99"/>
      <c r="Q2192" s="99"/>
      <c r="R2192" s="99"/>
      <c r="S2192" s="99"/>
      <c r="T2192" s="27"/>
      <c r="U2192" s="27"/>
      <c r="V2192" s="27"/>
      <c r="W2192" s="27"/>
      <c r="X2192" s="27"/>
      <c r="Y2192" s="27"/>
      <c r="Z2192" s="27"/>
      <c r="AA2192" s="27"/>
      <c r="AC2192" s="25"/>
      <c r="AD2192" s="25"/>
      <c r="AE2192" s="25"/>
      <c r="AF2192" s="25"/>
      <c r="AG2192" s="25"/>
      <c r="AH2192" s="25"/>
      <c r="AI2192" s="25"/>
      <c r="AJ2192" s="25"/>
      <c r="AK2192" s="25"/>
      <c r="AL2192" s="25"/>
      <c r="AM2192" s="25"/>
      <c r="AN2192" s="25"/>
      <c r="AO2192" s="25"/>
      <c r="AP2192" s="25"/>
      <c r="AQ2192" s="25"/>
      <c r="AR2192" s="25"/>
      <c r="AS2192" s="25"/>
      <c r="AT2192" s="25"/>
      <c r="AU2192" s="25"/>
      <c r="AV2192" s="25"/>
      <c r="AW2192" s="25"/>
      <c r="AX2192" s="25"/>
    </row>
    <row r="2193" spans="7:50" ht="12.75">
      <c r="G2193" s="49"/>
      <c r="K2193" s="99"/>
      <c r="L2193" s="99"/>
      <c r="M2193" s="99"/>
      <c r="N2193" s="99"/>
      <c r="O2193" s="99"/>
      <c r="P2193" s="99"/>
      <c r="Q2193" s="99"/>
      <c r="R2193" s="99"/>
      <c r="S2193" s="99"/>
      <c r="T2193" s="27"/>
      <c r="U2193" s="27"/>
      <c r="V2193" s="27"/>
      <c r="W2193" s="27"/>
      <c r="X2193" s="27"/>
      <c r="Y2193" s="27"/>
      <c r="Z2193" s="27"/>
      <c r="AA2193" s="27"/>
      <c r="AC2193" s="25"/>
      <c r="AD2193" s="25"/>
      <c r="AE2193" s="25"/>
      <c r="AF2193" s="25"/>
      <c r="AG2193" s="25"/>
      <c r="AH2193" s="25"/>
      <c r="AI2193" s="25"/>
      <c r="AJ2193" s="25"/>
      <c r="AK2193" s="25"/>
      <c r="AL2193" s="25"/>
      <c r="AM2193" s="25"/>
      <c r="AN2193" s="25"/>
      <c r="AO2193" s="25"/>
      <c r="AP2193" s="25"/>
      <c r="AQ2193" s="25"/>
      <c r="AR2193" s="25"/>
      <c r="AS2193" s="25"/>
      <c r="AT2193" s="25"/>
      <c r="AU2193" s="25"/>
      <c r="AV2193" s="25"/>
      <c r="AW2193" s="25"/>
      <c r="AX2193" s="25"/>
    </row>
    <row r="2194" spans="7:50" ht="12.75">
      <c r="G2194" s="49"/>
      <c r="K2194" s="99"/>
      <c r="L2194" s="99"/>
      <c r="M2194" s="99"/>
      <c r="N2194" s="99"/>
      <c r="O2194" s="99"/>
      <c r="P2194" s="99"/>
      <c r="Q2194" s="99"/>
      <c r="R2194" s="99"/>
      <c r="S2194" s="99"/>
      <c r="T2194" s="27"/>
      <c r="U2194" s="27"/>
      <c r="V2194" s="27"/>
      <c r="W2194" s="27"/>
      <c r="X2194" s="27"/>
      <c r="Y2194" s="27"/>
      <c r="Z2194" s="27"/>
      <c r="AA2194" s="27"/>
      <c r="AC2194" s="25"/>
      <c r="AD2194" s="25"/>
      <c r="AE2194" s="25"/>
      <c r="AF2194" s="25"/>
      <c r="AG2194" s="25"/>
      <c r="AH2194" s="25"/>
      <c r="AI2194" s="25"/>
      <c r="AJ2194" s="25"/>
      <c r="AK2194" s="25"/>
      <c r="AL2194" s="25"/>
      <c r="AM2194" s="25"/>
      <c r="AN2194" s="25"/>
      <c r="AO2194" s="25"/>
      <c r="AP2194" s="25"/>
      <c r="AQ2194" s="25"/>
      <c r="AR2194" s="25"/>
      <c r="AS2194" s="25"/>
      <c r="AT2194" s="25"/>
      <c r="AU2194" s="25"/>
      <c r="AV2194" s="25"/>
      <c r="AW2194" s="25"/>
      <c r="AX2194" s="25"/>
    </row>
    <row r="2195" spans="7:50" ht="12.75">
      <c r="G2195" s="49"/>
      <c r="K2195" s="99"/>
      <c r="L2195" s="99"/>
      <c r="M2195" s="99"/>
      <c r="N2195" s="99"/>
      <c r="O2195" s="99"/>
      <c r="P2195" s="99"/>
      <c r="Q2195" s="99"/>
      <c r="R2195" s="99"/>
      <c r="S2195" s="99"/>
      <c r="T2195" s="27"/>
      <c r="U2195" s="27"/>
      <c r="V2195" s="27"/>
      <c r="W2195" s="27"/>
      <c r="X2195" s="27"/>
      <c r="Y2195" s="27"/>
      <c r="Z2195" s="27"/>
      <c r="AA2195" s="27"/>
      <c r="AC2195" s="25"/>
      <c r="AD2195" s="25"/>
      <c r="AE2195" s="25"/>
      <c r="AF2195" s="25"/>
      <c r="AG2195" s="25"/>
      <c r="AH2195" s="25"/>
      <c r="AI2195" s="25"/>
      <c r="AJ2195" s="25"/>
      <c r="AK2195" s="25"/>
      <c r="AL2195" s="25"/>
      <c r="AM2195" s="25"/>
      <c r="AN2195" s="25"/>
      <c r="AO2195" s="25"/>
      <c r="AP2195" s="25"/>
      <c r="AQ2195" s="25"/>
      <c r="AR2195" s="25"/>
      <c r="AS2195" s="25"/>
      <c r="AT2195" s="25"/>
      <c r="AU2195" s="25"/>
      <c r="AV2195" s="25"/>
      <c r="AW2195" s="25"/>
      <c r="AX2195" s="25"/>
    </row>
    <row r="2196" spans="7:50" ht="12.75">
      <c r="G2196" s="49"/>
      <c r="K2196" s="99"/>
      <c r="L2196" s="99"/>
      <c r="M2196" s="99"/>
      <c r="N2196" s="99"/>
      <c r="O2196" s="99"/>
      <c r="P2196" s="99"/>
      <c r="Q2196" s="99"/>
      <c r="R2196" s="99"/>
      <c r="S2196" s="99"/>
      <c r="T2196" s="27"/>
      <c r="U2196" s="27"/>
      <c r="V2196" s="27"/>
      <c r="W2196" s="27"/>
      <c r="X2196" s="27"/>
      <c r="Y2196" s="27"/>
      <c r="Z2196" s="27"/>
      <c r="AA2196" s="27"/>
      <c r="AC2196" s="25"/>
      <c r="AD2196" s="25"/>
      <c r="AE2196" s="25"/>
      <c r="AF2196" s="25"/>
      <c r="AG2196" s="25"/>
      <c r="AH2196" s="25"/>
      <c r="AI2196" s="25"/>
      <c r="AJ2196" s="25"/>
      <c r="AK2196" s="25"/>
      <c r="AL2196" s="25"/>
      <c r="AM2196" s="25"/>
      <c r="AN2196" s="25"/>
      <c r="AO2196" s="25"/>
      <c r="AP2196" s="25"/>
      <c r="AQ2196" s="25"/>
      <c r="AR2196" s="25"/>
      <c r="AS2196" s="25"/>
      <c r="AT2196" s="25"/>
      <c r="AU2196" s="25"/>
      <c r="AV2196" s="25"/>
      <c r="AW2196" s="25"/>
      <c r="AX2196" s="25"/>
    </row>
    <row r="2197" spans="7:50" ht="12.75">
      <c r="G2197" s="49"/>
      <c r="K2197" s="99"/>
      <c r="L2197" s="99"/>
      <c r="M2197" s="99"/>
      <c r="N2197" s="99"/>
      <c r="O2197" s="99"/>
      <c r="P2197" s="99"/>
      <c r="Q2197" s="99"/>
      <c r="R2197" s="99"/>
      <c r="S2197" s="99"/>
      <c r="T2197" s="27"/>
      <c r="U2197" s="27"/>
      <c r="V2197" s="27"/>
      <c r="W2197" s="27"/>
      <c r="X2197" s="27"/>
      <c r="Y2197" s="27"/>
      <c r="Z2197" s="27"/>
      <c r="AA2197" s="27"/>
      <c r="AC2197" s="25"/>
      <c r="AD2197" s="25"/>
      <c r="AE2197" s="25"/>
      <c r="AF2197" s="25"/>
      <c r="AG2197" s="25"/>
      <c r="AH2197" s="25"/>
      <c r="AI2197" s="25"/>
      <c r="AJ2197" s="25"/>
      <c r="AK2197" s="25"/>
      <c r="AL2197" s="25"/>
      <c r="AM2197" s="25"/>
      <c r="AN2197" s="25"/>
      <c r="AO2197" s="25"/>
      <c r="AP2197" s="25"/>
      <c r="AQ2197" s="25"/>
      <c r="AR2197" s="25"/>
      <c r="AS2197" s="25"/>
      <c r="AT2197" s="25"/>
      <c r="AU2197" s="25"/>
      <c r="AV2197" s="25"/>
      <c r="AW2197" s="25"/>
      <c r="AX2197" s="25"/>
    </row>
    <row r="2198" spans="7:50" ht="12.75">
      <c r="G2198" s="49"/>
      <c r="K2198" s="99"/>
      <c r="L2198" s="99"/>
      <c r="M2198" s="99"/>
      <c r="N2198" s="99"/>
      <c r="O2198" s="99"/>
      <c r="P2198" s="99"/>
      <c r="Q2198" s="99"/>
      <c r="R2198" s="99"/>
      <c r="S2198" s="99"/>
      <c r="T2198" s="27"/>
      <c r="U2198" s="27"/>
      <c r="V2198" s="27"/>
      <c r="W2198" s="27"/>
      <c r="X2198" s="27"/>
      <c r="Y2198" s="27"/>
      <c r="Z2198" s="27"/>
      <c r="AA2198" s="27"/>
      <c r="AC2198" s="25"/>
      <c r="AD2198" s="25"/>
      <c r="AE2198" s="25"/>
      <c r="AF2198" s="25"/>
      <c r="AG2198" s="25"/>
      <c r="AH2198" s="25"/>
      <c r="AI2198" s="25"/>
      <c r="AJ2198" s="25"/>
      <c r="AK2198" s="25"/>
      <c r="AL2198" s="25"/>
      <c r="AM2198" s="25"/>
      <c r="AN2198" s="25"/>
      <c r="AO2198" s="25"/>
      <c r="AP2198" s="25"/>
      <c r="AQ2198" s="25"/>
      <c r="AR2198" s="25"/>
      <c r="AS2198" s="25"/>
      <c r="AT2198" s="25"/>
      <c r="AU2198" s="25"/>
      <c r="AV2198" s="25"/>
      <c r="AW2198" s="25"/>
      <c r="AX2198" s="25"/>
    </row>
    <row r="2199" spans="7:50" ht="12.75">
      <c r="G2199" s="49"/>
      <c r="K2199" s="99"/>
      <c r="L2199" s="99"/>
      <c r="M2199" s="99"/>
      <c r="N2199" s="99"/>
      <c r="O2199" s="99"/>
      <c r="P2199" s="99"/>
      <c r="Q2199" s="99"/>
      <c r="R2199" s="99"/>
      <c r="S2199" s="99"/>
      <c r="T2199" s="27"/>
      <c r="U2199" s="27"/>
      <c r="V2199" s="27"/>
      <c r="W2199" s="27"/>
      <c r="X2199" s="27"/>
      <c r="Y2199" s="27"/>
      <c r="Z2199" s="27"/>
      <c r="AA2199" s="27"/>
      <c r="AC2199" s="25"/>
      <c r="AD2199" s="25"/>
      <c r="AE2199" s="25"/>
      <c r="AF2199" s="25"/>
      <c r="AG2199" s="25"/>
      <c r="AH2199" s="25"/>
      <c r="AI2199" s="25"/>
      <c r="AJ2199" s="25"/>
      <c r="AK2199" s="25"/>
      <c r="AL2199" s="25"/>
      <c r="AM2199" s="25"/>
      <c r="AN2199" s="25"/>
      <c r="AO2199" s="25"/>
      <c r="AP2199" s="25"/>
      <c r="AQ2199" s="25"/>
      <c r="AR2199" s="25"/>
      <c r="AS2199" s="25"/>
      <c r="AT2199" s="25"/>
      <c r="AU2199" s="25"/>
      <c r="AV2199" s="25"/>
      <c r="AW2199" s="25"/>
      <c r="AX2199" s="25"/>
    </row>
    <row r="2200" spans="7:50" ht="12.75">
      <c r="G2200" s="49"/>
      <c r="K2200" s="99"/>
      <c r="L2200" s="99"/>
      <c r="M2200" s="99"/>
      <c r="N2200" s="99"/>
      <c r="O2200" s="99"/>
      <c r="P2200" s="99"/>
      <c r="Q2200" s="99"/>
      <c r="R2200" s="99"/>
      <c r="S2200" s="99"/>
      <c r="T2200" s="27"/>
      <c r="U2200" s="27"/>
      <c r="V2200" s="27"/>
      <c r="W2200" s="27"/>
      <c r="X2200" s="27"/>
      <c r="Y2200" s="27"/>
      <c r="Z2200" s="27"/>
      <c r="AA2200" s="27"/>
      <c r="AC2200" s="25"/>
      <c r="AD2200" s="25"/>
      <c r="AE2200" s="25"/>
      <c r="AF2200" s="25"/>
      <c r="AG2200" s="25"/>
      <c r="AH2200" s="25"/>
      <c r="AI2200" s="25"/>
      <c r="AJ2200" s="25"/>
      <c r="AK2200" s="25"/>
      <c r="AL2200" s="25"/>
      <c r="AM2200" s="25"/>
      <c r="AN2200" s="25"/>
      <c r="AO2200" s="25"/>
      <c r="AP2200" s="25"/>
      <c r="AQ2200" s="25"/>
      <c r="AR2200" s="25"/>
      <c r="AS2200" s="25"/>
      <c r="AT2200" s="25"/>
      <c r="AU2200" s="25"/>
      <c r="AV2200" s="25"/>
      <c r="AW2200" s="25"/>
      <c r="AX2200" s="25"/>
    </row>
    <row r="2201" spans="7:50" ht="12.75">
      <c r="G2201" s="49"/>
      <c r="K2201" s="99"/>
      <c r="L2201" s="99"/>
      <c r="M2201" s="99"/>
      <c r="N2201" s="99"/>
      <c r="O2201" s="99"/>
      <c r="P2201" s="99"/>
      <c r="Q2201" s="99"/>
      <c r="R2201" s="99"/>
      <c r="S2201" s="99"/>
      <c r="T2201" s="27"/>
      <c r="U2201" s="27"/>
      <c r="V2201" s="27"/>
      <c r="W2201" s="27"/>
      <c r="X2201" s="27"/>
      <c r="Y2201" s="27"/>
      <c r="Z2201" s="27"/>
      <c r="AA2201" s="27"/>
      <c r="AC2201" s="25"/>
      <c r="AD2201" s="25"/>
      <c r="AE2201" s="25"/>
      <c r="AF2201" s="25"/>
      <c r="AG2201" s="25"/>
      <c r="AH2201" s="25"/>
      <c r="AI2201" s="25"/>
      <c r="AJ2201" s="25"/>
      <c r="AK2201" s="25"/>
      <c r="AL2201" s="25"/>
      <c r="AM2201" s="25"/>
      <c r="AN2201" s="25"/>
      <c r="AO2201" s="25"/>
      <c r="AP2201" s="25"/>
      <c r="AQ2201" s="25"/>
      <c r="AR2201" s="25"/>
      <c r="AS2201" s="25"/>
      <c r="AT2201" s="25"/>
      <c r="AU2201" s="25"/>
      <c r="AV2201" s="25"/>
      <c r="AW2201" s="25"/>
      <c r="AX2201" s="25"/>
    </row>
    <row r="2202" spans="7:50" ht="12.75">
      <c r="G2202" s="49"/>
      <c r="K2202" s="99"/>
      <c r="L2202" s="99"/>
      <c r="M2202" s="99"/>
      <c r="N2202" s="99"/>
      <c r="O2202" s="99"/>
      <c r="P2202" s="99"/>
      <c r="Q2202" s="99"/>
      <c r="R2202" s="99"/>
      <c r="S2202" s="99"/>
      <c r="T2202" s="27"/>
      <c r="U2202" s="27"/>
      <c r="V2202" s="27"/>
      <c r="W2202" s="27"/>
      <c r="X2202" s="27"/>
      <c r="Y2202" s="27"/>
      <c r="Z2202" s="27"/>
      <c r="AA2202" s="27"/>
      <c r="AC2202" s="25"/>
      <c r="AD2202" s="25"/>
      <c r="AE2202" s="25"/>
      <c r="AF2202" s="25"/>
      <c r="AG2202" s="25"/>
      <c r="AH2202" s="25"/>
      <c r="AI2202" s="25"/>
      <c r="AJ2202" s="25"/>
      <c r="AK2202" s="25"/>
      <c r="AL2202" s="25"/>
      <c r="AM2202" s="25"/>
      <c r="AN2202" s="25"/>
      <c r="AO2202" s="25"/>
      <c r="AP2202" s="25"/>
      <c r="AQ2202" s="25"/>
      <c r="AR2202" s="25"/>
      <c r="AS2202" s="25"/>
      <c r="AT2202" s="25"/>
      <c r="AU2202" s="25"/>
      <c r="AV2202" s="25"/>
      <c r="AW2202" s="25"/>
      <c r="AX2202" s="25"/>
    </row>
    <row r="2203" spans="7:50" ht="12.75">
      <c r="G2203" s="49"/>
      <c r="K2203" s="99"/>
      <c r="L2203" s="99"/>
      <c r="M2203" s="99"/>
      <c r="N2203" s="99"/>
      <c r="O2203" s="99"/>
      <c r="P2203" s="99"/>
      <c r="Q2203" s="99"/>
      <c r="R2203" s="99"/>
      <c r="S2203" s="99"/>
      <c r="T2203" s="27"/>
      <c r="U2203" s="27"/>
      <c r="V2203" s="27"/>
      <c r="W2203" s="27"/>
      <c r="X2203" s="27"/>
      <c r="Y2203" s="27"/>
      <c r="Z2203" s="27"/>
      <c r="AA2203" s="27"/>
      <c r="AC2203" s="25"/>
      <c r="AD2203" s="25"/>
      <c r="AE2203" s="25"/>
      <c r="AF2203" s="25"/>
      <c r="AG2203" s="25"/>
      <c r="AH2203" s="25"/>
      <c r="AI2203" s="25"/>
      <c r="AJ2203" s="25"/>
      <c r="AK2203" s="25"/>
      <c r="AL2203" s="25"/>
      <c r="AM2203" s="25"/>
      <c r="AN2203" s="25"/>
      <c r="AO2203" s="25"/>
      <c r="AP2203" s="25"/>
      <c r="AQ2203" s="25"/>
      <c r="AR2203" s="25"/>
      <c r="AS2203" s="25"/>
      <c r="AT2203" s="25"/>
      <c r="AU2203" s="25"/>
      <c r="AV2203" s="25"/>
      <c r="AW2203" s="25"/>
      <c r="AX2203" s="25"/>
    </row>
    <row r="2204" spans="7:50" ht="12.75">
      <c r="G2204" s="49"/>
      <c r="K2204" s="99"/>
      <c r="L2204" s="99"/>
      <c r="M2204" s="99"/>
      <c r="N2204" s="99"/>
      <c r="O2204" s="99"/>
      <c r="P2204" s="99"/>
      <c r="Q2204" s="99"/>
      <c r="R2204" s="99"/>
      <c r="S2204" s="99"/>
      <c r="T2204" s="27"/>
      <c r="U2204" s="27"/>
      <c r="V2204" s="27"/>
      <c r="W2204" s="27"/>
      <c r="X2204" s="27"/>
      <c r="Y2204" s="27"/>
      <c r="Z2204" s="27"/>
      <c r="AA2204" s="27"/>
      <c r="AC2204" s="25"/>
      <c r="AD2204" s="25"/>
      <c r="AE2204" s="25"/>
      <c r="AF2204" s="25"/>
      <c r="AG2204" s="25"/>
      <c r="AH2204" s="25"/>
      <c r="AI2204" s="25"/>
      <c r="AJ2204" s="25"/>
      <c r="AK2204" s="25"/>
      <c r="AL2204" s="25"/>
      <c r="AM2204" s="25"/>
      <c r="AN2204" s="25"/>
      <c r="AO2204" s="25"/>
      <c r="AP2204" s="25"/>
      <c r="AQ2204" s="25"/>
      <c r="AR2204" s="25"/>
      <c r="AS2204" s="25"/>
      <c r="AT2204" s="25"/>
      <c r="AU2204" s="25"/>
      <c r="AV2204" s="25"/>
      <c r="AW2204" s="25"/>
      <c r="AX2204" s="25"/>
    </row>
    <row r="2205" spans="7:50" ht="12.75">
      <c r="G2205" s="49"/>
      <c r="K2205" s="99"/>
      <c r="L2205" s="99"/>
      <c r="M2205" s="99"/>
      <c r="N2205" s="99"/>
      <c r="O2205" s="99"/>
      <c r="P2205" s="99"/>
      <c r="Q2205" s="99"/>
      <c r="R2205" s="99"/>
      <c r="S2205" s="99"/>
      <c r="T2205" s="27"/>
      <c r="U2205" s="27"/>
      <c r="V2205" s="27"/>
      <c r="W2205" s="27"/>
      <c r="X2205" s="27"/>
      <c r="Y2205" s="27"/>
      <c r="Z2205" s="27"/>
      <c r="AA2205" s="27"/>
      <c r="AC2205" s="25"/>
      <c r="AD2205" s="25"/>
      <c r="AE2205" s="25"/>
      <c r="AF2205" s="25"/>
      <c r="AG2205" s="25"/>
      <c r="AH2205" s="25"/>
      <c r="AI2205" s="25"/>
      <c r="AJ2205" s="25"/>
      <c r="AK2205" s="25"/>
      <c r="AL2205" s="25"/>
      <c r="AM2205" s="25"/>
      <c r="AN2205" s="25"/>
      <c r="AO2205" s="25"/>
      <c r="AP2205" s="25"/>
      <c r="AQ2205" s="25"/>
      <c r="AR2205" s="25"/>
      <c r="AS2205" s="25"/>
      <c r="AT2205" s="25"/>
      <c r="AU2205" s="25"/>
      <c r="AV2205" s="25"/>
      <c r="AW2205" s="25"/>
      <c r="AX2205" s="25"/>
    </row>
    <row r="2206" spans="7:50" ht="12.75">
      <c r="G2206" s="49"/>
      <c r="K2206" s="99"/>
      <c r="L2206" s="99"/>
      <c r="M2206" s="99"/>
      <c r="N2206" s="99"/>
      <c r="O2206" s="99"/>
      <c r="P2206" s="99"/>
      <c r="Q2206" s="99"/>
      <c r="R2206" s="99"/>
      <c r="S2206" s="99"/>
      <c r="T2206" s="27"/>
      <c r="U2206" s="27"/>
      <c r="V2206" s="27"/>
      <c r="W2206" s="27"/>
      <c r="X2206" s="27"/>
      <c r="Y2206" s="27"/>
      <c r="Z2206" s="27"/>
      <c r="AA2206" s="27"/>
      <c r="AC2206" s="25"/>
      <c r="AD2206" s="25"/>
      <c r="AE2206" s="25"/>
      <c r="AF2206" s="25"/>
      <c r="AG2206" s="25"/>
      <c r="AH2206" s="25"/>
      <c r="AI2206" s="25"/>
      <c r="AJ2206" s="25"/>
      <c r="AK2206" s="25"/>
      <c r="AL2206" s="25"/>
      <c r="AM2206" s="25"/>
      <c r="AN2206" s="25"/>
      <c r="AO2206" s="25"/>
      <c r="AP2206" s="25"/>
      <c r="AQ2206" s="25"/>
      <c r="AR2206" s="25"/>
      <c r="AS2206" s="25"/>
      <c r="AT2206" s="25"/>
      <c r="AU2206" s="25"/>
      <c r="AV2206" s="25"/>
      <c r="AW2206" s="25"/>
      <c r="AX2206" s="25"/>
    </row>
    <row r="2207" spans="7:50" ht="12.75">
      <c r="G2207" s="49"/>
      <c r="K2207" s="99"/>
      <c r="L2207" s="99"/>
      <c r="M2207" s="99"/>
      <c r="N2207" s="99"/>
      <c r="O2207" s="99"/>
      <c r="P2207" s="99"/>
      <c r="Q2207" s="99"/>
      <c r="R2207" s="99"/>
      <c r="S2207" s="99"/>
      <c r="T2207" s="27"/>
      <c r="U2207" s="27"/>
      <c r="V2207" s="27"/>
      <c r="W2207" s="27"/>
      <c r="X2207" s="27"/>
      <c r="Y2207" s="27"/>
      <c r="Z2207" s="27"/>
      <c r="AA2207" s="27"/>
      <c r="AC2207" s="25"/>
      <c r="AD2207" s="25"/>
      <c r="AE2207" s="25"/>
      <c r="AF2207" s="25"/>
      <c r="AG2207" s="25"/>
      <c r="AH2207" s="25"/>
      <c r="AI2207" s="25"/>
      <c r="AJ2207" s="25"/>
      <c r="AK2207" s="25"/>
      <c r="AL2207" s="25"/>
      <c r="AM2207" s="25"/>
      <c r="AN2207" s="25"/>
      <c r="AO2207" s="25"/>
      <c r="AP2207" s="25"/>
      <c r="AQ2207" s="25"/>
      <c r="AR2207" s="25"/>
      <c r="AS2207" s="25"/>
      <c r="AT2207" s="25"/>
      <c r="AU2207" s="25"/>
      <c r="AV2207" s="25"/>
      <c r="AW2207" s="25"/>
      <c r="AX2207" s="25"/>
    </row>
    <row r="2208" spans="7:50" ht="12.75">
      <c r="G2208" s="49"/>
      <c r="K2208" s="99"/>
      <c r="L2208" s="99"/>
      <c r="M2208" s="99"/>
      <c r="N2208" s="99"/>
      <c r="O2208" s="99"/>
      <c r="P2208" s="99"/>
      <c r="Q2208" s="99"/>
      <c r="R2208" s="99"/>
      <c r="S2208" s="99"/>
      <c r="T2208" s="27"/>
      <c r="U2208" s="27"/>
      <c r="V2208" s="27"/>
      <c r="W2208" s="27"/>
      <c r="X2208" s="27"/>
      <c r="Y2208" s="27"/>
      <c r="Z2208" s="27"/>
      <c r="AA2208" s="27"/>
      <c r="AC2208" s="25"/>
      <c r="AD2208" s="25"/>
      <c r="AE2208" s="25"/>
      <c r="AF2208" s="25"/>
      <c r="AG2208" s="25"/>
      <c r="AH2208" s="25"/>
      <c r="AI2208" s="25"/>
      <c r="AJ2208" s="25"/>
      <c r="AK2208" s="25"/>
      <c r="AL2208" s="25"/>
      <c r="AM2208" s="25"/>
      <c r="AN2208" s="25"/>
      <c r="AO2208" s="25"/>
      <c r="AP2208" s="25"/>
      <c r="AQ2208" s="25"/>
      <c r="AR2208" s="25"/>
      <c r="AS2208" s="25"/>
      <c r="AT2208" s="25"/>
      <c r="AU2208" s="25"/>
      <c r="AV2208" s="25"/>
      <c r="AW2208" s="25"/>
      <c r="AX2208" s="25"/>
    </row>
    <row r="2209" spans="7:50" ht="12.75">
      <c r="G2209" s="49"/>
      <c r="K2209" s="99"/>
      <c r="L2209" s="99"/>
      <c r="M2209" s="99"/>
      <c r="N2209" s="99"/>
      <c r="O2209" s="99"/>
      <c r="P2209" s="99"/>
      <c r="Q2209" s="99"/>
      <c r="R2209" s="99"/>
      <c r="S2209" s="99"/>
      <c r="T2209" s="27"/>
      <c r="U2209" s="27"/>
      <c r="V2209" s="27"/>
      <c r="W2209" s="27"/>
      <c r="X2209" s="27"/>
      <c r="Y2209" s="27"/>
      <c r="Z2209" s="27"/>
      <c r="AA2209" s="27"/>
      <c r="AC2209" s="25"/>
      <c r="AD2209" s="25"/>
      <c r="AE2209" s="25"/>
      <c r="AF2209" s="25"/>
      <c r="AG2209" s="25"/>
      <c r="AH2209" s="25"/>
      <c r="AI2209" s="25"/>
      <c r="AJ2209" s="25"/>
      <c r="AK2209" s="25"/>
      <c r="AL2209" s="25"/>
      <c r="AM2209" s="25"/>
      <c r="AN2209" s="25"/>
      <c r="AO2209" s="25"/>
      <c r="AP2209" s="25"/>
      <c r="AQ2209" s="25"/>
      <c r="AR2209" s="25"/>
      <c r="AS2209" s="25"/>
      <c r="AT2209" s="25"/>
      <c r="AU2209" s="25"/>
      <c r="AV2209" s="25"/>
      <c r="AW2209" s="25"/>
      <c r="AX2209" s="25"/>
    </row>
    <row r="2210" spans="7:50" ht="12.75">
      <c r="G2210" s="49"/>
      <c r="K2210" s="99"/>
      <c r="L2210" s="99"/>
      <c r="M2210" s="99"/>
      <c r="N2210" s="99"/>
      <c r="O2210" s="99"/>
      <c r="P2210" s="99"/>
      <c r="Q2210" s="99"/>
      <c r="R2210" s="99"/>
      <c r="S2210" s="99"/>
      <c r="T2210" s="27"/>
      <c r="U2210" s="27"/>
      <c r="V2210" s="27"/>
      <c r="W2210" s="27"/>
      <c r="X2210" s="27"/>
      <c r="Y2210" s="27"/>
      <c r="Z2210" s="27"/>
      <c r="AA2210" s="27"/>
      <c r="AC2210" s="25"/>
      <c r="AD2210" s="25"/>
      <c r="AE2210" s="25"/>
      <c r="AF2210" s="25"/>
      <c r="AG2210" s="25"/>
      <c r="AH2210" s="25"/>
      <c r="AI2210" s="25"/>
      <c r="AJ2210" s="25"/>
      <c r="AK2210" s="25"/>
      <c r="AL2210" s="25"/>
      <c r="AM2210" s="25"/>
      <c r="AN2210" s="25"/>
      <c r="AO2210" s="25"/>
      <c r="AP2210" s="25"/>
      <c r="AQ2210" s="25"/>
      <c r="AR2210" s="25"/>
      <c r="AS2210" s="25"/>
      <c r="AT2210" s="25"/>
      <c r="AU2210" s="25"/>
      <c r="AV2210" s="25"/>
      <c r="AW2210" s="25"/>
      <c r="AX2210" s="25"/>
    </row>
    <row r="2211" spans="7:50" ht="12.75">
      <c r="G2211" s="49"/>
      <c r="K2211" s="99"/>
      <c r="L2211" s="99"/>
      <c r="M2211" s="99"/>
      <c r="N2211" s="99"/>
      <c r="O2211" s="99"/>
      <c r="P2211" s="99"/>
      <c r="Q2211" s="99"/>
      <c r="R2211" s="99"/>
      <c r="S2211" s="99"/>
      <c r="T2211" s="27"/>
      <c r="U2211" s="27"/>
      <c r="V2211" s="27"/>
      <c r="W2211" s="27"/>
      <c r="X2211" s="27"/>
      <c r="Y2211" s="27"/>
      <c r="Z2211" s="27"/>
      <c r="AA2211" s="27"/>
      <c r="AC2211" s="25"/>
      <c r="AD2211" s="25"/>
      <c r="AE2211" s="25"/>
      <c r="AF2211" s="25"/>
      <c r="AG2211" s="25"/>
      <c r="AH2211" s="25"/>
      <c r="AI2211" s="25"/>
      <c r="AJ2211" s="25"/>
      <c r="AK2211" s="25"/>
      <c r="AL2211" s="25"/>
      <c r="AM2211" s="25"/>
      <c r="AN2211" s="25"/>
      <c r="AO2211" s="25"/>
      <c r="AP2211" s="25"/>
      <c r="AQ2211" s="25"/>
      <c r="AR2211" s="25"/>
      <c r="AS2211" s="25"/>
      <c r="AT2211" s="25"/>
      <c r="AU2211" s="25"/>
      <c r="AV2211" s="25"/>
      <c r="AW2211" s="25"/>
      <c r="AX2211" s="25"/>
    </row>
    <row r="2212" spans="7:50" ht="12.75">
      <c r="G2212" s="49"/>
      <c r="K2212" s="99"/>
      <c r="L2212" s="99"/>
      <c r="M2212" s="99"/>
      <c r="N2212" s="99"/>
      <c r="O2212" s="99"/>
      <c r="P2212" s="99"/>
      <c r="Q2212" s="99"/>
      <c r="R2212" s="99"/>
      <c r="S2212" s="99"/>
      <c r="T2212" s="27"/>
      <c r="U2212" s="27"/>
      <c r="V2212" s="27"/>
      <c r="W2212" s="27"/>
      <c r="X2212" s="27"/>
      <c r="Y2212" s="27"/>
      <c r="Z2212" s="27"/>
      <c r="AA2212" s="27"/>
      <c r="AC2212" s="25"/>
      <c r="AD2212" s="25"/>
      <c r="AE2212" s="25"/>
      <c r="AF2212" s="25"/>
      <c r="AG2212" s="25"/>
      <c r="AH2212" s="25"/>
      <c r="AI2212" s="25"/>
      <c r="AJ2212" s="25"/>
      <c r="AK2212" s="25"/>
      <c r="AL2212" s="25"/>
      <c r="AM2212" s="25"/>
      <c r="AN2212" s="25"/>
      <c r="AO2212" s="25"/>
      <c r="AP2212" s="25"/>
      <c r="AQ2212" s="25"/>
      <c r="AR2212" s="25"/>
      <c r="AS2212" s="25"/>
      <c r="AT2212" s="25"/>
      <c r="AU2212" s="25"/>
      <c r="AV2212" s="25"/>
      <c r="AW2212" s="25"/>
      <c r="AX2212" s="25"/>
    </row>
    <row r="2213" spans="7:50" ht="12.75">
      <c r="G2213" s="49"/>
      <c r="K2213" s="99"/>
      <c r="L2213" s="99"/>
      <c r="M2213" s="99"/>
      <c r="N2213" s="99"/>
      <c r="O2213" s="99"/>
      <c r="P2213" s="99"/>
      <c r="Q2213" s="99"/>
      <c r="R2213" s="99"/>
      <c r="S2213" s="99"/>
      <c r="T2213" s="27"/>
      <c r="U2213" s="27"/>
      <c r="V2213" s="27"/>
      <c r="W2213" s="27"/>
      <c r="X2213" s="27"/>
      <c r="Y2213" s="27"/>
      <c r="Z2213" s="27"/>
      <c r="AA2213" s="27"/>
      <c r="AC2213" s="25"/>
      <c r="AD2213" s="25"/>
      <c r="AE2213" s="25"/>
      <c r="AF2213" s="25"/>
      <c r="AG2213" s="25"/>
      <c r="AH2213" s="25"/>
      <c r="AI2213" s="25"/>
      <c r="AJ2213" s="25"/>
      <c r="AK2213" s="25"/>
      <c r="AL2213" s="25"/>
      <c r="AM2213" s="25"/>
      <c r="AN2213" s="25"/>
      <c r="AO2213" s="25"/>
      <c r="AP2213" s="25"/>
      <c r="AQ2213" s="25"/>
      <c r="AR2213" s="25"/>
      <c r="AS2213" s="25"/>
      <c r="AT2213" s="25"/>
      <c r="AU2213" s="25"/>
      <c r="AV2213" s="25"/>
      <c r="AW2213" s="25"/>
      <c r="AX2213" s="25"/>
    </row>
    <row r="2214" spans="7:50" ht="12.75">
      <c r="G2214" s="49"/>
      <c r="K2214" s="99"/>
      <c r="L2214" s="99"/>
      <c r="M2214" s="99"/>
      <c r="N2214" s="99"/>
      <c r="O2214" s="99"/>
      <c r="P2214" s="99"/>
      <c r="Q2214" s="99"/>
      <c r="R2214" s="99"/>
      <c r="S2214" s="99"/>
      <c r="T2214" s="27"/>
      <c r="U2214" s="27"/>
      <c r="V2214" s="27"/>
      <c r="W2214" s="27"/>
      <c r="X2214" s="27"/>
      <c r="Y2214" s="27"/>
      <c r="Z2214" s="27"/>
      <c r="AA2214" s="27"/>
      <c r="AC2214" s="25"/>
      <c r="AD2214" s="25"/>
      <c r="AE2214" s="25"/>
      <c r="AF2214" s="25"/>
      <c r="AG2214" s="25"/>
      <c r="AH2214" s="25"/>
      <c r="AI2214" s="25"/>
      <c r="AJ2214" s="25"/>
      <c r="AK2214" s="25"/>
      <c r="AL2214" s="25"/>
      <c r="AM2214" s="25"/>
      <c r="AN2214" s="25"/>
      <c r="AO2214" s="25"/>
      <c r="AP2214" s="25"/>
      <c r="AQ2214" s="25"/>
      <c r="AR2214" s="25"/>
      <c r="AS2214" s="25"/>
      <c r="AT2214" s="25"/>
      <c r="AU2214" s="25"/>
      <c r="AV2214" s="25"/>
      <c r="AW2214" s="25"/>
      <c r="AX2214" s="25"/>
    </row>
    <row r="2215" spans="7:50" ht="12.75">
      <c r="G2215" s="49"/>
      <c r="K2215" s="99"/>
      <c r="L2215" s="99"/>
      <c r="M2215" s="99"/>
      <c r="N2215" s="99"/>
      <c r="O2215" s="99"/>
      <c r="P2215" s="99"/>
      <c r="Q2215" s="99"/>
      <c r="R2215" s="99"/>
      <c r="S2215" s="99"/>
      <c r="T2215" s="27"/>
      <c r="U2215" s="27"/>
      <c r="V2215" s="27"/>
      <c r="W2215" s="27"/>
      <c r="X2215" s="27"/>
      <c r="Y2215" s="27"/>
      <c r="Z2215" s="27"/>
      <c r="AA2215" s="27"/>
      <c r="AC2215" s="25"/>
      <c r="AD2215" s="25"/>
      <c r="AE2215" s="25"/>
      <c r="AF2215" s="25"/>
      <c r="AG2215" s="25"/>
      <c r="AH2215" s="25"/>
      <c r="AI2215" s="25"/>
      <c r="AJ2215" s="25"/>
      <c r="AK2215" s="25"/>
      <c r="AL2215" s="25"/>
      <c r="AM2215" s="25"/>
      <c r="AN2215" s="25"/>
      <c r="AO2215" s="25"/>
      <c r="AP2215" s="25"/>
      <c r="AQ2215" s="25"/>
      <c r="AR2215" s="25"/>
      <c r="AS2215" s="25"/>
      <c r="AT2215" s="25"/>
      <c r="AU2215" s="25"/>
      <c r="AV2215" s="25"/>
      <c r="AW2215" s="25"/>
      <c r="AX2215" s="25"/>
    </row>
    <row r="2216" spans="7:50" ht="12.75">
      <c r="G2216" s="49"/>
      <c r="K2216" s="99"/>
      <c r="L2216" s="99"/>
      <c r="M2216" s="99"/>
      <c r="N2216" s="99"/>
      <c r="O2216" s="99"/>
      <c r="P2216" s="99"/>
      <c r="Q2216" s="99"/>
      <c r="R2216" s="99"/>
      <c r="S2216" s="99"/>
      <c r="T2216" s="27"/>
      <c r="U2216" s="27"/>
      <c r="V2216" s="27"/>
      <c r="W2216" s="27"/>
      <c r="X2216" s="27"/>
      <c r="Y2216" s="27"/>
      <c r="Z2216" s="27"/>
      <c r="AA2216" s="27"/>
      <c r="AC2216" s="25"/>
      <c r="AD2216" s="25"/>
      <c r="AE2216" s="25"/>
      <c r="AF2216" s="25"/>
      <c r="AG2216" s="25"/>
      <c r="AH2216" s="25"/>
      <c r="AI2216" s="25"/>
      <c r="AJ2216" s="25"/>
      <c r="AK2216" s="25"/>
      <c r="AL2216" s="25"/>
      <c r="AM2216" s="25"/>
      <c r="AN2216" s="25"/>
      <c r="AO2216" s="25"/>
      <c r="AP2216" s="25"/>
      <c r="AQ2216" s="25"/>
      <c r="AR2216" s="25"/>
      <c r="AS2216" s="25"/>
      <c r="AT2216" s="25"/>
      <c r="AU2216" s="25"/>
      <c r="AV2216" s="25"/>
      <c r="AW2216" s="25"/>
      <c r="AX2216" s="25"/>
    </row>
    <row r="2217" spans="7:50" ht="12.75">
      <c r="G2217" s="49"/>
      <c r="K2217" s="99"/>
      <c r="L2217" s="99"/>
      <c r="M2217" s="99"/>
      <c r="N2217" s="99"/>
      <c r="O2217" s="99"/>
      <c r="P2217" s="99"/>
      <c r="Q2217" s="99"/>
      <c r="R2217" s="99"/>
      <c r="S2217" s="99"/>
      <c r="T2217" s="27"/>
      <c r="U2217" s="27"/>
      <c r="V2217" s="27"/>
      <c r="W2217" s="27"/>
      <c r="X2217" s="27"/>
      <c r="Y2217" s="27"/>
      <c r="Z2217" s="27"/>
      <c r="AA2217" s="27"/>
      <c r="AC2217" s="25"/>
      <c r="AD2217" s="25"/>
      <c r="AE2217" s="25"/>
      <c r="AF2217" s="25"/>
      <c r="AG2217" s="25"/>
      <c r="AH2217" s="25"/>
      <c r="AI2217" s="25"/>
      <c r="AJ2217" s="25"/>
      <c r="AK2217" s="25"/>
      <c r="AL2217" s="25"/>
      <c r="AM2217" s="25"/>
      <c r="AN2217" s="25"/>
      <c r="AO2217" s="25"/>
      <c r="AP2217" s="25"/>
      <c r="AQ2217" s="25"/>
      <c r="AR2217" s="25"/>
      <c r="AS2217" s="25"/>
      <c r="AT2217" s="25"/>
      <c r="AU2217" s="25"/>
      <c r="AV2217" s="25"/>
      <c r="AW2217" s="25"/>
      <c r="AX2217" s="25"/>
    </row>
    <row r="2218" spans="7:50" ht="12.75">
      <c r="G2218" s="49"/>
      <c r="K2218" s="99"/>
      <c r="L2218" s="99"/>
      <c r="M2218" s="99"/>
      <c r="N2218" s="99"/>
      <c r="O2218" s="99"/>
      <c r="P2218" s="99"/>
      <c r="Q2218" s="99"/>
      <c r="R2218" s="99"/>
      <c r="S2218" s="99"/>
      <c r="T2218" s="27"/>
      <c r="U2218" s="27"/>
      <c r="V2218" s="27"/>
      <c r="W2218" s="27"/>
      <c r="X2218" s="27"/>
      <c r="Y2218" s="27"/>
      <c r="Z2218" s="27"/>
      <c r="AA2218" s="27"/>
      <c r="AC2218" s="25"/>
      <c r="AD2218" s="25"/>
      <c r="AE2218" s="25"/>
      <c r="AF2218" s="25"/>
      <c r="AG2218" s="25"/>
      <c r="AH2218" s="25"/>
      <c r="AI2218" s="25"/>
      <c r="AJ2218" s="25"/>
      <c r="AK2218" s="25"/>
      <c r="AL2218" s="25"/>
      <c r="AM2218" s="25"/>
      <c r="AN2218" s="25"/>
      <c r="AO2218" s="25"/>
      <c r="AP2218" s="25"/>
      <c r="AQ2218" s="25"/>
      <c r="AR2218" s="25"/>
      <c r="AS2218" s="25"/>
      <c r="AT2218" s="25"/>
      <c r="AU2218" s="25"/>
      <c r="AV2218" s="25"/>
      <c r="AW2218" s="25"/>
      <c r="AX2218" s="25"/>
    </row>
    <row r="2219" spans="7:50" ht="12.75">
      <c r="G2219" s="49"/>
      <c r="K2219" s="99"/>
      <c r="L2219" s="99"/>
      <c r="M2219" s="99"/>
      <c r="N2219" s="99"/>
      <c r="O2219" s="99"/>
      <c r="P2219" s="99"/>
      <c r="Q2219" s="99"/>
      <c r="R2219" s="99"/>
      <c r="S2219" s="99"/>
      <c r="T2219" s="27"/>
      <c r="U2219" s="27"/>
      <c r="V2219" s="27"/>
      <c r="W2219" s="27"/>
      <c r="X2219" s="27"/>
      <c r="Y2219" s="27"/>
      <c r="Z2219" s="27"/>
      <c r="AA2219" s="27"/>
      <c r="AC2219" s="25"/>
      <c r="AD2219" s="25"/>
      <c r="AE2219" s="25"/>
      <c r="AF2219" s="25"/>
      <c r="AG2219" s="25"/>
      <c r="AH2219" s="25"/>
      <c r="AI2219" s="25"/>
      <c r="AJ2219" s="25"/>
      <c r="AK2219" s="25"/>
      <c r="AL2219" s="25"/>
      <c r="AM2219" s="25"/>
      <c r="AN2219" s="25"/>
      <c r="AO2219" s="25"/>
      <c r="AP2219" s="25"/>
      <c r="AQ2219" s="25"/>
      <c r="AR2219" s="25"/>
      <c r="AS2219" s="25"/>
      <c r="AT2219" s="25"/>
      <c r="AU2219" s="25"/>
      <c r="AV2219" s="25"/>
      <c r="AW2219" s="25"/>
      <c r="AX2219" s="25"/>
    </row>
    <row r="2220" spans="7:50" ht="12.75">
      <c r="G2220" s="49"/>
      <c r="K2220" s="99"/>
      <c r="L2220" s="99"/>
      <c r="M2220" s="99"/>
      <c r="N2220" s="99"/>
      <c r="O2220" s="99"/>
      <c r="P2220" s="99"/>
      <c r="Q2220" s="99"/>
      <c r="R2220" s="99"/>
      <c r="S2220" s="99"/>
      <c r="T2220" s="27"/>
      <c r="U2220" s="27"/>
      <c r="V2220" s="27"/>
      <c r="W2220" s="27"/>
      <c r="X2220" s="27"/>
      <c r="Y2220" s="27"/>
      <c r="Z2220" s="27"/>
      <c r="AA2220" s="27"/>
      <c r="AC2220" s="25"/>
      <c r="AD2220" s="25"/>
      <c r="AE2220" s="25"/>
      <c r="AF2220" s="25"/>
      <c r="AG2220" s="25"/>
      <c r="AH2220" s="25"/>
      <c r="AI2220" s="25"/>
      <c r="AJ2220" s="25"/>
      <c r="AK2220" s="25"/>
      <c r="AL2220" s="25"/>
      <c r="AM2220" s="25"/>
      <c r="AN2220" s="25"/>
      <c r="AO2220" s="25"/>
      <c r="AP2220" s="25"/>
      <c r="AQ2220" s="25"/>
      <c r="AR2220" s="25"/>
      <c r="AS2220" s="25"/>
      <c r="AT2220" s="25"/>
      <c r="AU2220" s="25"/>
      <c r="AV2220" s="25"/>
      <c r="AW2220" s="25"/>
      <c r="AX2220" s="25"/>
    </row>
    <row r="2221" spans="7:50" ht="12.75">
      <c r="G2221" s="49"/>
      <c r="K2221" s="99"/>
      <c r="L2221" s="99"/>
      <c r="M2221" s="99"/>
      <c r="N2221" s="99"/>
      <c r="O2221" s="99"/>
      <c r="P2221" s="99"/>
      <c r="Q2221" s="99"/>
      <c r="R2221" s="99"/>
      <c r="S2221" s="99"/>
      <c r="T2221" s="27"/>
      <c r="U2221" s="27"/>
      <c r="V2221" s="27"/>
      <c r="W2221" s="27"/>
      <c r="X2221" s="27"/>
      <c r="Y2221" s="27"/>
      <c r="Z2221" s="27"/>
      <c r="AA2221" s="27"/>
      <c r="AC2221" s="25"/>
      <c r="AD2221" s="25"/>
      <c r="AE2221" s="25"/>
      <c r="AF2221" s="25"/>
      <c r="AG2221" s="25"/>
      <c r="AH2221" s="25"/>
      <c r="AI2221" s="25"/>
      <c r="AJ2221" s="25"/>
      <c r="AK2221" s="25"/>
      <c r="AL2221" s="25"/>
      <c r="AM2221" s="25"/>
      <c r="AN2221" s="25"/>
      <c r="AO2221" s="25"/>
      <c r="AP2221" s="25"/>
      <c r="AQ2221" s="25"/>
      <c r="AR2221" s="25"/>
      <c r="AS2221" s="25"/>
      <c r="AT2221" s="25"/>
      <c r="AU2221" s="25"/>
      <c r="AV2221" s="25"/>
      <c r="AW2221" s="25"/>
      <c r="AX2221" s="25"/>
    </row>
    <row r="2222" spans="7:50" ht="12.75">
      <c r="G2222" s="49"/>
      <c r="K2222" s="99"/>
      <c r="L2222" s="99"/>
      <c r="M2222" s="99"/>
      <c r="N2222" s="99"/>
      <c r="O2222" s="99"/>
      <c r="P2222" s="99"/>
      <c r="Q2222" s="99"/>
      <c r="R2222" s="99"/>
      <c r="S2222" s="99"/>
      <c r="T2222" s="27"/>
      <c r="U2222" s="27"/>
      <c r="V2222" s="27"/>
      <c r="W2222" s="27"/>
      <c r="X2222" s="27"/>
      <c r="Y2222" s="27"/>
      <c r="Z2222" s="27"/>
      <c r="AA2222" s="27"/>
      <c r="AC2222" s="25"/>
      <c r="AD2222" s="25"/>
      <c r="AE2222" s="25"/>
      <c r="AF2222" s="25"/>
      <c r="AG2222" s="25"/>
      <c r="AH2222" s="25"/>
      <c r="AI2222" s="25"/>
      <c r="AJ2222" s="25"/>
      <c r="AK2222" s="25"/>
      <c r="AL2222" s="25"/>
      <c r="AM2222" s="25"/>
      <c r="AN2222" s="25"/>
      <c r="AO2222" s="25"/>
      <c r="AP2222" s="25"/>
      <c r="AQ2222" s="25"/>
      <c r="AR2222" s="25"/>
      <c r="AS2222" s="25"/>
      <c r="AT2222" s="25"/>
      <c r="AU2222" s="25"/>
      <c r="AV2222" s="25"/>
      <c r="AW2222" s="25"/>
      <c r="AX2222" s="25"/>
    </row>
    <row r="2223" spans="7:50" ht="12.75">
      <c r="G2223" s="49"/>
      <c r="K2223" s="99"/>
      <c r="L2223" s="99"/>
      <c r="M2223" s="99"/>
      <c r="N2223" s="99"/>
      <c r="O2223" s="99"/>
      <c r="P2223" s="99"/>
      <c r="Q2223" s="99"/>
      <c r="R2223" s="99"/>
      <c r="S2223" s="99"/>
      <c r="T2223" s="27"/>
      <c r="U2223" s="27"/>
      <c r="V2223" s="27"/>
      <c r="W2223" s="27"/>
      <c r="X2223" s="27"/>
      <c r="Y2223" s="27"/>
      <c r="Z2223" s="27"/>
      <c r="AA2223" s="27"/>
      <c r="AC2223" s="25"/>
      <c r="AD2223" s="25"/>
      <c r="AE2223" s="25"/>
      <c r="AF2223" s="25"/>
      <c r="AG2223" s="25"/>
      <c r="AH2223" s="25"/>
      <c r="AI2223" s="25"/>
      <c r="AJ2223" s="25"/>
      <c r="AK2223" s="25"/>
      <c r="AL2223" s="25"/>
      <c r="AM2223" s="25"/>
      <c r="AN2223" s="25"/>
      <c r="AO2223" s="25"/>
      <c r="AP2223" s="25"/>
      <c r="AQ2223" s="25"/>
      <c r="AR2223" s="25"/>
      <c r="AS2223" s="25"/>
      <c r="AT2223" s="25"/>
      <c r="AU2223" s="25"/>
      <c r="AV2223" s="25"/>
      <c r="AW2223" s="25"/>
      <c r="AX2223" s="25"/>
    </row>
    <row r="2224" spans="7:50" ht="12.75">
      <c r="G2224" s="49"/>
      <c r="K2224" s="99"/>
      <c r="L2224" s="99"/>
      <c r="M2224" s="99"/>
      <c r="N2224" s="99"/>
      <c r="O2224" s="99"/>
      <c r="P2224" s="99"/>
      <c r="Q2224" s="99"/>
      <c r="R2224" s="99"/>
      <c r="S2224" s="99"/>
      <c r="T2224" s="27"/>
      <c r="U2224" s="27"/>
      <c r="V2224" s="27"/>
      <c r="W2224" s="27"/>
      <c r="X2224" s="27"/>
      <c r="Y2224" s="27"/>
      <c r="Z2224" s="27"/>
      <c r="AA2224" s="27"/>
      <c r="AC2224" s="25"/>
      <c r="AD2224" s="25"/>
      <c r="AE2224" s="25"/>
      <c r="AF2224" s="25"/>
      <c r="AG2224" s="25"/>
      <c r="AH2224" s="25"/>
      <c r="AI2224" s="25"/>
      <c r="AJ2224" s="25"/>
      <c r="AK2224" s="25"/>
      <c r="AL2224" s="25"/>
      <c r="AM2224" s="25"/>
      <c r="AN2224" s="25"/>
      <c r="AO2224" s="25"/>
      <c r="AP2224" s="25"/>
      <c r="AQ2224" s="25"/>
      <c r="AR2224" s="25"/>
      <c r="AS2224" s="25"/>
      <c r="AT2224" s="25"/>
      <c r="AU2224" s="25"/>
      <c r="AV2224" s="25"/>
      <c r="AW2224" s="25"/>
      <c r="AX2224" s="25"/>
    </row>
    <row r="2225" spans="7:50" ht="12.75">
      <c r="G2225" s="49"/>
      <c r="K2225" s="99"/>
      <c r="L2225" s="99"/>
      <c r="M2225" s="99"/>
      <c r="N2225" s="99"/>
      <c r="O2225" s="99"/>
      <c r="P2225" s="99"/>
      <c r="Q2225" s="99"/>
      <c r="R2225" s="99"/>
      <c r="S2225" s="99"/>
      <c r="T2225" s="27"/>
      <c r="U2225" s="27"/>
      <c r="V2225" s="27"/>
      <c r="W2225" s="27"/>
      <c r="X2225" s="27"/>
      <c r="Y2225" s="27"/>
      <c r="Z2225" s="27"/>
      <c r="AA2225" s="27"/>
      <c r="AC2225" s="25"/>
      <c r="AD2225" s="25"/>
      <c r="AE2225" s="25"/>
      <c r="AF2225" s="25"/>
      <c r="AG2225" s="25"/>
      <c r="AH2225" s="25"/>
      <c r="AI2225" s="25"/>
      <c r="AJ2225" s="25"/>
      <c r="AK2225" s="25"/>
      <c r="AL2225" s="25"/>
      <c r="AM2225" s="25"/>
      <c r="AN2225" s="25"/>
      <c r="AO2225" s="25"/>
      <c r="AP2225" s="25"/>
      <c r="AQ2225" s="25"/>
      <c r="AR2225" s="25"/>
      <c r="AS2225" s="25"/>
      <c r="AT2225" s="25"/>
      <c r="AU2225" s="25"/>
      <c r="AV2225" s="25"/>
      <c r="AW2225" s="25"/>
      <c r="AX2225" s="25"/>
    </row>
    <row r="2226" spans="7:50" ht="12.75">
      <c r="G2226" s="49"/>
      <c r="K2226" s="99"/>
      <c r="L2226" s="99"/>
      <c r="M2226" s="99"/>
      <c r="N2226" s="99"/>
      <c r="O2226" s="99"/>
      <c r="P2226" s="99"/>
      <c r="Q2226" s="99"/>
      <c r="R2226" s="99"/>
      <c r="S2226" s="99"/>
      <c r="T2226" s="27"/>
      <c r="U2226" s="27"/>
      <c r="V2226" s="27"/>
      <c r="W2226" s="27"/>
      <c r="X2226" s="27"/>
      <c r="Y2226" s="27"/>
      <c r="Z2226" s="27"/>
      <c r="AA2226" s="27"/>
      <c r="AC2226" s="25"/>
      <c r="AD2226" s="25"/>
      <c r="AE2226" s="25"/>
      <c r="AF2226" s="25"/>
      <c r="AG2226" s="25"/>
      <c r="AH2226" s="25"/>
      <c r="AI2226" s="25"/>
      <c r="AJ2226" s="25"/>
      <c r="AK2226" s="25"/>
      <c r="AL2226" s="25"/>
      <c r="AM2226" s="25"/>
      <c r="AN2226" s="25"/>
      <c r="AO2226" s="25"/>
      <c r="AP2226" s="25"/>
      <c r="AQ2226" s="25"/>
      <c r="AR2226" s="25"/>
      <c r="AS2226" s="25"/>
      <c r="AT2226" s="25"/>
      <c r="AU2226" s="25"/>
      <c r="AV2226" s="25"/>
      <c r="AW2226" s="25"/>
      <c r="AX2226" s="25"/>
    </row>
    <row r="2227" spans="7:50" ht="12.75">
      <c r="G2227" s="49"/>
      <c r="K2227" s="99"/>
      <c r="L2227" s="99"/>
      <c r="M2227" s="99"/>
      <c r="N2227" s="99"/>
      <c r="O2227" s="99"/>
      <c r="P2227" s="99"/>
      <c r="Q2227" s="99"/>
      <c r="R2227" s="99"/>
      <c r="S2227" s="99"/>
      <c r="T2227" s="27"/>
      <c r="U2227" s="27"/>
      <c r="V2227" s="27"/>
      <c r="W2227" s="27"/>
      <c r="X2227" s="27"/>
      <c r="Y2227" s="27"/>
      <c r="Z2227" s="27"/>
      <c r="AA2227" s="27"/>
      <c r="AC2227" s="25"/>
      <c r="AD2227" s="25"/>
      <c r="AE2227" s="25"/>
      <c r="AF2227" s="25"/>
      <c r="AG2227" s="25"/>
      <c r="AH2227" s="25"/>
      <c r="AI2227" s="25"/>
      <c r="AJ2227" s="25"/>
      <c r="AK2227" s="25"/>
      <c r="AL2227" s="25"/>
      <c r="AM2227" s="25"/>
      <c r="AN2227" s="25"/>
      <c r="AO2227" s="25"/>
      <c r="AP2227" s="25"/>
      <c r="AQ2227" s="25"/>
      <c r="AR2227" s="25"/>
      <c r="AS2227" s="25"/>
      <c r="AT2227" s="25"/>
      <c r="AU2227" s="25"/>
      <c r="AV2227" s="25"/>
      <c r="AW2227" s="25"/>
      <c r="AX2227" s="25"/>
    </row>
    <row r="2228" spans="7:50" ht="12.75">
      <c r="G2228" s="49"/>
      <c r="K2228" s="99"/>
      <c r="L2228" s="99"/>
      <c r="M2228" s="99"/>
      <c r="N2228" s="99"/>
      <c r="O2228" s="99"/>
      <c r="P2228" s="99"/>
      <c r="Q2228" s="99"/>
      <c r="R2228" s="99"/>
      <c r="S2228" s="99"/>
      <c r="T2228" s="27"/>
      <c r="U2228" s="27"/>
      <c r="V2228" s="27"/>
      <c r="W2228" s="27"/>
      <c r="X2228" s="27"/>
      <c r="Y2228" s="27"/>
      <c r="Z2228" s="27"/>
      <c r="AA2228" s="27"/>
      <c r="AC2228" s="25"/>
      <c r="AD2228" s="25"/>
      <c r="AE2228" s="25"/>
      <c r="AF2228" s="25"/>
      <c r="AG2228" s="25"/>
      <c r="AH2228" s="25"/>
      <c r="AI2228" s="25"/>
      <c r="AJ2228" s="25"/>
      <c r="AK2228" s="25"/>
      <c r="AL2228" s="25"/>
      <c r="AM2228" s="25"/>
      <c r="AN2228" s="25"/>
      <c r="AO2228" s="25"/>
      <c r="AP2228" s="25"/>
      <c r="AQ2228" s="25"/>
      <c r="AR2228" s="25"/>
      <c r="AS2228" s="25"/>
      <c r="AT2228" s="25"/>
      <c r="AU2228" s="25"/>
      <c r="AV2228" s="25"/>
      <c r="AW2228" s="25"/>
      <c r="AX2228" s="25"/>
    </row>
    <row r="2229" spans="7:50" ht="12.75">
      <c r="G2229" s="49"/>
      <c r="K2229" s="99"/>
      <c r="L2229" s="99"/>
      <c r="M2229" s="99"/>
      <c r="N2229" s="99"/>
      <c r="O2229" s="99"/>
      <c r="P2229" s="99"/>
      <c r="Q2229" s="99"/>
      <c r="R2229" s="99"/>
      <c r="S2229" s="99"/>
      <c r="T2229" s="27"/>
      <c r="U2229" s="27"/>
      <c r="V2229" s="27"/>
      <c r="W2229" s="27"/>
      <c r="X2229" s="27"/>
      <c r="Y2229" s="27"/>
      <c r="Z2229" s="27"/>
      <c r="AA2229" s="27"/>
      <c r="AC2229" s="25"/>
      <c r="AD2229" s="25"/>
      <c r="AE2229" s="25"/>
      <c r="AF2229" s="25"/>
      <c r="AG2229" s="25"/>
      <c r="AH2229" s="25"/>
      <c r="AI2229" s="25"/>
      <c r="AJ2229" s="25"/>
      <c r="AK2229" s="25"/>
      <c r="AL2229" s="25"/>
      <c r="AM2229" s="25"/>
      <c r="AN2229" s="25"/>
      <c r="AO2229" s="25"/>
      <c r="AP2229" s="25"/>
      <c r="AQ2229" s="25"/>
      <c r="AR2229" s="25"/>
      <c r="AS2229" s="25"/>
      <c r="AT2229" s="25"/>
      <c r="AU2229" s="25"/>
      <c r="AV2229" s="25"/>
      <c r="AW2229" s="25"/>
      <c r="AX2229" s="25"/>
    </row>
    <row r="2230" spans="7:50" ht="12.75">
      <c r="G2230" s="49"/>
      <c r="K2230" s="99"/>
      <c r="L2230" s="99"/>
      <c r="M2230" s="99"/>
      <c r="N2230" s="99"/>
      <c r="O2230" s="99"/>
      <c r="P2230" s="99"/>
      <c r="Q2230" s="99"/>
      <c r="R2230" s="99"/>
      <c r="S2230" s="99"/>
      <c r="T2230" s="27"/>
      <c r="U2230" s="27"/>
      <c r="V2230" s="27"/>
      <c r="W2230" s="27"/>
      <c r="X2230" s="27"/>
      <c r="Y2230" s="27"/>
      <c r="Z2230" s="27"/>
      <c r="AA2230" s="27"/>
      <c r="AC2230" s="25"/>
      <c r="AD2230" s="25"/>
      <c r="AE2230" s="25"/>
      <c r="AF2230" s="25"/>
      <c r="AG2230" s="25"/>
      <c r="AH2230" s="25"/>
      <c r="AI2230" s="25"/>
      <c r="AJ2230" s="25"/>
      <c r="AK2230" s="25"/>
      <c r="AL2230" s="25"/>
      <c r="AM2230" s="25"/>
      <c r="AN2230" s="25"/>
      <c r="AO2230" s="25"/>
      <c r="AP2230" s="25"/>
      <c r="AQ2230" s="25"/>
      <c r="AR2230" s="25"/>
      <c r="AS2230" s="25"/>
      <c r="AT2230" s="25"/>
      <c r="AU2230" s="25"/>
      <c r="AV2230" s="25"/>
      <c r="AW2230" s="25"/>
      <c r="AX2230" s="25"/>
    </row>
    <row r="2231" spans="7:50" ht="12.75">
      <c r="G2231" s="49"/>
      <c r="K2231" s="99"/>
      <c r="L2231" s="99"/>
      <c r="M2231" s="99"/>
      <c r="N2231" s="99"/>
      <c r="O2231" s="99"/>
      <c r="P2231" s="99"/>
      <c r="Q2231" s="99"/>
      <c r="R2231" s="99"/>
      <c r="S2231" s="99"/>
      <c r="T2231" s="27"/>
      <c r="U2231" s="27"/>
      <c r="V2231" s="27"/>
      <c r="W2231" s="27"/>
      <c r="X2231" s="27"/>
      <c r="Y2231" s="27"/>
      <c r="Z2231" s="27"/>
      <c r="AA2231" s="27"/>
      <c r="AC2231" s="25"/>
      <c r="AD2231" s="25"/>
      <c r="AE2231" s="25"/>
      <c r="AF2231" s="25"/>
      <c r="AG2231" s="25"/>
      <c r="AH2231" s="25"/>
      <c r="AI2231" s="25"/>
      <c r="AJ2231" s="25"/>
      <c r="AK2231" s="25"/>
      <c r="AL2231" s="25"/>
      <c r="AM2231" s="25"/>
      <c r="AN2231" s="25"/>
      <c r="AO2231" s="25"/>
      <c r="AP2231" s="25"/>
      <c r="AQ2231" s="25"/>
      <c r="AR2231" s="25"/>
      <c r="AS2231" s="25"/>
      <c r="AT2231" s="25"/>
      <c r="AU2231" s="25"/>
      <c r="AV2231" s="25"/>
      <c r="AW2231" s="25"/>
      <c r="AX2231" s="25"/>
    </row>
    <row r="2232" spans="7:50" ht="12.75">
      <c r="G2232" s="49"/>
      <c r="K2232" s="99"/>
      <c r="L2232" s="99"/>
      <c r="M2232" s="99"/>
      <c r="N2232" s="99"/>
      <c r="O2232" s="99"/>
      <c r="P2232" s="99"/>
      <c r="Q2232" s="99"/>
      <c r="R2232" s="99"/>
      <c r="S2232" s="99"/>
      <c r="T2232" s="27"/>
      <c r="U2232" s="27"/>
      <c r="V2232" s="27"/>
      <c r="W2232" s="27"/>
      <c r="X2232" s="27"/>
      <c r="Y2232" s="27"/>
      <c r="Z2232" s="27"/>
      <c r="AA2232" s="27"/>
      <c r="AC2232" s="25"/>
      <c r="AD2232" s="25"/>
      <c r="AE2232" s="25"/>
      <c r="AF2232" s="25"/>
      <c r="AG2232" s="25"/>
      <c r="AH2232" s="25"/>
      <c r="AI2232" s="25"/>
      <c r="AJ2232" s="25"/>
      <c r="AK2232" s="25"/>
      <c r="AL2232" s="25"/>
      <c r="AM2232" s="25"/>
      <c r="AN2232" s="25"/>
      <c r="AO2232" s="25"/>
      <c r="AP2232" s="25"/>
      <c r="AQ2232" s="25"/>
      <c r="AR2232" s="25"/>
      <c r="AS2232" s="25"/>
      <c r="AT2232" s="25"/>
      <c r="AU2232" s="25"/>
      <c r="AV2232" s="25"/>
      <c r="AW2232" s="25"/>
      <c r="AX2232" s="25"/>
    </row>
    <row r="2233" spans="7:50" ht="12.75">
      <c r="G2233" s="49"/>
      <c r="K2233" s="99"/>
      <c r="L2233" s="99"/>
      <c r="M2233" s="99"/>
      <c r="N2233" s="99"/>
      <c r="O2233" s="99"/>
      <c r="P2233" s="99"/>
      <c r="Q2233" s="99"/>
      <c r="R2233" s="99"/>
      <c r="S2233" s="99"/>
      <c r="T2233" s="27"/>
      <c r="U2233" s="27"/>
      <c r="V2233" s="27"/>
      <c r="W2233" s="27"/>
      <c r="X2233" s="27"/>
      <c r="Y2233" s="27"/>
      <c r="Z2233" s="27"/>
      <c r="AA2233" s="27"/>
      <c r="AC2233" s="25"/>
      <c r="AD2233" s="25"/>
      <c r="AE2233" s="25"/>
      <c r="AF2233" s="25"/>
      <c r="AG2233" s="25"/>
      <c r="AH2233" s="25"/>
      <c r="AI2233" s="25"/>
      <c r="AJ2233" s="25"/>
      <c r="AK2233" s="25"/>
      <c r="AL2233" s="25"/>
      <c r="AM2233" s="25"/>
      <c r="AN2233" s="25"/>
      <c r="AO2233" s="25"/>
      <c r="AP2233" s="25"/>
      <c r="AQ2233" s="25"/>
      <c r="AR2233" s="25"/>
      <c r="AS2233" s="25"/>
      <c r="AT2233" s="25"/>
      <c r="AU2233" s="25"/>
      <c r="AV2233" s="25"/>
      <c r="AW2233" s="25"/>
      <c r="AX2233" s="25"/>
    </row>
    <row r="2234" spans="7:50" ht="12.75">
      <c r="G2234" s="49"/>
      <c r="K2234" s="99"/>
      <c r="L2234" s="99"/>
      <c r="M2234" s="99"/>
      <c r="N2234" s="99"/>
      <c r="O2234" s="99"/>
      <c r="P2234" s="99"/>
      <c r="Q2234" s="99"/>
      <c r="R2234" s="99"/>
      <c r="S2234" s="99"/>
      <c r="T2234" s="27"/>
      <c r="U2234" s="27"/>
      <c r="V2234" s="27"/>
      <c r="W2234" s="27"/>
      <c r="X2234" s="27"/>
      <c r="Y2234" s="27"/>
      <c r="Z2234" s="27"/>
      <c r="AA2234" s="27"/>
      <c r="AC2234" s="25"/>
      <c r="AD2234" s="25"/>
      <c r="AE2234" s="25"/>
      <c r="AF2234" s="25"/>
      <c r="AG2234" s="25"/>
      <c r="AH2234" s="25"/>
      <c r="AI2234" s="25"/>
      <c r="AJ2234" s="25"/>
      <c r="AK2234" s="25"/>
      <c r="AL2234" s="25"/>
      <c r="AM2234" s="25"/>
      <c r="AN2234" s="25"/>
      <c r="AO2234" s="25"/>
      <c r="AP2234" s="25"/>
      <c r="AQ2234" s="25"/>
      <c r="AR2234" s="25"/>
      <c r="AS2234" s="25"/>
      <c r="AT2234" s="25"/>
      <c r="AU2234" s="25"/>
      <c r="AV2234" s="25"/>
      <c r="AW2234" s="25"/>
      <c r="AX2234" s="25"/>
    </row>
    <row r="2235" spans="7:50" ht="12.75">
      <c r="G2235" s="49"/>
      <c r="K2235" s="99"/>
      <c r="L2235" s="99"/>
      <c r="M2235" s="99"/>
      <c r="N2235" s="99"/>
      <c r="O2235" s="99"/>
      <c r="P2235" s="99"/>
      <c r="Q2235" s="99"/>
      <c r="R2235" s="99"/>
      <c r="S2235" s="99"/>
      <c r="T2235" s="27"/>
      <c r="U2235" s="27"/>
      <c r="V2235" s="27"/>
      <c r="W2235" s="27"/>
      <c r="X2235" s="27"/>
      <c r="Y2235" s="27"/>
      <c r="Z2235" s="27"/>
      <c r="AA2235" s="27"/>
      <c r="AC2235" s="25"/>
      <c r="AD2235" s="25"/>
      <c r="AE2235" s="25"/>
      <c r="AF2235" s="25"/>
      <c r="AG2235" s="25"/>
      <c r="AH2235" s="25"/>
      <c r="AI2235" s="25"/>
      <c r="AJ2235" s="25"/>
      <c r="AK2235" s="25"/>
      <c r="AL2235" s="25"/>
      <c r="AM2235" s="25"/>
      <c r="AN2235" s="25"/>
      <c r="AO2235" s="25"/>
      <c r="AP2235" s="25"/>
      <c r="AQ2235" s="25"/>
      <c r="AR2235" s="25"/>
      <c r="AS2235" s="25"/>
      <c r="AT2235" s="25"/>
      <c r="AU2235" s="25"/>
      <c r="AV2235" s="25"/>
      <c r="AW2235" s="25"/>
      <c r="AX2235" s="25"/>
    </row>
    <row r="2236" spans="7:50" ht="12.75">
      <c r="G2236" s="49"/>
      <c r="K2236" s="99"/>
      <c r="L2236" s="99"/>
      <c r="M2236" s="99"/>
      <c r="N2236" s="99"/>
      <c r="O2236" s="99"/>
      <c r="P2236" s="99"/>
      <c r="Q2236" s="99"/>
      <c r="R2236" s="99"/>
      <c r="S2236" s="99"/>
      <c r="T2236" s="27"/>
      <c r="U2236" s="27"/>
      <c r="V2236" s="27"/>
      <c r="W2236" s="27"/>
      <c r="X2236" s="27"/>
      <c r="Y2236" s="27"/>
      <c r="Z2236" s="27"/>
      <c r="AA2236" s="27"/>
      <c r="AC2236" s="25"/>
      <c r="AD2236" s="25"/>
      <c r="AE2236" s="25"/>
      <c r="AF2236" s="25"/>
      <c r="AG2236" s="25"/>
      <c r="AH2236" s="25"/>
      <c r="AI2236" s="25"/>
      <c r="AJ2236" s="25"/>
      <c r="AK2236" s="25"/>
      <c r="AL2236" s="25"/>
      <c r="AM2236" s="25"/>
      <c r="AN2236" s="25"/>
      <c r="AO2236" s="25"/>
      <c r="AP2236" s="25"/>
      <c r="AQ2236" s="25"/>
      <c r="AR2236" s="25"/>
      <c r="AS2236" s="25"/>
      <c r="AT2236" s="25"/>
      <c r="AU2236" s="25"/>
      <c r="AV2236" s="25"/>
      <c r="AW2236" s="25"/>
      <c r="AX2236" s="25"/>
    </row>
    <row r="2237" spans="7:50" ht="12.75">
      <c r="G2237" s="49"/>
      <c r="K2237" s="99"/>
      <c r="L2237" s="99"/>
      <c r="M2237" s="99"/>
      <c r="N2237" s="99"/>
      <c r="O2237" s="99"/>
      <c r="P2237" s="99"/>
      <c r="Q2237" s="99"/>
      <c r="R2237" s="99"/>
      <c r="S2237" s="99"/>
      <c r="T2237" s="27"/>
      <c r="U2237" s="27"/>
      <c r="V2237" s="27"/>
      <c r="W2237" s="27"/>
      <c r="X2237" s="27"/>
      <c r="Y2237" s="27"/>
      <c r="Z2237" s="27"/>
      <c r="AA2237" s="27"/>
      <c r="AC2237" s="25"/>
      <c r="AD2237" s="25"/>
      <c r="AE2237" s="25"/>
      <c r="AF2237" s="25"/>
      <c r="AG2237" s="25"/>
      <c r="AH2237" s="25"/>
      <c r="AI2237" s="25"/>
      <c r="AJ2237" s="25"/>
      <c r="AK2237" s="25"/>
      <c r="AL2237" s="25"/>
      <c r="AM2237" s="25"/>
      <c r="AN2237" s="25"/>
      <c r="AO2237" s="25"/>
      <c r="AP2237" s="25"/>
      <c r="AQ2237" s="25"/>
      <c r="AR2237" s="25"/>
      <c r="AS2237" s="25"/>
      <c r="AT2237" s="25"/>
      <c r="AU2237" s="25"/>
      <c r="AV2237" s="25"/>
      <c r="AW2237" s="25"/>
      <c r="AX2237" s="25"/>
    </row>
    <row r="2238" spans="7:50" ht="12.75">
      <c r="G2238" s="49"/>
      <c r="K2238" s="99"/>
      <c r="L2238" s="99"/>
      <c r="M2238" s="99"/>
      <c r="N2238" s="99"/>
      <c r="O2238" s="99"/>
      <c r="P2238" s="99"/>
      <c r="Q2238" s="99"/>
      <c r="R2238" s="99"/>
      <c r="S2238" s="99"/>
      <c r="T2238" s="27"/>
      <c r="U2238" s="27"/>
      <c r="V2238" s="27"/>
      <c r="W2238" s="27"/>
      <c r="X2238" s="27"/>
      <c r="Y2238" s="27"/>
      <c r="Z2238" s="27"/>
      <c r="AA2238" s="27"/>
      <c r="AC2238" s="25"/>
      <c r="AD2238" s="25"/>
      <c r="AE2238" s="25"/>
      <c r="AF2238" s="25"/>
      <c r="AG2238" s="25"/>
      <c r="AH2238" s="25"/>
      <c r="AI2238" s="25"/>
      <c r="AJ2238" s="25"/>
      <c r="AK2238" s="25"/>
      <c r="AL2238" s="25"/>
      <c r="AM2238" s="25"/>
      <c r="AN2238" s="25"/>
      <c r="AO2238" s="25"/>
      <c r="AP2238" s="25"/>
      <c r="AQ2238" s="25"/>
      <c r="AR2238" s="25"/>
      <c r="AS2238" s="25"/>
      <c r="AT2238" s="25"/>
      <c r="AU2238" s="25"/>
      <c r="AV2238" s="25"/>
      <c r="AW2238" s="25"/>
      <c r="AX2238" s="25"/>
    </row>
    <row r="2239" spans="7:50" ht="12.75">
      <c r="G2239" s="49"/>
      <c r="K2239" s="99"/>
      <c r="L2239" s="99"/>
      <c r="M2239" s="99"/>
      <c r="N2239" s="99"/>
      <c r="O2239" s="99"/>
      <c r="P2239" s="99"/>
      <c r="Q2239" s="99"/>
      <c r="R2239" s="99"/>
      <c r="S2239" s="99"/>
      <c r="T2239" s="27"/>
      <c r="U2239" s="27"/>
      <c r="V2239" s="27"/>
      <c r="W2239" s="27"/>
      <c r="X2239" s="27"/>
      <c r="Y2239" s="27"/>
      <c r="Z2239" s="27"/>
      <c r="AA2239" s="27"/>
      <c r="AC2239" s="25"/>
      <c r="AD2239" s="25"/>
      <c r="AE2239" s="25"/>
      <c r="AF2239" s="25"/>
      <c r="AG2239" s="25"/>
      <c r="AH2239" s="25"/>
      <c r="AI2239" s="25"/>
      <c r="AJ2239" s="25"/>
      <c r="AK2239" s="25"/>
      <c r="AL2239" s="25"/>
      <c r="AM2239" s="25"/>
      <c r="AN2239" s="25"/>
      <c r="AO2239" s="25"/>
      <c r="AP2239" s="25"/>
      <c r="AQ2239" s="25"/>
      <c r="AR2239" s="25"/>
      <c r="AS2239" s="25"/>
      <c r="AT2239" s="25"/>
      <c r="AU2239" s="25"/>
      <c r="AV2239" s="25"/>
      <c r="AW2239" s="25"/>
      <c r="AX2239" s="25"/>
    </row>
    <row r="2240" spans="7:50" ht="12.75">
      <c r="G2240" s="49"/>
      <c r="K2240" s="99"/>
      <c r="L2240" s="99"/>
      <c r="M2240" s="99"/>
      <c r="N2240" s="99"/>
      <c r="O2240" s="99"/>
      <c r="P2240" s="99"/>
      <c r="Q2240" s="99"/>
      <c r="R2240" s="99"/>
      <c r="S2240" s="99"/>
      <c r="T2240" s="27"/>
      <c r="U2240" s="27"/>
      <c r="V2240" s="27"/>
      <c r="W2240" s="27"/>
      <c r="X2240" s="27"/>
      <c r="Y2240" s="27"/>
      <c r="Z2240" s="27"/>
      <c r="AA2240" s="27"/>
      <c r="AC2240" s="25"/>
      <c r="AD2240" s="25"/>
      <c r="AE2240" s="25"/>
      <c r="AF2240" s="25"/>
      <c r="AG2240" s="25"/>
      <c r="AH2240" s="25"/>
      <c r="AI2240" s="25"/>
      <c r="AJ2240" s="25"/>
      <c r="AK2240" s="25"/>
      <c r="AL2240" s="25"/>
      <c r="AM2240" s="25"/>
      <c r="AN2240" s="25"/>
      <c r="AO2240" s="25"/>
      <c r="AP2240" s="25"/>
      <c r="AQ2240" s="25"/>
      <c r="AR2240" s="25"/>
      <c r="AS2240" s="25"/>
      <c r="AT2240" s="25"/>
      <c r="AU2240" s="25"/>
      <c r="AV2240" s="25"/>
      <c r="AW2240" s="25"/>
      <c r="AX2240" s="25"/>
    </row>
    <row r="2241" spans="7:50" ht="12.75">
      <c r="G2241" s="49"/>
      <c r="K2241" s="99"/>
      <c r="L2241" s="99"/>
      <c r="M2241" s="99"/>
      <c r="N2241" s="99"/>
      <c r="O2241" s="99"/>
      <c r="P2241" s="99"/>
      <c r="Q2241" s="99"/>
      <c r="R2241" s="99"/>
      <c r="S2241" s="99"/>
      <c r="T2241" s="27"/>
      <c r="U2241" s="27"/>
      <c r="V2241" s="27"/>
      <c r="W2241" s="27"/>
      <c r="X2241" s="27"/>
      <c r="Y2241" s="27"/>
      <c r="Z2241" s="27"/>
      <c r="AA2241" s="27"/>
      <c r="AC2241" s="25"/>
      <c r="AD2241" s="25"/>
      <c r="AE2241" s="25"/>
      <c r="AF2241" s="25"/>
      <c r="AG2241" s="25"/>
      <c r="AH2241" s="25"/>
      <c r="AI2241" s="25"/>
      <c r="AJ2241" s="25"/>
      <c r="AK2241" s="25"/>
      <c r="AL2241" s="25"/>
      <c r="AM2241" s="25"/>
      <c r="AN2241" s="25"/>
      <c r="AO2241" s="25"/>
      <c r="AP2241" s="25"/>
      <c r="AQ2241" s="25"/>
      <c r="AR2241" s="25"/>
      <c r="AS2241" s="25"/>
      <c r="AT2241" s="25"/>
      <c r="AU2241" s="25"/>
      <c r="AV2241" s="25"/>
      <c r="AW2241" s="25"/>
      <c r="AX2241" s="25"/>
    </row>
    <row r="2242" spans="7:50" ht="12.75">
      <c r="G2242" s="49"/>
      <c r="K2242" s="99"/>
      <c r="L2242" s="99"/>
      <c r="M2242" s="99"/>
      <c r="N2242" s="99"/>
      <c r="O2242" s="99"/>
      <c r="P2242" s="99"/>
      <c r="Q2242" s="99"/>
      <c r="R2242" s="99"/>
      <c r="S2242" s="99"/>
      <c r="T2242" s="27"/>
      <c r="U2242" s="27"/>
      <c r="V2242" s="27"/>
      <c r="W2242" s="27"/>
      <c r="X2242" s="27"/>
      <c r="Y2242" s="27"/>
      <c r="Z2242" s="27"/>
      <c r="AA2242" s="27"/>
      <c r="AC2242" s="25"/>
      <c r="AD2242" s="25"/>
      <c r="AE2242" s="25"/>
      <c r="AF2242" s="25"/>
      <c r="AG2242" s="25"/>
      <c r="AH2242" s="25"/>
      <c r="AI2242" s="25"/>
      <c r="AJ2242" s="25"/>
      <c r="AK2242" s="25"/>
      <c r="AL2242" s="25"/>
      <c r="AM2242" s="25"/>
      <c r="AN2242" s="25"/>
      <c r="AO2242" s="25"/>
      <c r="AP2242" s="25"/>
      <c r="AQ2242" s="25"/>
      <c r="AR2242" s="25"/>
      <c r="AS2242" s="25"/>
      <c r="AT2242" s="25"/>
      <c r="AU2242" s="25"/>
      <c r="AV2242" s="25"/>
      <c r="AW2242" s="25"/>
      <c r="AX2242" s="25"/>
    </row>
    <row r="2243" spans="7:50" ht="12.75">
      <c r="G2243" s="49"/>
      <c r="K2243" s="99"/>
      <c r="L2243" s="99"/>
      <c r="M2243" s="99"/>
      <c r="N2243" s="99"/>
      <c r="O2243" s="99"/>
      <c r="P2243" s="99"/>
      <c r="Q2243" s="99"/>
      <c r="R2243" s="99"/>
      <c r="S2243" s="99"/>
      <c r="T2243" s="27"/>
      <c r="U2243" s="27"/>
      <c r="V2243" s="27"/>
      <c r="W2243" s="27"/>
      <c r="X2243" s="27"/>
      <c r="Y2243" s="27"/>
      <c r="Z2243" s="27"/>
      <c r="AA2243" s="27"/>
      <c r="AC2243" s="25"/>
      <c r="AD2243" s="25"/>
      <c r="AE2243" s="25"/>
      <c r="AF2243" s="25"/>
      <c r="AG2243" s="25"/>
      <c r="AH2243" s="25"/>
      <c r="AI2243" s="25"/>
      <c r="AJ2243" s="25"/>
      <c r="AK2243" s="25"/>
      <c r="AL2243" s="25"/>
      <c r="AM2243" s="25"/>
      <c r="AN2243" s="25"/>
      <c r="AO2243" s="25"/>
      <c r="AP2243" s="25"/>
      <c r="AQ2243" s="25"/>
      <c r="AR2243" s="25"/>
      <c r="AS2243" s="25"/>
      <c r="AT2243" s="25"/>
      <c r="AU2243" s="25"/>
      <c r="AV2243" s="25"/>
      <c r="AW2243" s="25"/>
      <c r="AX2243" s="25"/>
    </row>
    <row r="2244" spans="7:50" ht="12.75">
      <c r="G2244" s="49"/>
      <c r="K2244" s="99"/>
      <c r="L2244" s="99"/>
      <c r="M2244" s="99"/>
      <c r="N2244" s="99"/>
      <c r="O2244" s="99"/>
      <c r="P2244" s="99"/>
      <c r="Q2244" s="99"/>
      <c r="R2244" s="99"/>
      <c r="S2244" s="99"/>
      <c r="T2244" s="27"/>
      <c r="U2244" s="27"/>
      <c r="V2244" s="27"/>
      <c r="W2244" s="27"/>
      <c r="X2244" s="27"/>
      <c r="Y2244" s="27"/>
      <c r="Z2244" s="27"/>
      <c r="AA2244" s="27"/>
      <c r="AC2244" s="25"/>
      <c r="AD2244" s="25"/>
      <c r="AE2244" s="25"/>
      <c r="AF2244" s="25"/>
      <c r="AG2244" s="25"/>
      <c r="AH2244" s="25"/>
      <c r="AI2244" s="25"/>
      <c r="AJ2244" s="25"/>
      <c r="AK2244" s="25"/>
      <c r="AL2244" s="25"/>
      <c r="AM2244" s="25"/>
      <c r="AN2244" s="25"/>
      <c r="AO2244" s="25"/>
      <c r="AP2244" s="25"/>
      <c r="AQ2244" s="25"/>
      <c r="AR2244" s="25"/>
      <c r="AS2244" s="25"/>
      <c r="AT2244" s="25"/>
      <c r="AU2244" s="25"/>
      <c r="AV2244" s="25"/>
      <c r="AW2244" s="25"/>
      <c r="AX2244" s="25"/>
    </row>
    <row r="2245" spans="7:50" ht="12.75">
      <c r="G2245" s="49"/>
      <c r="K2245" s="99"/>
      <c r="L2245" s="99"/>
      <c r="M2245" s="99"/>
      <c r="N2245" s="99"/>
      <c r="O2245" s="99"/>
      <c r="P2245" s="99"/>
      <c r="Q2245" s="99"/>
      <c r="R2245" s="99"/>
      <c r="S2245" s="99"/>
      <c r="T2245" s="27"/>
      <c r="U2245" s="27"/>
      <c r="V2245" s="27"/>
      <c r="W2245" s="27"/>
      <c r="X2245" s="27"/>
      <c r="Y2245" s="27"/>
      <c r="Z2245" s="27"/>
      <c r="AA2245" s="27"/>
      <c r="AC2245" s="25"/>
      <c r="AD2245" s="25"/>
      <c r="AE2245" s="25"/>
      <c r="AF2245" s="25"/>
      <c r="AG2245" s="25"/>
      <c r="AH2245" s="25"/>
      <c r="AI2245" s="25"/>
      <c r="AJ2245" s="25"/>
      <c r="AK2245" s="25"/>
      <c r="AL2245" s="25"/>
      <c r="AM2245" s="25"/>
      <c r="AN2245" s="25"/>
      <c r="AO2245" s="25"/>
      <c r="AP2245" s="25"/>
      <c r="AQ2245" s="25"/>
      <c r="AR2245" s="25"/>
      <c r="AS2245" s="25"/>
      <c r="AT2245" s="25"/>
      <c r="AU2245" s="25"/>
      <c r="AV2245" s="25"/>
      <c r="AW2245" s="25"/>
      <c r="AX2245" s="25"/>
    </row>
    <row r="2246" spans="7:50" ht="12.75">
      <c r="G2246" s="49"/>
      <c r="K2246" s="99"/>
      <c r="L2246" s="99"/>
      <c r="M2246" s="99"/>
      <c r="N2246" s="99"/>
      <c r="O2246" s="99"/>
      <c r="P2246" s="99"/>
      <c r="Q2246" s="99"/>
      <c r="R2246" s="99"/>
      <c r="S2246" s="99"/>
      <c r="T2246" s="27"/>
      <c r="U2246" s="27"/>
      <c r="V2246" s="27"/>
      <c r="W2246" s="27"/>
      <c r="X2246" s="27"/>
      <c r="Y2246" s="27"/>
      <c r="Z2246" s="27"/>
      <c r="AA2246" s="27"/>
      <c r="AC2246" s="25"/>
      <c r="AD2246" s="25"/>
      <c r="AE2246" s="25"/>
      <c r="AF2246" s="25"/>
      <c r="AG2246" s="25"/>
      <c r="AH2246" s="25"/>
      <c r="AI2246" s="25"/>
      <c r="AJ2246" s="25"/>
      <c r="AK2246" s="25"/>
      <c r="AL2246" s="25"/>
      <c r="AM2246" s="25"/>
      <c r="AN2246" s="25"/>
      <c r="AO2246" s="25"/>
      <c r="AP2246" s="25"/>
      <c r="AQ2246" s="25"/>
      <c r="AR2246" s="25"/>
      <c r="AS2246" s="25"/>
      <c r="AT2246" s="25"/>
      <c r="AU2246" s="25"/>
      <c r="AV2246" s="25"/>
      <c r="AW2246" s="25"/>
      <c r="AX2246" s="25"/>
    </row>
    <row r="2247" spans="7:50" ht="12.75">
      <c r="G2247" s="49"/>
      <c r="K2247" s="99"/>
      <c r="L2247" s="99"/>
      <c r="M2247" s="99"/>
      <c r="N2247" s="99"/>
      <c r="O2247" s="99"/>
      <c r="P2247" s="99"/>
      <c r="Q2247" s="99"/>
      <c r="R2247" s="99"/>
      <c r="S2247" s="99"/>
      <c r="T2247" s="27"/>
      <c r="U2247" s="27"/>
      <c r="V2247" s="27"/>
      <c r="W2247" s="27"/>
      <c r="X2247" s="27"/>
      <c r="Y2247" s="27"/>
      <c r="Z2247" s="27"/>
      <c r="AA2247" s="27"/>
      <c r="AC2247" s="25"/>
      <c r="AD2247" s="25"/>
      <c r="AE2247" s="25"/>
      <c r="AF2247" s="25"/>
      <c r="AG2247" s="25"/>
      <c r="AH2247" s="25"/>
      <c r="AI2247" s="25"/>
      <c r="AJ2247" s="25"/>
      <c r="AK2247" s="25"/>
      <c r="AL2247" s="25"/>
      <c r="AM2247" s="25"/>
      <c r="AN2247" s="25"/>
      <c r="AO2247" s="25"/>
      <c r="AP2247" s="25"/>
      <c r="AQ2247" s="25"/>
      <c r="AR2247" s="25"/>
      <c r="AS2247" s="25"/>
      <c r="AT2247" s="25"/>
      <c r="AU2247" s="25"/>
      <c r="AV2247" s="25"/>
      <c r="AW2247" s="25"/>
      <c r="AX2247" s="25"/>
    </row>
    <row r="2248" spans="7:50" ht="12.75">
      <c r="G2248" s="49"/>
      <c r="K2248" s="99"/>
      <c r="L2248" s="99"/>
      <c r="M2248" s="99"/>
      <c r="N2248" s="99"/>
      <c r="O2248" s="99"/>
      <c r="P2248" s="99"/>
      <c r="Q2248" s="99"/>
      <c r="R2248" s="99"/>
      <c r="S2248" s="99"/>
      <c r="T2248" s="27"/>
      <c r="U2248" s="27"/>
      <c r="V2248" s="27"/>
      <c r="W2248" s="27"/>
      <c r="X2248" s="27"/>
      <c r="Y2248" s="27"/>
      <c r="Z2248" s="27"/>
      <c r="AA2248" s="27"/>
      <c r="AC2248" s="25"/>
      <c r="AD2248" s="25"/>
      <c r="AE2248" s="25"/>
      <c r="AF2248" s="25"/>
      <c r="AG2248" s="25"/>
      <c r="AH2248" s="25"/>
      <c r="AI2248" s="25"/>
      <c r="AJ2248" s="25"/>
      <c r="AK2248" s="25"/>
      <c r="AL2248" s="25"/>
      <c r="AM2248" s="25"/>
      <c r="AN2248" s="25"/>
      <c r="AO2248" s="25"/>
      <c r="AP2248" s="25"/>
      <c r="AQ2248" s="25"/>
      <c r="AR2248" s="25"/>
      <c r="AS2248" s="25"/>
      <c r="AT2248" s="25"/>
      <c r="AU2248" s="25"/>
      <c r="AV2248" s="25"/>
      <c r="AW2248" s="25"/>
      <c r="AX2248" s="25"/>
    </row>
    <row r="2249" spans="7:50" ht="12.75">
      <c r="G2249" s="49"/>
      <c r="K2249" s="99"/>
      <c r="L2249" s="99"/>
      <c r="M2249" s="99"/>
      <c r="N2249" s="99"/>
      <c r="O2249" s="99"/>
      <c r="P2249" s="99"/>
      <c r="Q2249" s="99"/>
      <c r="R2249" s="99"/>
      <c r="S2249" s="99"/>
      <c r="T2249" s="27"/>
      <c r="U2249" s="27"/>
      <c r="V2249" s="27"/>
      <c r="W2249" s="27"/>
      <c r="X2249" s="27"/>
      <c r="Y2249" s="27"/>
      <c r="Z2249" s="27"/>
      <c r="AA2249" s="27"/>
      <c r="AC2249" s="25"/>
      <c r="AD2249" s="25"/>
      <c r="AE2249" s="25"/>
      <c r="AF2249" s="25"/>
      <c r="AG2249" s="25"/>
      <c r="AH2249" s="25"/>
      <c r="AI2249" s="25"/>
      <c r="AJ2249" s="25"/>
      <c r="AK2249" s="25"/>
      <c r="AL2249" s="25"/>
      <c r="AM2249" s="25"/>
      <c r="AN2249" s="25"/>
      <c r="AO2249" s="25"/>
      <c r="AP2249" s="25"/>
      <c r="AQ2249" s="25"/>
      <c r="AR2249" s="25"/>
      <c r="AS2249" s="25"/>
      <c r="AT2249" s="25"/>
      <c r="AU2249" s="25"/>
      <c r="AV2249" s="25"/>
      <c r="AW2249" s="25"/>
      <c r="AX2249" s="25"/>
    </row>
    <row r="2250" spans="7:50" ht="12.75">
      <c r="G2250" s="49"/>
      <c r="K2250" s="99"/>
      <c r="L2250" s="99"/>
      <c r="M2250" s="99"/>
      <c r="N2250" s="99"/>
      <c r="O2250" s="99"/>
      <c r="P2250" s="99"/>
      <c r="Q2250" s="99"/>
      <c r="R2250" s="99"/>
      <c r="S2250" s="99"/>
      <c r="T2250" s="27"/>
      <c r="U2250" s="27"/>
      <c r="V2250" s="27"/>
      <c r="W2250" s="27"/>
      <c r="X2250" s="27"/>
      <c r="Y2250" s="27"/>
      <c r="Z2250" s="27"/>
      <c r="AA2250" s="27"/>
      <c r="AC2250" s="25"/>
      <c r="AD2250" s="25"/>
      <c r="AE2250" s="25"/>
      <c r="AF2250" s="25"/>
      <c r="AG2250" s="25"/>
      <c r="AH2250" s="25"/>
      <c r="AI2250" s="25"/>
      <c r="AJ2250" s="25"/>
      <c r="AK2250" s="25"/>
      <c r="AL2250" s="25"/>
      <c r="AM2250" s="25"/>
      <c r="AN2250" s="25"/>
      <c r="AO2250" s="25"/>
      <c r="AP2250" s="25"/>
      <c r="AQ2250" s="25"/>
      <c r="AR2250" s="25"/>
      <c r="AS2250" s="25"/>
      <c r="AT2250" s="25"/>
      <c r="AU2250" s="25"/>
      <c r="AV2250" s="25"/>
      <c r="AW2250" s="25"/>
      <c r="AX2250" s="25"/>
    </row>
    <row r="2251" spans="7:50" ht="12.75">
      <c r="G2251" s="49"/>
      <c r="K2251" s="99"/>
      <c r="L2251" s="99"/>
      <c r="M2251" s="99"/>
      <c r="N2251" s="99"/>
      <c r="O2251" s="99"/>
      <c r="P2251" s="99"/>
      <c r="Q2251" s="99"/>
      <c r="R2251" s="99"/>
      <c r="S2251" s="99"/>
      <c r="T2251" s="27"/>
      <c r="U2251" s="27"/>
      <c r="V2251" s="27"/>
      <c r="W2251" s="27"/>
      <c r="X2251" s="27"/>
      <c r="Y2251" s="27"/>
      <c r="Z2251" s="27"/>
      <c r="AA2251" s="27"/>
      <c r="AC2251" s="25"/>
      <c r="AD2251" s="25"/>
      <c r="AE2251" s="25"/>
      <c r="AF2251" s="25"/>
      <c r="AG2251" s="25"/>
      <c r="AH2251" s="25"/>
      <c r="AI2251" s="25"/>
      <c r="AJ2251" s="25"/>
      <c r="AK2251" s="25"/>
      <c r="AL2251" s="25"/>
      <c r="AM2251" s="25"/>
      <c r="AN2251" s="25"/>
      <c r="AO2251" s="25"/>
      <c r="AP2251" s="25"/>
      <c r="AQ2251" s="25"/>
      <c r="AR2251" s="25"/>
      <c r="AS2251" s="25"/>
      <c r="AT2251" s="25"/>
      <c r="AU2251" s="25"/>
      <c r="AV2251" s="25"/>
      <c r="AW2251" s="25"/>
      <c r="AX2251" s="25"/>
    </row>
    <row r="2252" spans="7:50" ht="12.75">
      <c r="G2252" s="49"/>
      <c r="K2252" s="99"/>
      <c r="L2252" s="99"/>
      <c r="M2252" s="99"/>
      <c r="N2252" s="99"/>
      <c r="O2252" s="99"/>
      <c r="P2252" s="99"/>
      <c r="Q2252" s="99"/>
      <c r="R2252" s="99"/>
      <c r="S2252" s="99"/>
      <c r="T2252" s="27"/>
      <c r="U2252" s="27"/>
      <c r="V2252" s="27"/>
      <c r="W2252" s="27"/>
      <c r="X2252" s="27"/>
      <c r="Y2252" s="27"/>
      <c r="Z2252" s="27"/>
      <c r="AA2252" s="27"/>
      <c r="AC2252" s="25"/>
      <c r="AD2252" s="25"/>
      <c r="AE2252" s="25"/>
      <c r="AF2252" s="25"/>
      <c r="AG2252" s="25"/>
      <c r="AH2252" s="25"/>
      <c r="AI2252" s="25"/>
      <c r="AJ2252" s="25"/>
      <c r="AK2252" s="25"/>
      <c r="AL2252" s="25"/>
      <c r="AM2252" s="25"/>
      <c r="AN2252" s="25"/>
      <c r="AO2252" s="25"/>
      <c r="AP2252" s="25"/>
      <c r="AQ2252" s="25"/>
      <c r="AR2252" s="25"/>
      <c r="AS2252" s="25"/>
      <c r="AT2252" s="25"/>
      <c r="AU2252" s="25"/>
      <c r="AV2252" s="25"/>
      <c r="AW2252" s="25"/>
      <c r="AX2252" s="25"/>
    </row>
    <row r="2253" spans="7:50" ht="12.75">
      <c r="G2253" s="49"/>
      <c r="K2253" s="99"/>
      <c r="L2253" s="99"/>
      <c r="M2253" s="99"/>
      <c r="N2253" s="99"/>
      <c r="O2253" s="99"/>
      <c r="P2253" s="99"/>
      <c r="Q2253" s="99"/>
      <c r="R2253" s="99"/>
      <c r="S2253" s="99"/>
      <c r="T2253" s="27"/>
      <c r="U2253" s="27"/>
      <c r="V2253" s="27"/>
      <c r="W2253" s="27"/>
      <c r="X2253" s="27"/>
      <c r="Y2253" s="27"/>
      <c r="Z2253" s="27"/>
      <c r="AA2253" s="27"/>
      <c r="AC2253" s="25"/>
      <c r="AD2253" s="25"/>
      <c r="AE2253" s="25"/>
      <c r="AF2253" s="25"/>
      <c r="AG2253" s="25"/>
      <c r="AH2253" s="25"/>
      <c r="AI2253" s="25"/>
      <c r="AJ2253" s="25"/>
      <c r="AK2253" s="25"/>
      <c r="AL2253" s="25"/>
      <c r="AM2253" s="25"/>
      <c r="AN2253" s="25"/>
      <c r="AO2253" s="25"/>
      <c r="AP2253" s="25"/>
      <c r="AQ2253" s="25"/>
      <c r="AR2253" s="25"/>
      <c r="AS2253" s="25"/>
      <c r="AT2253" s="25"/>
      <c r="AU2253" s="25"/>
      <c r="AV2253" s="25"/>
      <c r="AW2253" s="25"/>
      <c r="AX2253" s="25"/>
    </row>
    <row r="2254" spans="7:50" ht="12.75">
      <c r="G2254" s="49"/>
      <c r="K2254" s="99"/>
      <c r="L2254" s="99"/>
      <c r="M2254" s="99"/>
      <c r="N2254" s="99"/>
      <c r="O2254" s="99"/>
      <c r="P2254" s="99"/>
      <c r="Q2254" s="99"/>
      <c r="R2254" s="99"/>
      <c r="S2254" s="99"/>
      <c r="T2254" s="27"/>
      <c r="U2254" s="27"/>
      <c r="V2254" s="27"/>
      <c r="W2254" s="27"/>
      <c r="X2254" s="27"/>
      <c r="Y2254" s="27"/>
      <c r="Z2254" s="27"/>
      <c r="AA2254" s="27"/>
      <c r="AC2254" s="25"/>
      <c r="AD2254" s="25"/>
      <c r="AE2254" s="25"/>
      <c r="AF2254" s="25"/>
      <c r="AG2254" s="25"/>
      <c r="AH2254" s="25"/>
      <c r="AI2254" s="25"/>
      <c r="AJ2254" s="25"/>
      <c r="AK2254" s="25"/>
      <c r="AL2254" s="25"/>
      <c r="AM2254" s="25"/>
      <c r="AN2254" s="25"/>
      <c r="AO2254" s="25"/>
      <c r="AP2254" s="25"/>
      <c r="AQ2254" s="25"/>
      <c r="AR2254" s="25"/>
      <c r="AS2254" s="25"/>
      <c r="AT2254" s="25"/>
      <c r="AU2254" s="25"/>
      <c r="AV2254" s="25"/>
      <c r="AW2254" s="25"/>
      <c r="AX2254" s="25"/>
    </row>
    <row r="2255" spans="7:50" ht="12.75">
      <c r="G2255" s="49"/>
      <c r="K2255" s="99"/>
      <c r="L2255" s="99"/>
      <c r="M2255" s="99"/>
      <c r="N2255" s="99"/>
      <c r="O2255" s="99"/>
      <c r="P2255" s="99"/>
      <c r="Q2255" s="99"/>
      <c r="R2255" s="99"/>
      <c r="S2255" s="99"/>
      <c r="T2255" s="27"/>
      <c r="U2255" s="27"/>
      <c r="V2255" s="27"/>
      <c r="W2255" s="27"/>
      <c r="X2255" s="27"/>
      <c r="Y2255" s="27"/>
      <c r="Z2255" s="27"/>
      <c r="AA2255" s="27"/>
      <c r="AC2255" s="25"/>
      <c r="AD2255" s="25"/>
      <c r="AE2255" s="25"/>
      <c r="AF2255" s="25"/>
      <c r="AG2255" s="25"/>
      <c r="AH2255" s="25"/>
      <c r="AI2255" s="25"/>
      <c r="AJ2255" s="25"/>
      <c r="AK2255" s="25"/>
      <c r="AL2255" s="25"/>
      <c r="AM2255" s="25"/>
      <c r="AN2255" s="25"/>
      <c r="AO2255" s="25"/>
      <c r="AP2255" s="25"/>
      <c r="AQ2255" s="25"/>
      <c r="AR2255" s="25"/>
      <c r="AS2255" s="25"/>
      <c r="AT2255" s="25"/>
      <c r="AU2255" s="25"/>
      <c r="AV2255" s="25"/>
      <c r="AW2255" s="25"/>
      <c r="AX2255" s="25"/>
    </row>
    <row r="2256" spans="7:50" ht="12.75">
      <c r="G2256" s="49"/>
      <c r="K2256" s="99"/>
      <c r="L2256" s="99"/>
      <c r="M2256" s="99"/>
      <c r="N2256" s="99"/>
      <c r="O2256" s="99"/>
      <c r="P2256" s="99"/>
      <c r="Q2256" s="99"/>
      <c r="R2256" s="99"/>
      <c r="S2256" s="99"/>
      <c r="T2256" s="27"/>
      <c r="U2256" s="27"/>
      <c r="V2256" s="27"/>
      <c r="W2256" s="27"/>
      <c r="X2256" s="27"/>
      <c r="Y2256" s="27"/>
      <c r="Z2256" s="27"/>
      <c r="AA2256" s="27"/>
      <c r="AC2256" s="25"/>
      <c r="AD2256" s="25"/>
      <c r="AE2256" s="25"/>
      <c r="AF2256" s="25"/>
      <c r="AG2256" s="25"/>
      <c r="AH2256" s="25"/>
      <c r="AI2256" s="25"/>
      <c r="AJ2256" s="25"/>
      <c r="AK2256" s="25"/>
      <c r="AL2256" s="25"/>
      <c r="AM2256" s="25"/>
      <c r="AN2256" s="25"/>
      <c r="AO2256" s="25"/>
      <c r="AP2256" s="25"/>
      <c r="AQ2256" s="25"/>
      <c r="AR2256" s="25"/>
      <c r="AS2256" s="25"/>
      <c r="AT2256" s="25"/>
      <c r="AU2256" s="25"/>
      <c r="AV2256" s="25"/>
      <c r="AW2256" s="25"/>
      <c r="AX2256" s="25"/>
    </row>
    <row r="2257" spans="7:50" ht="12.75">
      <c r="G2257" s="49"/>
      <c r="K2257" s="99"/>
      <c r="L2257" s="99"/>
      <c r="M2257" s="99"/>
      <c r="N2257" s="99"/>
      <c r="O2257" s="99"/>
      <c r="P2257" s="99"/>
      <c r="Q2257" s="99"/>
      <c r="R2257" s="99"/>
      <c r="S2257" s="99"/>
      <c r="T2257" s="27"/>
      <c r="U2257" s="27"/>
      <c r="V2257" s="27"/>
      <c r="W2257" s="27"/>
      <c r="X2257" s="27"/>
      <c r="Y2257" s="27"/>
      <c r="Z2257" s="27"/>
      <c r="AA2257" s="27"/>
      <c r="AC2257" s="25"/>
      <c r="AD2257" s="25"/>
      <c r="AE2257" s="25"/>
      <c r="AF2257" s="25"/>
      <c r="AG2257" s="25"/>
      <c r="AH2257" s="25"/>
      <c r="AI2257" s="25"/>
      <c r="AJ2257" s="25"/>
      <c r="AK2257" s="25"/>
      <c r="AL2257" s="25"/>
      <c r="AM2257" s="25"/>
      <c r="AN2257" s="25"/>
      <c r="AO2257" s="25"/>
      <c r="AP2257" s="25"/>
      <c r="AQ2257" s="25"/>
      <c r="AR2257" s="25"/>
      <c r="AS2257" s="25"/>
      <c r="AT2257" s="25"/>
      <c r="AU2257" s="25"/>
      <c r="AV2257" s="25"/>
      <c r="AW2257" s="25"/>
      <c r="AX2257" s="25"/>
    </row>
    <row r="2258" spans="7:50" ht="12.75">
      <c r="G2258" s="49"/>
      <c r="K2258" s="99"/>
      <c r="L2258" s="99"/>
      <c r="M2258" s="99"/>
      <c r="N2258" s="99"/>
      <c r="O2258" s="99"/>
      <c r="P2258" s="99"/>
      <c r="Q2258" s="99"/>
      <c r="R2258" s="99"/>
      <c r="S2258" s="99"/>
      <c r="T2258" s="27"/>
      <c r="U2258" s="27"/>
      <c r="V2258" s="27"/>
      <c r="W2258" s="27"/>
      <c r="X2258" s="27"/>
      <c r="Y2258" s="27"/>
      <c r="Z2258" s="27"/>
      <c r="AA2258" s="27"/>
      <c r="AC2258" s="25"/>
      <c r="AD2258" s="25"/>
      <c r="AE2258" s="25"/>
      <c r="AF2258" s="25"/>
      <c r="AG2258" s="25"/>
      <c r="AH2258" s="25"/>
      <c r="AI2258" s="25"/>
      <c r="AJ2258" s="25"/>
      <c r="AK2258" s="25"/>
      <c r="AL2258" s="25"/>
      <c r="AM2258" s="25"/>
      <c r="AN2258" s="25"/>
      <c r="AO2258" s="25"/>
      <c r="AP2258" s="25"/>
      <c r="AQ2258" s="25"/>
      <c r="AR2258" s="25"/>
      <c r="AS2258" s="25"/>
      <c r="AT2258" s="25"/>
      <c r="AU2258" s="25"/>
      <c r="AV2258" s="25"/>
      <c r="AW2258" s="25"/>
      <c r="AX2258" s="25"/>
    </row>
    <row r="2259" spans="7:50" ht="12.75">
      <c r="G2259" s="49"/>
      <c r="K2259" s="99"/>
      <c r="L2259" s="99"/>
      <c r="M2259" s="99"/>
      <c r="N2259" s="99"/>
      <c r="O2259" s="99"/>
      <c r="P2259" s="99"/>
      <c r="Q2259" s="99"/>
      <c r="R2259" s="99"/>
      <c r="S2259" s="99"/>
      <c r="T2259" s="27"/>
      <c r="U2259" s="27"/>
      <c r="V2259" s="27"/>
      <c r="W2259" s="27"/>
      <c r="X2259" s="27"/>
      <c r="Y2259" s="27"/>
      <c r="Z2259" s="27"/>
      <c r="AA2259" s="27"/>
      <c r="AC2259" s="25"/>
      <c r="AD2259" s="25"/>
      <c r="AE2259" s="25"/>
      <c r="AF2259" s="25"/>
      <c r="AG2259" s="25"/>
      <c r="AH2259" s="25"/>
      <c r="AI2259" s="25"/>
      <c r="AJ2259" s="25"/>
      <c r="AK2259" s="25"/>
      <c r="AL2259" s="25"/>
      <c r="AM2259" s="25"/>
      <c r="AN2259" s="25"/>
      <c r="AO2259" s="25"/>
      <c r="AP2259" s="25"/>
      <c r="AQ2259" s="25"/>
      <c r="AR2259" s="25"/>
      <c r="AS2259" s="25"/>
      <c r="AT2259" s="25"/>
      <c r="AU2259" s="25"/>
      <c r="AV2259" s="25"/>
      <c r="AW2259" s="25"/>
      <c r="AX2259" s="25"/>
    </row>
    <row r="2260" spans="7:50" ht="12.75">
      <c r="G2260" s="49"/>
      <c r="K2260" s="99"/>
      <c r="L2260" s="99"/>
      <c r="M2260" s="99"/>
      <c r="N2260" s="99"/>
      <c r="O2260" s="99"/>
      <c r="P2260" s="99"/>
      <c r="Q2260" s="99"/>
      <c r="R2260" s="99"/>
      <c r="S2260" s="99"/>
      <c r="T2260" s="27"/>
      <c r="U2260" s="27"/>
      <c r="V2260" s="27"/>
      <c r="W2260" s="27"/>
      <c r="X2260" s="27"/>
      <c r="Y2260" s="27"/>
      <c r="Z2260" s="27"/>
      <c r="AA2260" s="27"/>
      <c r="AC2260" s="25"/>
      <c r="AD2260" s="25"/>
      <c r="AE2260" s="25"/>
      <c r="AF2260" s="25"/>
      <c r="AG2260" s="25"/>
      <c r="AH2260" s="25"/>
      <c r="AI2260" s="25"/>
      <c r="AJ2260" s="25"/>
      <c r="AK2260" s="25"/>
      <c r="AL2260" s="25"/>
      <c r="AM2260" s="25"/>
      <c r="AN2260" s="25"/>
      <c r="AO2260" s="25"/>
      <c r="AP2260" s="25"/>
      <c r="AQ2260" s="25"/>
      <c r="AR2260" s="25"/>
      <c r="AS2260" s="25"/>
      <c r="AT2260" s="25"/>
      <c r="AU2260" s="25"/>
      <c r="AV2260" s="25"/>
      <c r="AW2260" s="25"/>
      <c r="AX2260" s="25"/>
    </row>
    <row r="2261" spans="7:50" ht="12.75">
      <c r="G2261" s="49"/>
      <c r="K2261" s="99"/>
      <c r="L2261" s="99"/>
      <c r="M2261" s="99"/>
      <c r="N2261" s="99"/>
      <c r="O2261" s="99"/>
      <c r="P2261" s="99"/>
      <c r="Q2261" s="99"/>
      <c r="R2261" s="99"/>
      <c r="S2261" s="99"/>
      <c r="T2261" s="27"/>
      <c r="U2261" s="27"/>
      <c r="V2261" s="27"/>
      <c r="W2261" s="27"/>
      <c r="X2261" s="27"/>
      <c r="Y2261" s="27"/>
      <c r="Z2261" s="27"/>
      <c r="AA2261" s="27"/>
      <c r="AC2261" s="25"/>
      <c r="AD2261" s="25"/>
      <c r="AE2261" s="25"/>
      <c r="AF2261" s="25"/>
      <c r="AG2261" s="25"/>
      <c r="AH2261" s="25"/>
      <c r="AI2261" s="25"/>
      <c r="AJ2261" s="25"/>
      <c r="AK2261" s="25"/>
      <c r="AL2261" s="25"/>
      <c r="AM2261" s="25"/>
      <c r="AN2261" s="25"/>
      <c r="AO2261" s="25"/>
      <c r="AP2261" s="25"/>
      <c r="AQ2261" s="25"/>
      <c r="AR2261" s="25"/>
      <c r="AS2261" s="25"/>
      <c r="AT2261" s="25"/>
      <c r="AU2261" s="25"/>
      <c r="AV2261" s="25"/>
      <c r="AW2261" s="25"/>
      <c r="AX2261" s="25"/>
    </row>
    <row r="2262" spans="7:50" ht="12.75">
      <c r="G2262" s="49"/>
      <c r="K2262" s="99"/>
      <c r="L2262" s="99"/>
      <c r="M2262" s="99"/>
      <c r="N2262" s="99"/>
      <c r="O2262" s="99"/>
      <c r="P2262" s="99"/>
      <c r="Q2262" s="99"/>
      <c r="R2262" s="99"/>
      <c r="S2262" s="99"/>
      <c r="T2262" s="27"/>
      <c r="U2262" s="27"/>
      <c r="V2262" s="27"/>
      <c r="W2262" s="27"/>
      <c r="X2262" s="27"/>
      <c r="Y2262" s="27"/>
      <c r="Z2262" s="27"/>
      <c r="AA2262" s="27"/>
      <c r="AC2262" s="25"/>
      <c r="AD2262" s="25"/>
      <c r="AE2262" s="25"/>
      <c r="AF2262" s="25"/>
      <c r="AG2262" s="25"/>
      <c r="AH2262" s="25"/>
      <c r="AI2262" s="25"/>
      <c r="AJ2262" s="25"/>
      <c r="AK2262" s="25"/>
      <c r="AL2262" s="25"/>
      <c r="AM2262" s="25"/>
      <c r="AN2262" s="25"/>
      <c r="AO2262" s="25"/>
      <c r="AP2262" s="25"/>
      <c r="AQ2262" s="25"/>
      <c r="AR2262" s="25"/>
      <c r="AS2262" s="25"/>
      <c r="AT2262" s="25"/>
      <c r="AU2262" s="25"/>
      <c r="AV2262" s="25"/>
      <c r="AW2262" s="25"/>
      <c r="AX2262" s="25"/>
    </row>
    <row r="2263" spans="7:50" ht="12.75">
      <c r="G2263" s="49"/>
      <c r="K2263" s="99"/>
      <c r="L2263" s="99"/>
      <c r="M2263" s="99"/>
      <c r="N2263" s="99"/>
      <c r="O2263" s="99"/>
      <c r="P2263" s="99"/>
      <c r="Q2263" s="99"/>
      <c r="R2263" s="99"/>
      <c r="S2263" s="99"/>
      <c r="T2263" s="27"/>
      <c r="U2263" s="27"/>
      <c r="V2263" s="27"/>
      <c r="W2263" s="27"/>
      <c r="X2263" s="27"/>
      <c r="Y2263" s="27"/>
      <c r="Z2263" s="27"/>
      <c r="AA2263" s="27"/>
      <c r="AC2263" s="25"/>
      <c r="AD2263" s="25"/>
      <c r="AE2263" s="25"/>
      <c r="AF2263" s="25"/>
      <c r="AG2263" s="25"/>
      <c r="AH2263" s="25"/>
      <c r="AI2263" s="25"/>
      <c r="AJ2263" s="25"/>
      <c r="AK2263" s="25"/>
      <c r="AL2263" s="25"/>
      <c r="AM2263" s="25"/>
      <c r="AN2263" s="25"/>
      <c r="AO2263" s="25"/>
      <c r="AP2263" s="25"/>
      <c r="AQ2263" s="25"/>
      <c r="AR2263" s="25"/>
      <c r="AS2263" s="25"/>
      <c r="AT2263" s="25"/>
      <c r="AU2263" s="25"/>
      <c r="AV2263" s="25"/>
      <c r="AW2263" s="25"/>
      <c r="AX2263" s="25"/>
    </row>
    <row r="2264" spans="7:50" ht="12.75">
      <c r="G2264" s="49"/>
      <c r="K2264" s="99"/>
      <c r="L2264" s="99"/>
      <c r="M2264" s="99"/>
      <c r="N2264" s="99"/>
      <c r="O2264" s="99"/>
      <c r="P2264" s="99"/>
      <c r="Q2264" s="99"/>
      <c r="R2264" s="99"/>
      <c r="S2264" s="99"/>
      <c r="T2264" s="27"/>
      <c r="U2264" s="27"/>
      <c r="V2264" s="27"/>
      <c r="W2264" s="27"/>
      <c r="X2264" s="27"/>
      <c r="Y2264" s="27"/>
      <c r="Z2264" s="27"/>
      <c r="AA2264" s="27"/>
      <c r="AC2264" s="25"/>
      <c r="AD2264" s="25"/>
      <c r="AE2264" s="25"/>
      <c r="AF2264" s="25"/>
      <c r="AG2264" s="25"/>
      <c r="AH2264" s="25"/>
      <c r="AI2264" s="25"/>
      <c r="AJ2264" s="25"/>
      <c r="AK2264" s="25"/>
      <c r="AL2264" s="25"/>
      <c r="AM2264" s="25"/>
      <c r="AN2264" s="25"/>
      <c r="AO2264" s="25"/>
      <c r="AP2264" s="25"/>
      <c r="AQ2264" s="25"/>
      <c r="AR2264" s="25"/>
      <c r="AS2264" s="25"/>
      <c r="AT2264" s="25"/>
      <c r="AU2264" s="25"/>
      <c r="AV2264" s="25"/>
      <c r="AW2264" s="25"/>
      <c r="AX2264" s="25"/>
    </row>
    <row r="2265" spans="7:50" ht="12.75">
      <c r="G2265" s="49"/>
      <c r="K2265" s="99"/>
      <c r="L2265" s="99"/>
      <c r="M2265" s="99"/>
      <c r="N2265" s="99"/>
      <c r="O2265" s="99"/>
      <c r="P2265" s="99"/>
      <c r="Q2265" s="99"/>
      <c r="R2265" s="99"/>
      <c r="S2265" s="99"/>
      <c r="T2265" s="27"/>
      <c r="U2265" s="27"/>
      <c r="V2265" s="27"/>
      <c r="W2265" s="27"/>
      <c r="X2265" s="27"/>
      <c r="Y2265" s="27"/>
      <c r="Z2265" s="27"/>
      <c r="AA2265" s="27"/>
      <c r="AC2265" s="25"/>
      <c r="AD2265" s="25"/>
      <c r="AE2265" s="25"/>
      <c r="AF2265" s="25"/>
      <c r="AG2265" s="25"/>
      <c r="AH2265" s="25"/>
      <c r="AI2265" s="25"/>
      <c r="AJ2265" s="25"/>
      <c r="AK2265" s="25"/>
      <c r="AL2265" s="25"/>
      <c r="AM2265" s="25"/>
      <c r="AN2265" s="25"/>
      <c r="AO2265" s="25"/>
      <c r="AP2265" s="25"/>
      <c r="AQ2265" s="25"/>
      <c r="AR2265" s="25"/>
      <c r="AS2265" s="25"/>
      <c r="AT2265" s="25"/>
      <c r="AU2265" s="25"/>
      <c r="AV2265" s="25"/>
      <c r="AW2265" s="25"/>
      <c r="AX2265" s="25"/>
    </row>
    <row r="2266" spans="7:50" ht="12.75">
      <c r="G2266" s="49"/>
      <c r="K2266" s="99"/>
      <c r="L2266" s="99"/>
      <c r="M2266" s="99"/>
      <c r="N2266" s="99"/>
      <c r="O2266" s="99"/>
      <c r="P2266" s="99"/>
      <c r="Q2266" s="99"/>
      <c r="R2266" s="99"/>
      <c r="S2266" s="99"/>
      <c r="T2266" s="27"/>
      <c r="U2266" s="27"/>
      <c r="V2266" s="27"/>
      <c r="W2266" s="27"/>
      <c r="X2266" s="27"/>
      <c r="Y2266" s="27"/>
      <c r="Z2266" s="27"/>
      <c r="AA2266" s="27"/>
      <c r="AC2266" s="25"/>
      <c r="AD2266" s="25"/>
      <c r="AE2266" s="25"/>
      <c r="AF2266" s="25"/>
      <c r="AG2266" s="25"/>
      <c r="AH2266" s="25"/>
      <c r="AI2266" s="25"/>
      <c r="AJ2266" s="25"/>
      <c r="AK2266" s="25"/>
      <c r="AL2266" s="25"/>
      <c r="AM2266" s="25"/>
      <c r="AN2266" s="25"/>
      <c r="AO2266" s="25"/>
      <c r="AP2266" s="25"/>
      <c r="AQ2266" s="25"/>
      <c r="AR2266" s="25"/>
      <c r="AS2266" s="25"/>
      <c r="AT2266" s="25"/>
      <c r="AU2266" s="25"/>
      <c r="AV2266" s="25"/>
      <c r="AW2266" s="25"/>
      <c r="AX2266" s="25"/>
    </row>
    <row r="2267" spans="7:50" ht="12.75">
      <c r="G2267" s="49"/>
      <c r="K2267" s="99"/>
      <c r="L2267" s="99"/>
      <c r="M2267" s="99"/>
      <c r="N2267" s="99"/>
      <c r="O2267" s="99"/>
      <c r="P2267" s="99"/>
      <c r="Q2267" s="99"/>
      <c r="R2267" s="99"/>
      <c r="S2267" s="99"/>
      <c r="T2267" s="27"/>
      <c r="U2267" s="27"/>
      <c r="V2267" s="27"/>
      <c r="W2267" s="27"/>
      <c r="X2267" s="27"/>
      <c r="Y2267" s="27"/>
      <c r="Z2267" s="27"/>
      <c r="AA2267" s="27"/>
      <c r="AC2267" s="25"/>
      <c r="AD2267" s="25"/>
      <c r="AE2267" s="25"/>
      <c r="AF2267" s="25"/>
      <c r="AG2267" s="25"/>
      <c r="AH2267" s="25"/>
      <c r="AI2267" s="25"/>
      <c r="AJ2267" s="25"/>
      <c r="AK2267" s="25"/>
      <c r="AL2267" s="25"/>
      <c r="AM2267" s="25"/>
      <c r="AN2267" s="25"/>
      <c r="AO2267" s="25"/>
      <c r="AP2267" s="25"/>
      <c r="AQ2267" s="25"/>
      <c r="AR2267" s="25"/>
      <c r="AS2267" s="25"/>
      <c r="AT2267" s="25"/>
      <c r="AU2267" s="25"/>
      <c r="AV2267" s="25"/>
      <c r="AW2267" s="25"/>
      <c r="AX2267" s="25"/>
    </row>
    <row r="2268" spans="7:50" ht="12.75">
      <c r="G2268" s="49"/>
      <c r="K2268" s="99"/>
      <c r="L2268" s="99"/>
      <c r="M2268" s="99"/>
      <c r="N2268" s="99"/>
      <c r="O2268" s="99"/>
      <c r="P2268" s="99"/>
      <c r="Q2268" s="99"/>
      <c r="R2268" s="99"/>
      <c r="S2268" s="99"/>
      <c r="T2268" s="27"/>
      <c r="U2268" s="27"/>
      <c r="V2268" s="27"/>
      <c r="W2268" s="27"/>
      <c r="X2268" s="27"/>
      <c r="Y2268" s="27"/>
      <c r="Z2268" s="27"/>
      <c r="AA2268" s="27"/>
      <c r="AC2268" s="25"/>
      <c r="AD2268" s="25"/>
      <c r="AE2268" s="25"/>
      <c r="AF2268" s="25"/>
      <c r="AG2268" s="25"/>
      <c r="AH2268" s="25"/>
      <c r="AI2268" s="25"/>
      <c r="AJ2268" s="25"/>
      <c r="AK2268" s="25"/>
      <c r="AL2268" s="25"/>
      <c r="AM2268" s="25"/>
      <c r="AN2268" s="25"/>
      <c r="AO2268" s="25"/>
      <c r="AP2268" s="25"/>
      <c r="AQ2268" s="25"/>
      <c r="AR2268" s="25"/>
      <c r="AS2268" s="25"/>
      <c r="AT2268" s="25"/>
      <c r="AU2268" s="25"/>
      <c r="AV2268" s="25"/>
      <c r="AW2268" s="25"/>
      <c r="AX2268" s="25"/>
    </row>
    <row r="2269" spans="7:50" ht="12.75">
      <c r="G2269" s="49"/>
      <c r="K2269" s="99"/>
      <c r="L2269" s="99"/>
      <c r="M2269" s="99"/>
      <c r="N2269" s="99"/>
      <c r="O2269" s="99"/>
      <c r="P2269" s="99"/>
      <c r="Q2269" s="99"/>
      <c r="R2269" s="99"/>
      <c r="S2269" s="99"/>
      <c r="T2269" s="27"/>
      <c r="U2269" s="27"/>
      <c r="V2269" s="27"/>
      <c r="W2269" s="27"/>
      <c r="X2269" s="27"/>
      <c r="Y2269" s="27"/>
      <c r="Z2269" s="27"/>
      <c r="AA2269" s="27"/>
      <c r="AC2269" s="25"/>
      <c r="AD2269" s="25"/>
      <c r="AE2269" s="25"/>
      <c r="AF2269" s="25"/>
      <c r="AG2269" s="25"/>
      <c r="AH2269" s="25"/>
      <c r="AI2269" s="25"/>
      <c r="AJ2269" s="25"/>
      <c r="AK2269" s="25"/>
      <c r="AL2269" s="25"/>
      <c r="AM2269" s="25"/>
      <c r="AN2269" s="25"/>
      <c r="AO2269" s="25"/>
      <c r="AP2269" s="25"/>
      <c r="AQ2269" s="25"/>
      <c r="AR2269" s="25"/>
      <c r="AS2269" s="25"/>
      <c r="AT2269" s="25"/>
      <c r="AU2269" s="25"/>
      <c r="AV2269" s="25"/>
      <c r="AW2269" s="25"/>
      <c r="AX2269" s="25"/>
    </row>
    <row r="2270" spans="7:50" ht="12.75">
      <c r="G2270" s="49"/>
      <c r="K2270" s="99"/>
      <c r="L2270" s="99"/>
      <c r="M2270" s="99"/>
      <c r="N2270" s="99"/>
      <c r="O2270" s="99"/>
      <c r="P2270" s="99"/>
      <c r="Q2270" s="99"/>
      <c r="R2270" s="99"/>
      <c r="S2270" s="99"/>
      <c r="T2270" s="27"/>
      <c r="U2270" s="27"/>
      <c r="V2270" s="27"/>
      <c r="W2270" s="27"/>
      <c r="X2270" s="27"/>
      <c r="Y2270" s="27"/>
      <c r="Z2270" s="27"/>
      <c r="AA2270" s="27"/>
      <c r="AC2270" s="25"/>
      <c r="AD2270" s="25"/>
      <c r="AE2270" s="25"/>
      <c r="AF2270" s="25"/>
      <c r="AG2270" s="25"/>
      <c r="AH2270" s="25"/>
      <c r="AI2270" s="25"/>
      <c r="AJ2270" s="25"/>
      <c r="AK2270" s="25"/>
      <c r="AL2270" s="25"/>
      <c r="AM2270" s="25"/>
      <c r="AN2270" s="25"/>
      <c r="AO2270" s="25"/>
      <c r="AP2270" s="25"/>
      <c r="AQ2270" s="25"/>
      <c r="AR2270" s="25"/>
      <c r="AS2270" s="25"/>
      <c r="AT2270" s="25"/>
      <c r="AU2270" s="25"/>
      <c r="AV2270" s="25"/>
      <c r="AW2270" s="25"/>
      <c r="AX2270" s="25"/>
    </row>
    <row r="2271" spans="7:50" ht="12.75">
      <c r="G2271" s="49"/>
      <c r="K2271" s="99"/>
      <c r="L2271" s="99"/>
      <c r="M2271" s="99"/>
      <c r="N2271" s="99"/>
      <c r="O2271" s="99"/>
      <c r="P2271" s="99"/>
      <c r="Q2271" s="99"/>
      <c r="R2271" s="99"/>
      <c r="S2271" s="99"/>
      <c r="T2271" s="27"/>
      <c r="U2271" s="27"/>
      <c r="V2271" s="27"/>
      <c r="W2271" s="27"/>
      <c r="X2271" s="27"/>
      <c r="Y2271" s="27"/>
      <c r="Z2271" s="27"/>
      <c r="AA2271" s="27"/>
      <c r="AC2271" s="25"/>
      <c r="AD2271" s="25"/>
      <c r="AE2271" s="25"/>
      <c r="AF2271" s="25"/>
      <c r="AG2271" s="25"/>
      <c r="AH2271" s="25"/>
      <c r="AI2271" s="25"/>
      <c r="AJ2271" s="25"/>
      <c r="AK2271" s="25"/>
      <c r="AL2271" s="25"/>
      <c r="AM2271" s="25"/>
      <c r="AN2271" s="25"/>
      <c r="AO2271" s="25"/>
      <c r="AP2271" s="25"/>
      <c r="AQ2271" s="25"/>
      <c r="AR2271" s="25"/>
      <c r="AS2271" s="25"/>
      <c r="AT2271" s="25"/>
      <c r="AU2271" s="25"/>
      <c r="AV2271" s="25"/>
      <c r="AW2271" s="25"/>
      <c r="AX2271" s="25"/>
    </row>
    <row r="2272" spans="7:50" ht="12.75">
      <c r="G2272" s="49"/>
      <c r="K2272" s="99"/>
      <c r="L2272" s="99"/>
      <c r="M2272" s="99"/>
      <c r="N2272" s="99"/>
      <c r="O2272" s="99"/>
      <c r="P2272" s="99"/>
      <c r="Q2272" s="99"/>
      <c r="R2272" s="99"/>
      <c r="S2272" s="99"/>
      <c r="T2272" s="27"/>
      <c r="U2272" s="27"/>
      <c r="V2272" s="27"/>
      <c r="W2272" s="27"/>
      <c r="X2272" s="27"/>
      <c r="Y2272" s="27"/>
      <c r="Z2272" s="27"/>
      <c r="AA2272" s="27"/>
      <c r="AC2272" s="25"/>
      <c r="AD2272" s="25"/>
      <c r="AE2272" s="25"/>
      <c r="AF2272" s="25"/>
      <c r="AG2272" s="25"/>
      <c r="AH2272" s="25"/>
      <c r="AI2272" s="25"/>
      <c r="AJ2272" s="25"/>
      <c r="AK2272" s="25"/>
      <c r="AL2272" s="25"/>
      <c r="AM2272" s="25"/>
      <c r="AN2272" s="25"/>
      <c r="AO2272" s="25"/>
      <c r="AP2272" s="25"/>
      <c r="AQ2272" s="25"/>
      <c r="AR2272" s="25"/>
      <c r="AS2272" s="25"/>
      <c r="AT2272" s="25"/>
      <c r="AU2272" s="25"/>
      <c r="AV2272" s="25"/>
      <c r="AW2272" s="25"/>
      <c r="AX2272" s="25"/>
    </row>
    <row r="2273" spans="7:50" ht="12.75">
      <c r="G2273" s="49"/>
      <c r="K2273" s="99"/>
      <c r="L2273" s="99"/>
      <c r="M2273" s="99"/>
      <c r="N2273" s="99"/>
      <c r="O2273" s="99"/>
      <c r="P2273" s="99"/>
      <c r="Q2273" s="99"/>
      <c r="R2273" s="99"/>
      <c r="S2273" s="99"/>
      <c r="T2273" s="27"/>
      <c r="U2273" s="27"/>
      <c r="V2273" s="27"/>
      <c r="W2273" s="27"/>
      <c r="X2273" s="27"/>
      <c r="Y2273" s="27"/>
      <c r="Z2273" s="27"/>
      <c r="AA2273" s="27"/>
      <c r="AC2273" s="25"/>
      <c r="AD2273" s="25"/>
      <c r="AE2273" s="25"/>
      <c r="AF2273" s="25"/>
      <c r="AG2273" s="25"/>
      <c r="AH2273" s="25"/>
      <c r="AI2273" s="25"/>
      <c r="AJ2273" s="25"/>
      <c r="AK2273" s="25"/>
      <c r="AL2273" s="25"/>
      <c r="AM2273" s="25"/>
      <c r="AN2273" s="25"/>
      <c r="AO2273" s="25"/>
      <c r="AP2273" s="25"/>
      <c r="AQ2273" s="25"/>
      <c r="AR2273" s="25"/>
      <c r="AS2273" s="25"/>
      <c r="AT2273" s="25"/>
      <c r="AU2273" s="25"/>
      <c r="AV2273" s="25"/>
      <c r="AW2273" s="25"/>
      <c r="AX2273" s="25"/>
    </row>
    <row r="2274" spans="7:50" ht="12.75">
      <c r="G2274" s="49"/>
      <c r="K2274" s="99"/>
      <c r="L2274" s="99"/>
      <c r="M2274" s="99"/>
      <c r="N2274" s="99"/>
      <c r="O2274" s="99"/>
      <c r="P2274" s="99"/>
      <c r="Q2274" s="99"/>
      <c r="R2274" s="99"/>
      <c r="S2274" s="99"/>
      <c r="T2274" s="27"/>
      <c r="U2274" s="27"/>
      <c r="V2274" s="27"/>
      <c r="W2274" s="27"/>
      <c r="X2274" s="27"/>
      <c r="Y2274" s="27"/>
      <c r="Z2274" s="27"/>
      <c r="AA2274" s="27"/>
      <c r="AC2274" s="25"/>
      <c r="AD2274" s="25"/>
      <c r="AE2274" s="25"/>
      <c r="AF2274" s="25"/>
      <c r="AG2274" s="25"/>
      <c r="AH2274" s="25"/>
      <c r="AI2274" s="25"/>
      <c r="AJ2274" s="25"/>
      <c r="AK2274" s="25"/>
      <c r="AL2274" s="25"/>
      <c r="AM2274" s="25"/>
      <c r="AN2274" s="25"/>
      <c r="AO2274" s="25"/>
      <c r="AP2274" s="25"/>
      <c r="AQ2274" s="25"/>
      <c r="AR2274" s="25"/>
      <c r="AS2274" s="25"/>
      <c r="AT2274" s="25"/>
      <c r="AU2274" s="25"/>
      <c r="AV2274" s="25"/>
      <c r="AW2274" s="25"/>
      <c r="AX2274" s="25"/>
    </row>
    <row r="2275" spans="7:50" ht="12.75">
      <c r="G2275" s="49"/>
      <c r="K2275" s="99"/>
      <c r="L2275" s="99"/>
      <c r="M2275" s="99"/>
      <c r="N2275" s="99"/>
      <c r="O2275" s="99"/>
      <c r="P2275" s="99"/>
      <c r="Q2275" s="99"/>
      <c r="R2275" s="99"/>
      <c r="S2275" s="99"/>
      <c r="T2275" s="27"/>
      <c r="U2275" s="27"/>
      <c r="V2275" s="27"/>
      <c r="W2275" s="27"/>
      <c r="X2275" s="27"/>
      <c r="Y2275" s="27"/>
      <c r="Z2275" s="27"/>
      <c r="AA2275" s="27"/>
      <c r="AC2275" s="25"/>
      <c r="AD2275" s="25"/>
      <c r="AE2275" s="25"/>
      <c r="AF2275" s="25"/>
      <c r="AG2275" s="25"/>
      <c r="AH2275" s="25"/>
      <c r="AI2275" s="25"/>
      <c r="AJ2275" s="25"/>
      <c r="AK2275" s="25"/>
      <c r="AL2275" s="25"/>
      <c r="AM2275" s="25"/>
      <c r="AN2275" s="25"/>
      <c r="AO2275" s="25"/>
      <c r="AP2275" s="25"/>
      <c r="AQ2275" s="25"/>
      <c r="AR2275" s="25"/>
      <c r="AS2275" s="25"/>
      <c r="AT2275" s="25"/>
      <c r="AU2275" s="25"/>
      <c r="AV2275" s="25"/>
      <c r="AW2275" s="25"/>
      <c r="AX2275" s="25"/>
    </row>
    <row r="2276" spans="7:50" ht="12.75">
      <c r="G2276" s="49"/>
      <c r="K2276" s="99"/>
      <c r="L2276" s="99"/>
      <c r="M2276" s="99"/>
      <c r="N2276" s="99"/>
      <c r="O2276" s="99"/>
      <c r="P2276" s="99"/>
      <c r="Q2276" s="99"/>
      <c r="R2276" s="99"/>
      <c r="S2276" s="99"/>
      <c r="T2276" s="27"/>
      <c r="U2276" s="27"/>
      <c r="V2276" s="27"/>
      <c r="W2276" s="27"/>
      <c r="X2276" s="27"/>
      <c r="Y2276" s="27"/>
      <c r="Z2276" s="27"/>
      <c r="AA2276" s="27"/>
      <c r="AC2276" s="25"/>
      <c r="AD2276" s="25"/>
      <c r="AE2276" s="25"/>
      <c r="AF2276" s="25"/>
      <c r="AG2276" s="25"/>
      <c r="AH2276" s="25"/>
      <c r="AI2276" s="25"/>
      <c r="AJ2276" s="25"/>
      <c r="AK2276" s="25"/>
      <c r="AL2276" s="25"/>
      <c r="AM2276" s="25"/>
      <c r="AN2276" s="25"/>
      <c r="AO2276" s="25"/>
      <c r="AP2276" s="25"/>
      <c r="AQ2276" s="25"/>
      <c r="AR2276" s="25"/>
      <c r="AS2276" s="25"/>
      <c r="AT2276" s="25"/>
      <c r="AU2276" s="25"/>
      <c r="AV2276" s="25"/>
      <c r="AW2276" s="25"/>
      <c r="AX2276" s="25"/>
    </row>
    <row r="2277" spans="7:50" ht="12.75">
      <c r="G2277" s="49"/>
      <c r="K2277" s="99"/>
      <c r="L2277" s="99"/>
      <c r="M2277" s="99"/>
      <c r="N2277" s="99"/>
      <c r="O2277" s="99"/>
      <c r="P2277" s="99"/>
      <c r="Q2277" s="99"/>
      <c r="R2277" s="99"/>
      <c r="S2277" s="99"/>
      <c r="T2277" s="27"/>
      <c r="U2277" s="27"/>
      <c r="V2277" s="27"/>
      <c r="W2277" s="27"/>
      <c r="X2277" s="27"/>
      <c r="Y2277" s="27"/>
      <c r="Z2277" s="27"/>
      <c r="AA2277" s="27"/>
      <c r="AC2277" s="25"/>
      <c r="AD2277" s="25"/>
      <c r="AE2277" s="25"/>
      <c r="AF2277" s="25"/>
      <c r="AG2277" s="25"/>
      <c r="AH2277" s="25"/>
      <c r="AI2277" s="25"/>
      <c r="AJ2277" s="25"/>
      <c r="AK2277" s="25"/>
      <c r="AL2277" s="25"/>
      <c r="AM2277" s="25"/>
      <c r="AN2277" s="25"/>
      <c r="AO2277" s="25"/>
      <c r="AP2277" s="25"/>
      <c r="AQ2277" s="25"/>
      <c r="AR2277" s="25"/>
      <c r="AS2277" s="25"/>
      <c r="AT2277" s="25"/>
      <c r="AU2277" s="25"/>
      <c r="AV2277" s="25"/>
      <c r="AW2277" s="25"/>
      <c r="AX2277" s="25"/>
    </row>
    <row r="2278" spans="7:50" ht="12.75">
      <c r="G2278" s="49"/>
      <c r="K2278" s="99"/>
      <c r="L2278" s="99"/>
      <c r="M2278" s="99"/>
      <c r="N2278" s="99"/>
      <c r="O2278" s="99"/>
      <c r="P2278" s="99"/>
      <c r="Q2278" s="99"/>
      <c r="R2278" s="99"/>
      <c r="S2278" s="99"/>
      <c r="T2278" s="27"/>
      <c r="U2278" s="27"/>
      <c r="V2278" s="27"/>
      <c r="W2278" s="27"/>
      <c r="X2278" s="27"/>
      <c r="Y2278" s="27"/>
      <c r="Z2278" s="27"/>
      <c r="AA2278" s="27"/>
      <c r="AC2278" s="25"/>
      <c r="AD2278" s="25"/>
      <c r="AE2278" s="25"/>
      <c r="AF2278" s="25"/>
      <c r="AG2278" s="25"/>
      <c r="AH2278" s="25"/>
      <c r="AI2278" s="25"/>
      <c r="AJ2278" s="25"/>
      <c r="AK2278" s="25"/>
      <c r="AL2278" s="25"/>
      <c r="AM2278" s="25"/>
      <c r="AN2278" s="25"/>
      <c r="AO2278" s="25"/>
      <c r="AP2278" s="25"/>
      <c r="AQ2278" s="25"/>
      <c r="AR2278" s="25"/>
      <c r="AS2278" s="25"/>
      <c r="AT2278" s="25"/>
      <c r="AU2278" s="25"/>
      <c r="AV2278" s="25"/>
      <c r="AW2278" s="25"/>
      <c r="AX2278" s="25"/>
    </row>
    <row r="2279" spans="7:50" ht="12.75">
      <c r="G2279" s="49"/>
      <c r="K2279" s="99"/>
      <c r="L2279" s="99"/>
      <c r="M2279" s="99"/>
      <c r="N2279" s="99"/>
      <c r="O2279" s="99"/>
      <c r="P2279" s="99"/>
      <c r="Q2279" s="99"/>
      <c r="R2279" s="99"/>
      <c r="S2279" s="99"/>
      <c r="T2279" s="27"/>
      <c r="U2279" s="27"/>
      <c r="V2279" s="27"/>
      <c r="W2279" s="27"/>
      <c r="X2279" s="27"/>
      <c r="Y2279" s="27"/>
      <c r="Z2279" s="27"/>
      <c r="AA2279" s="27"/>
      <c r="AC2279" s="25"/>
      <c r="AD2279" s="25"/>
      <c r="AE2279" s="25"/>
      <c r="AF2279" s="25"/>
      <c r="AG2279" s="25"/>
      <c r="AH2279" s="25"/>
      <c r="AI2279" s="25"/>
      <c r="AJ2279" s="25"/>
      <c r="AK2279" s="25"/>
      <c r="AL2279" s="25"/>
      <c r="AM2279" s="25"/>
      <c r="AN2279" s="25"/>
      <c r="AO2279" s="25"/>
      <c r="AP2279" s="25"/>
      <c r="AQ2279" s="25"/>
      <c r="AR2279" s="25"/>
      <c r="AS2279" s="25"/>
      <c r="AT2279" s="25"/>
      <c r="AU2279" s="25"/>
      <c r="AV2279" s="25"/>
      <c r="AW2279" s="25"/>
      <c r="AX2279" s="25"/>
    </row>
    <row r="2280" spans="7:50" ht="12.75">
      <c r="G2280" s="49"/>
      <c r="K2280" s="99"/>
      <c r="L2280" s="99"/>
      <c r="M2280" s="99"/>
      <c r="N2280" s="99"/>
      <c r="O2280" s="99"/>
      <c r="P2280" s="99"/>
      <c r="Q2280" s="99"/>
      <c r="R2280" s="99"/>
      <c r="S2280" s="99"/>
      <c r="T2280" s="27"/>
      <c r="U2280" s="27"/>
      <c r="V2280" s="27"/>
      <c r="W2280" s="27"/>
      <c r="X2280" s="27"/>
      <c r="Y2280" s="27"/>
      <c r="Z2280" s="27"/>
      <c r="AA2280" s="27"/>
      <c r="AC2280" s="25"/>
      <c r="AD2280" s="25"/>
      <c r="AE2280" s="25"/>
      <c r="AF2280" s="25"/>
      <c r="AG2280" s="25"/>
      <c r="AH2280" s="25"/>
      <c r="AI2280" s="25"/>
      <c r="AJ2280" s="25"/>
      <c r="AK2280" s="25"/>
      <c r="AL2280" s="25"/>
      <c r="AM2280" s="25"/>
      <c r="AN2280" s="25"/>
      <c r="AO2280" s="25"/>
      <c r="AP2280" s="25"/>
      <c r="AQ2280" s="25"/>
      <c r="AR2280" s="25"/>
      <c r="AS2280" s="25"/>
      <c r="AT2280" s="25"/>
      <c r="AU2280" s="25"/>
      <c r="AV2280" s="25"/>
      <c r="AW2280" s="25"/>
      <c r="AX2280" s="25"/>
    </row>
    <row r="2281" spans="7:50" ht="12.75">
      <c r="G2281" s="49"/>
      <c r="K2281" s="99"/>
      <c r="L2281" s="99"/>
      <c r="M2281" s="99"/>
      <c r="N2281" s="99"/>
      <c r="O2281" s="99"/>
      <c r="P2281" s="99"/>
      <c r="Q2281" s="99"/>
      <c r="R2281" s="99"/>
      <c r="S2281" s="99"/>
      <c r="T2281" s="27"/>
      <c r="U2281" s="27"/>
      <c r="V2281" s="27"/>
      <c r="W2281" s="27"/>
      <c r="X2281" s="27"/>
      <c r="Y2281" s="27"/>
      <c r="Z2281" s="27"/>
      <c r="AA2281" s="27"/>
      <c r="AC2281" s="25"/>
      <c r="AD2281" s="25"/>
      <c r="AE2281" s="25"/>
      <c r="AF2281" s="25"/>
      <c r="AG2281" s="25"/>
      <c r="AH2281" s="25"/>
      <c r="AI2281" s="25"/>
      <c r="AJ2281" s="25"/>
      <c r="AK2281" s="25"/>
      <c r="AL2281" s="25"/>
      <c r="AM2281" s="25"/>
      <c r="AN2281" s="25"/>
      <c r="AO2281" s="25"/>
      <c r="AP2281" s="25"/>
      <c r="AQ2281" s="25"/>
      <c r="AR2281" s="25"/>
      <c r="AS2281" s="25"/>
      <c r="AT2281" s="25"/>
      <c r="AU2281" s="25"/>
      <c r="AV2281" s="25"/>
      <c r="AW2281" s="25"/>
      <c r="AX2281" s="25"/>
    </row>
    <row r="2282" spans="7:50" ht="12.75">
      <c r="G2282" s="49"/>
      <c r="K2282" s="99"/>
      <c r="L2282" s="99"/>
      <c r="M2282" s="99"/>
      <c r="N2282" s="99"/>
      <c r="O2282" s="99"/>
      <c r="P2282" s="99"/>
      <c r="Q2282" s="99"/>
      <c r="R2282" s="99"/>
      <c r="S2282" s="99"/>
      <c r="T2282" s="27"/>
      <c r="U2282" s="27"/>
      <c r="V2282" s="27"/>
      <c r="W2282" s="27"/>
      <c r="X2282" s="27"/>
      <c r="Y2282" s="27"/>
      <c r="Z2282" s="27"/>
      <c r="AA2282" s="27"/>
      <c r="AC2282" s="25"/>
      <c r="AD2282" s="25"/>
      <c r="AE2282" s="25"/>
      <c r="AF2282" s="25"/>
      <c r="AG2282" s="25"/>
      <c r="AH2282" s="25"/>
      <c r="AI2282" s="25"/>
      <c r="AJ2282" s="25"/>
      <c r="AK2282" s="25"/>
      <c r="AL2282" s="25"/>
      <c r="AM2282" s="25"/>
      <c r="AN2282" s="25"/>
      <c r="AO2282" s="25"/>
      <c r="AP2282" s="25"/>
      <c r="AQ2282" s="25"/>
      <c r="AR2282" s="25"/>
      <c r="AS2282" s="25"/>
      <c r="AT2282" s="25"/>
      <c r="AU2282" s="25"/>
      <c r="AV2282" s="25"/>
      <c r="AW2282" s="25"/>
      <c r="AX2282" s="25"/>
    </row>
    <row r="2283" spans="7:50" ht="12.75">
      <c r="G2283" s="49"/>
      <c r="K2283" s="99"/>
      <c r="L2283" s="99"/>
      <c r="M2283" s="99"/>
      <c r="N2283" s="99"/>
      <c r="O2283" s="99"/>
      <c r="P2283" s="99"/>
      <c r="Q2283" s="99"/>
      <c r="R2283" s="99"/>
      <c r="S2283" s="99"/>
      <c r="T2283" s="27"/>
      <c r="U2283" s="27"/>
      <c r="V2283" s="27"/>
      <c r="W2283" s="27"/>
      <c r="X2283" s="27"/>
      <c r="Y2283" s="27"/>
      <c r="Z2283" s="27"/>
      <c r="AA2283" s="27"/>
      <c r="AC2283" s="25"/>
      <c r="AD2283" s="25"/>
      <c r="AE2283" s="25"/>
      <c r="AF2283" s="25"/>
      <c r="AG2283" s="25"/>
      <c r="AH2283" s="25"/>
      <c r="AI2283" s="25"/>
      <c r="AJ2283" s="25"/>
      <c r="AK2283" s="25"/>
      <c r="AL2283" s="25"/>
      <c r="AM2283" s="25"/>
      <c r="AN2283" s="25"/>
      <c r="AO2283" s="25"/>
      <c r="AP2283" s="25"/>
      <c r="AQ2283" s="25"/>
      <c r="AR2283" s="25"/>
      <c r="AS2283" s="25"/>
      <c r="AT2283" s="25"/>
      <c r="AU2283" s="25"/>
      <c r="AV2283" s="25"/>
      <c r="AW2283" s="25"/>
      <c r="AX2283" s="25"/>
    </row>
    <row r="2284" spans="7:50" ht="12.75">
      <c r="G2284" s="49"/>
      <c r="K2284" s="99"/>
      <c r="L2284" s="99"/>
      <c r="M2284" s="99"/>
      <c r="N2284" s="99"/>
      <c r="O2284" s="99"/>
      <c r="P2284" s="99"/>
      <c r="Q2284" s="99"/>
      <c r="R2284" s="99"/>
      <c r="S2284" s="99"/>
      <c r="T2284" s="27"/>
      <c r="U2284" s="27"/>
      <c r="V2284" s="27"/>
      <c r="W2284" s="27"/>
      <c r="X2284" s="27"/>
      <c r="Y2284" s="27"/>
      <c r="Z2284" s="27"/>
      <c r="AA2284" s="27"/>
      <c r="AC2284" s="25"/>
      <c r="AD2284" s="25"/>
      <c r="AE2284" s="25"/>
      <c r="AF2284" s="25"/>
      <c r="AG2284" s="25"/>
      <c r="AH2284" s="25"/>
      <c r="AI2284" s="25"/>
      <c r="AJ2284" s="25"/>
      <c r="AK2284" s="25"/>
      <c r="AL2284" s="25"/>
      <c r="AM2284" s="25"/>
      <c r="AN2284" s="25"/>
      <c r="AO2284" s="25"/>
      <c r="AP2284" s="25"/>
      <c r="AQ2284" s="25"/>
      <c r="AR2284" s="25"/>
      <c r="AS2284" s="25"/>
      <c r="AT2284" s="25"/>
      <c r="AU2284" s="25"/>
      <c r="AV2284" s="25"/>
      <c r="AW2284" s="25"/>
      <c r="AX2284" s="25"/>
    </row>
    <row r="2285" spans="7:50" ht="12.75">
      <c r="G2285" s="49"/>
      <c r="K2285" s="99"/>
      <c r="L2285" s="99"/>
      <c r="M2285" s="99"/>
      <c r="N2285" s="99"/>
      <c r="O2285" s="99"/>
      <c r="P2285" s="99"/>
      <c r="Q2285" s="99"/>
      <c r="R2285" s="99"/>
      <c r="S2285" s="99"/>
      <c r="T2285" s="27"/>
      <c r="U2285" s="27"/>
      <c r="V2285" s="27"/>
      <c r="W2285" s="27"/>
      <c r="X2285" s="27"/>
      <c r="Y2285" s="27"/>
      <c r="Z2285" s="27"/>
      <c r="AA2285" s="27"/>
      <c r="AC2285" s="25"/>
      <c r="AD2285" s="25"/>
      <c r="AE2285" s="25"/>
      <c r="AF2285" s="25"/>
      <c r="AG2285" s="25"/>
      <c r="AH2285" s="25"/>
      <c r="AI2285" s="25"/>
      <c r="AJ2285" s="25"/>
      <c r="AK2285" s="25"/>
      <c r="AL2285" s="25"/>
      <c r="AM2285" s="25"/>
      <c r="AN2285" s="25"/>
      <c r="AO2285" s="25"/>
      <c r="AP2285" s="25"/>
      <c r="AQ2285" s="25"/>
      <c r="AR2285" s="25"/>
      <c r="AS2285" s="25"/>
      <c r="AT2285" s="25"/>
      <c r="AU2285" s="25"/>
      <c r="AV2285" s="25"/>
      <c r="AW2285" s="25"/>
      <c r="AX2285" s="25"/>
    </row>
    <row r="2286" spans="7:50" ht="12.75">
      <c r="G2286" s="49"/>
      <c r="K2286" s="99"/>
      <c r="L2286" s="99"/>
      <c r="M2286" s="99"/>
      <c r="N2286" s="99"/>
      <c r="O2286" s="99"/>
      <c r="P2286" s="99"/>
      <c r="Q2286" s="99"/>
      <c r="R2286" s="99"/>
      <c r="S2286" s="99"/>
      <c r="T2286" s="27"/>
      <c r="U2286" s="27"/>
      <c r="V2286" s="27"/>
      <c r="W2286" s="27"/>
      <c r="X2286" s="27"/>
      <c r="Y2286" s="27"/>
      <c r="Z2286" s="27"/>
      <c r="AA2286" s="27"/>
      <c r="AC2286" s="25"/>
      <c r="AD2286" s="25"/>
      <c r="AE2286" s="25"/>
      <c r="AF2286" s="25"/>
      <c r="AG2286" s="25"/>
      <c r="AH2286" s="25"/>
      <c r="AI2286" s="25"/>
      <c r="AJ2286" s="25"/>
      <c r="AK2286" s="25"/>
      <c r="AL2286" s="25"/>
      <c r="AM2286" s="25"/>
      <c r="AN2286" s="25"/>
      <c r="AO2286" s="25"/>
      <c r="AP2286" s="25"/>
      <c r="AQ2286" s="25"/>
      <c r="AR2286" s="25"/>
      <c r="AS2286" s="25"/>
      <c r="AT2286" s="25"/>
      <c r="AU2286" s="25"/>
      <c r="AV2286" s="25"/>
      <c r="AW2286" s="25"/>
      <c r="AX2286" s="25"/>
    </row>
    <row r="2287" spans="7:50" ht="12.75">
      <c r="G2287" s="49"/>
      <c r="K2287" s="99"/>
      <c r="L2287" s="99"/>
      <c r="M2287" s="99"/>
      <c r="N2287" s="99"/>
      <c r="O2287" s="99"/>
      <c r="P2287" s="99"/>
      <c r="Q2287" s="99"/>
      <c r="R2287" s="99"/>
      <c r="S2287" s="99"/>
      <c r="T2287" s="27"/>
      <c r="U2287" s="27"/>
      <c r="V2287" s="27"/>
      <c r="W2287" s="27"/>
      <c r="X2287" s="27"/>
      <c r="Y2287" s="27"/>
      <c r="Z2287" s="27"/>
      <c r="AA2287" s="27"/>
      <c r="AC2287" s="25"/>
      <c r="AD2287" s="25"/>
      <c r="AE2287" s="25"/>
      <c r="AF2287" s="25"/>
      <c r="AG2287" s="25"/>
      <c r="AH2287" s="25"/>
      <c r="AI2287" s="25"/>
      <c r="AJ2287" s="25"/>
      <c r="AK2287" s="25"/>
      <c r="AL2287" s="25"/>
      <c r="AM2287" s="25"/>
      <c r="AN2287" s="25"/>
      <c r="AO2287" s="25"/>
      <c r="AP2287" s="25"/>
      <c r="AQ2287" s="25"/>
      <c r="AR2287" s="25"/>
      <c r="AS2287" s="25"/>
      <c r="AT2287" s="25"/>
      <c r="AU2287" s="25"/>
      <c r="AV2287" s="25"/>
      <c r="AW2287" s="25"/>
      <c r="AX2287" s="25"/>
    </row>
    <row r="2288" spans="7:50" ht="12.75">
      <c r="G2288" s="49"/>
      <c r="K2288" s="99"/>
      <c r="L2288" s="99"/>
      <c r="M2288" s="99"/>
      <c r="N2288" s="99"/>
      <c r="O2288" s="99"/>
      <c r="P2288" s="99"/>
      <c r="Q2288" s="99"/>
      <c r="R2288" s="99"/>
      <c r="S2288" s="99"/>
      <c r="T2288" s="27"/>
      <c r="U2288" s="27"/>
      <c r="V2288" s="27"/>
      <c r="W2288" s="27"/>
      <c r="X2288" s="27"/>
      <c r="Y2288" s="27"/>
      <c r="Z2288" s="27"/>
      <c r="AA2288" s="27"/>
      <c r="AC2288" s="25"/>
      <c r="AD2288" s="25"/>
      <c r="AE2288" s="25"/>
      <c r="AF2288" s="25"/>
      <c r="AG2288" s="25"/>
      <c r="AH2288" s="25"/>
      <c r="AI2288" s="25"/>
      <c r="AJ2288" s="25"/>
      <c r="AK2288" s="25"/>
      <c r="AL2288" s="25"/>
      <c r="AM2288" s="25"/>
      <c r="AN2288" s="25"/>
      <c r="AO2288" s="25"/>
      <c r="AP2288" s="25"/>
      <c r="AQ2288" s="25"/>
      <c r="AR2288" s="25"/>
      <c r="AS2288" s="25"/>
      <c r="AT2288" s="25"/>
      <c r="AU2288" s="25"/>
      <c r="AV2288" s="25"/>
      <c r="AW2288" s="25"/>
      <c r="AX2288" s="25"/>
    </row>
    <row r="2289" spans="7:50" ht="12.75">
      <c r="G2289" s="49"/>
      <c r="K2289" s="99"/>
      <c r="L2289" s="99"/>
      <c r="M2289" s="99"/>
      <c r="N2289" s="99"/>
      <c r="O2289" s="99"/>
      <c r="P2289" s="99"/>
      <c r="Q2289" s="99"/>
      <c r="R2289" s="99"/>
      <c r="S2289" s="99"/>
      <c r="T2289" s="27"/>
      <c r="U2289" s="27"/>
      <c r="V2289" s="27"/>
      <c r="W2289" s="27"/>
      <c r="X2289" s="27"/>
      <c r="Y2289" s="27"/>
      <c r="Z2289" s="27"/>
      <c r="AA2289" s="27"/>
      <c r="AC2289" s="25"/>
      <c r="AD2289" s="25"/>
      <c r="AE2289" s="25"/>
      <c r="AF2289" s="25"/>
      <c r="AG2289" s="25"/>
      <c r="AH2289" s="25"/>
      <c r="AI2289" s="25"/>
      <c r="AJ2289" s="25"/>
      <c r="AK2289" s="25"/>
      <c r="AL2289" s="25"/>
      <c r="AM2289" s="25"/>
      <c r="AN2289" s="25"/>
      <c r="AO2289" s="25"/>
      <c r="AP2289" s="25"/>
      <c r="AQ2289" s="25"/>
      <c r="AR2289" s="25"/>
      <c r="AS2289" s="25"/>
      <c r="AT2289" s="25"/>
      <c r="AU2289" s="25"/>
      <c r="AV2289" s="25"/>
      <c r="AW2289" s="25"/>
      <c r="AX2289" s="25"/>
    </row>
    <row r="2290" spans="7:50" ht="12.75">
      <c r="G2290" s="49"/>
      <c r="K2290" s="99"/>
      <c r="L2290" s="99"/>
      <c r="M2290" s="99"/>
      <c r="N2290" s="99"/>
      <c r="O2290" s="99"/>
      <c r="P2290" s="99"/>
      <c r="Q2290" s="99"/>
      <c r="R2290" s="99"/>
      <c r="S2290" s="99"/>
      <c r="T2290" s="27"/>
      <c r="U2290" s="27"/>
      <c r="V2290" s="27"/>
      <c r="W2290" s="27"/>
      <c r="X2290" s="27"/>
      <c r="Y2290" s="27"/>
      <c r="Z2290" s="27"/>
      <c r="AA2290" s="27"/>
      <c r="AC2290" s="25"/>
      <c r="AD2290" s="25"/>
      <c r="AE2290" s="25"/>
      <c r="AF2290" s="25"/>
      <c r="AG2290" s="25"/>
      <c r="AH2290" s="25"/>
      <c r="AI2290" s="25"/>
      <c r="AJ2290" s="25"/>
      <c r="AK2290" s="25"/>
      <c r="AL2290" s="25"/>
      <c r="AM2290" s="25"/>
      <c r="AN2290" s="25"/>
      <c r="AO2290" s="25"/>
      <c r="AP2290" s="25"/>
      <c r="AQ2290" s="25"/>
      <c r="AR2290" s="25"/>
      <c r="AS2290" s="25"/>
      <c r="AT2290" s="25"/>
      <c r="AU2290" s="25"/>
      <c r="AV2290" s="25"/>
      <c r="AW2290" s="25"/>
      <c r="AX2290" s="25"/>
    </row>
    <row r="2291" spans="7:50" ht="12.75">
      <c r="G2291" s="49"/>
      <c r="K2291" s="99"/>
      <c r="L2291" s="99"/>
      <c r="M2291" s="99"/>
      <c r="N2291" s="99"/>
      <c r="O2291" s="99"/>
      <c r="P2291" s="99"/>
      <c r="Q2291" s="99"/>
      <c r="R2291" s="99"/>
      <c r="S2291" s="99"/>
      <c r="T2291" s="27"/>
      <c r="U2291" s="27"/>
      <c r="V2291" s="27"/>
      <c r="W2291" s="27"/>
      <c r="X2291" s="27"/>
      <c r="Y2291" s="27"/>
      <c r="Z2291" s="27"/>
      <c r="AA2291" s="27"/>
      <c r="AC2291" s="25"/>
      <c r="AD2291" s="25"/>
      <c r="AE2291" s="25"/>
      <c r="AF2291" s="25"/>
      <c r="AG2291" s="25"/>
      <c r="AH2291" s="25"/>
      <c r="AI2291" s="25"/>
      <c r="AJ2291" s="25"/>
      <c r="AK2291" s="25"/>
      <c r="AL2291" s="25"/>
      <c r="AM2291" s="25"/>
      <c r="AN2291" s="25"/>
      <c r="AO2291" s="25"/>
      <c r="AP2291" s="25"/>
      <c r="AQ2291" s="25"/>
      <c r="AR2291" s="25"/>
      <c r="AS2291" s="25"/>
      <c r="AT2291" s="25"/>
      <c r="AU2291" s="25"/>
      <c r="AV2291" s="25"/>
      <c r="AW2291" s="25"/>
      <c r="AX2291" s="25"/>
    </row>
    <row r="2292" spans="7:50" ht="12.75">
      <c r="G2292" s="49"/>
      <c r="K2292" s="99"/>
      <c r="L2292" s="99"/>
      <c r="M2292" s="99"/>
      <c r="N2292" s="99"/>
      <c r="O2292" s="99"/>
      <c r="P2292" s="99"/>
      <c r="Q2292" s="99"/>
      <c r="R2292" s="99"/>
      <c r="S2292" s="99"/>
      <c r="T2292" s="27"/>
      <c r="U2292" s="27"/>
      <c r="V2292" s="27"/>
      <c r="W2292" s="27"/>
      <c r="X2292" s="27"/>
      <c r="Y2292" s="27"/>
      <c r="Z2292" s="27"/>
      <c r="AA2292" s="27"/>
      <c r="AC2292" s="25"/>
      <c r="AD2292" s="25"/>
      <c r="AE2292" s="25"/>
      <c r="AF2292" s="25"/>
      <c r="AG2292" s="25"/>
      <c r="AH2292" s="25"/>
      <c r="AI2292" s="25"/>
      <c r="AJ2292" s="25"/>
      <c r="AK2292" s="25"/>
      <c r="AL2292" s="25"/>
      <c r="AM2292" s="25"/>
      <c r="AN2292" s="25"/>
      <c r="AO2292" s="25"/>
      <c r="AP2292" s="25"/>
      <c r="AQ2292" s="25"/>
      <c r="AR2292" s="25"/>
      <c r="AS2292" s="25"/>
      <c r="AT2292" s="25"/>
      <c r="AU2292" s="25"/>
      <c r="AV2292" s="25"/>
      <c r="AW2292" s="25"/>
      <c r="AX2292" s="25"/>
    </row>
    <row r="2293" spans="7:50" ht="12.75">
      <c r="G2293" s="49"/>
      <c r="K2293" s="99"/>
      <c r="L2293" s="99"/>
      <c r="M2293" s="99"/>
      <c r="N2293" s="99"/>
      <c r="O2293" s="99"/>
      <c r="P2293" s="99"/>
      <c r="Q2293" s="99"/>
      <c r="R2293" s="99"/>
      <c r="S2293" s="99"/>
      <c r="T2293" s="27"/>
      <c r="U2293" s="27"/>
      <c r="V2293" s="27"/>
      <c r="W2293" s="27"/>
      <c r="X2293" s="27"/>
      <c r="Y2293" s="27"/>
      <c r="Z2293" s="27"/>
      <c r="AA2293" s="27"/>
      <c r="AC2293" s="25"/>
      <c r="AD2293" s="25"/>
      <c r="AE2293" s="25"/>
      <c r="AF2293" s="25"/>
      <c r="AG2293" s="25"/>
      <c r="AH2293" s="25"/>
      <c r="AI2293" s="25"/>
      <c r="AJ2293" s="25"/>
      <c r="AK2293" s="25"/>
      <c r="AL2293" s="25"/>
      <c r="AM2293" s="25"/>
      <c r="AN2293" s="25"/>
      <c r="AO2293" s="25"/>
      <c r="AP2293" s="25"/>
      <c r="AQ2293" s="25"/>
      <c r="AR2293" s="25"/>
      <c r="AS2293" s="25"/>
      <c r="AT2293" s="25"/>
      <c r="AU2293" s="25"/>
      <c r="AV2293" s="25"/>
      <c r="AW2293" s="25"/>
      <c r="AX2293" s="25"/>
    </row>
    <row r="2294" spans="7:50" ht="12.75">
      <c r="G2294" s="49"/>
      <c r="K2294" s="99"/>
      <c r="L2294" s="99"/>
      <c r="M2294" s="99"/>
      <c r="N2294" s="99"/>
      <c r="O2294" s="99"/>
      <c r="P2294" s="99"/>
      <c r="Q2294" s="99"/>
      <c r="R2294" s="99"/>
      <c r="S2294" s="99"/>
      <c r="T2294" s="27"/>
      <c r="U2294" s="27"/>
      <c r="V2294" s="27"/>
      <c r="W2294" s="27"/>
      <c r="X2294" s="27"/>
      <c r="Y2294" s="27"/>
      <c r="Z2294" s="27"/>
      <c r="AA2294" s="27"/>
      <c r="AC2294" s="25"/>
      <c r="AD2294" s="25"/>
      <c r="AE2294" s="25"/>
      <c r="AF2294" s="25"/>
      <c r="AG2294" s="25"/>
      <c r="AH2294" s="25"/>
      <c r="AI2294" s="25"/>
      <c r="AJ2294" s="25"/>
      <c r="AK2294" s="25"/>
      <c r="AL2294" s="25"/>
      <c r="AM2294" s="25"/>
      <c r="AN2294" s="25"/>
      <c r="AO2294" s="25"/>
      <c r="AP2294" s="25"/>
      <c r="AQ2294" s="25"/>
      <c r="AR2294" s="25"/>
      <c r="AS2294" s="25"/>
      <c r="AT2294" s="25"/>
      <c r="AU2294" s="25"/>
      <c r="AV2294" s="25"/>
      <c r="AW2294" s="25"/>
      <c r="AX2294" s="25"/>
    </row>
    <row r="2295" spans="7:50" ht="12.75">
      <c r="G2295" s="49"/>
      <c r="K2295" s="99"/>
      <c r="L2295" s="99"/>
      <c r="M2295" s="99"/>
      <c r="N2295" s="99"/>
      <c r="O2295" s="99"/>
      <c r="P2295" s="99"/>
      <c r="Q2295" s="99"/>
      <c r="R2295" s="99"/>
      <c r="S2295" s="99"/>
      <c r="T2295" s="27"/>
      <c r="U2295" s="27"/>
      <c r="V2295" s="27"/>
      <c r="W2295" s="27"/>
      <c r="X2295" s="27"/>
      <c r="Y2295" s="27"/>
      <c r="Z2295" s="27"/>
      <c r="AA2295" s="27"/>
      <c r="AC2295" s="25"/>
      <c r="AD2295" s="25"/>
      <c r="AE2295" s="25"/>
      <c r="AF2295" s="25"/>
      <c r="AG2295" s="25"/>
      <c r="AH2295" s="25"/>
      <c r="AI2295" s="25"/>
      <c r="AJ2295" s="25"/>
      <c r="AK2295" s="25"/>
      <c r="AL2295" s="25"/>
      <c r="AM2295" s="25"/>
      <c r="AN2295" s="25"/>
      <c r="AO2295" s="25"/>
      <c r="AP2295" s="25"/>
      <c r="AQ2295" s="25"/>
      <c r="AR2295" s="25"/>
      <c r="AS2295" s="25"/>
      <c r="AT2295" s="25"/>
      <c r="AU2295" s="25"/>
      <c r="AV2295" s="25"/>
      <c r="AW2295" s="25"/>
      <c r="AX2295" s="25"/>
    </row>
    <row r="2296" spans="7:50" ht="12.75">
      <c r="G2296" s="49"/>
      <c r="K2296" s="99"/>
      <c r="L2296" s="99"/>
      <c r="M2296" s="99"/>
      <c r="N2296" s="99"/>
      <c r="O2296" s="99"/>
      <c r="P2296" s="99"/>
      <c r="Q2296" s="99"/>
      <c r="R2296" s="99"/>
      <c r="S2296" s="99"/>
      <c r="T2296" s="27"/>
      <c r="U2296" s="27"/>
      <c r="V2296" s="27"/>
      <c r="W2296" s="27"/>
      <c r="X2296" s="27"/>
      <c r="Y2296" s="27"/>
      <c r="Z2296" s="27"/>
      <c r="AA2296" s="27"/>
      <c r="AC2296" s="25"/>
      <c r="AD2296" s="25"/>
      <c r="AE2296" s="25"/>
      <c r="AF2296" s="25"/>
      <c r="AG2296" s="25"/>
      <c r="AH2296" s="25"/>
      <c r="AI2296" s="25"/>
      <c r="AJ2296" s="25"/>
      <c r="AK2296" s="25"/>
      <c r="AL2296" s="25"/>
      <c r="AM2296" s="25"/>
      <c r="AN2296" s="25"/>
      <c r="AO2296" s="25"/>
      <c r="AP2296" s="25"/>
      <c r="AQ2296" s="25"/>
      <c r="AR2296" s="25"/>
      <c r="AS2296" s="25"/>
      <c r="AT2296" s="25"/>
      <c r="AU2296" s="25"/>
      <c r="AV2296" s="25"/>
      <c r="AW2296" s="25"/>
      <c r="AX2296" s="25"/>
    </row>
    <row r="2297" spans="7:50" ht="12.75">
      <c r="G2297" s="49"/>
      <c r="K2297" s="99"/>
      <c r="L2297" s="99"/>
      <c r="M2297" s="99"/>
      <c r="N2297" s="99"/>
      <c r="O2297" s="99"/>
      <c r="P2297" s="99"/>
      <c r="Q2297" s="99"/>
      <c r="R2297" s="99"/>
      <c r="S2297" s="99"/>
      <c r="T2297" s="27"/>
      <c r="U2297" s="27"/>
      <c r="V2297" s="27"/>
      <c r="W2297" s="27"/>
      <c r="X2297" s="27"/>
      <c r="Y2297" s="27"/>
      <c r="Z2297" s="27"/>
      <c r="AA2297" s="27"/>
      <c r="AC2297" s="25"/>
      <c r="AD2297" s="25"/>
      <c r="AE2297" s="25"/>
      <c r="AF2297" s="25"/>
      <c r="AG2297" s="25"/>
      <c r="AH2297" s="25"/>
      <c r="AI2297" s="25"/>
      <c r="AJ2297" s="25"/>
      <c r="AK2297" s="25"/>
      <c r="AL2297" s="25"/>
      <c r="AM2297" s="25"/>
      <c r="AN2297" s="25"/>
      <c r="AO2297" s="25"/>
      <c r="AP2297" s="25"/>
      <c r="AQ2297" s="25"/>
      <c r="AR2297" s="25"/>
      <c r="AS2297" s="25"/>
      <c r="AT2297" s="25"/>
      <c r="AU2297" s="25"/>
      <c r="AV2297" s="25"/>
      <c r="AW2297" s="25"/>
      <c r="AX2297" s="25"/>
    </row>
    <row r="2298" spans="7:50" ht="12.75">
      <c r="G2298" s="49"/>
      <c r="K2298" s="99"/>
      <c r="L2298" s="99"/>
      <c r="M2298" s="99"/>
      <c r="N2298" s="99"/>
      <c r="O2298" s="99"/>
      <c r="P2298" s="99"/>
      <c r="Q2298" s="99"/>
      <c r="R2298" s="99"/>
      <c r="S2298" s="99"/>
      <c r="T2298" s="27"/>
      <c r="U2298" s="27"/>
      <c r="V2298" s="27"/>
      <c r="W2298" s="27"/>
      <c r="X2298" s="27"/>
      <c r="Y2298" s="27"/>
      <c r="Z2298" s="27"/>
      <c r="AA2298" s="27"/>
      <c r="AC2298" s="25"/>
      <c r="AD2298" s="25"/>
      <c r="AE2298" s="25"/>
      <c r="AF2298" s="25"/>
      <c r="AG2298" s="25"/>
      <c r="AH2298" s="25"/>
      <c r="AI2298" s="25"/>
      <c r="AJ2298" s="25"/>
      <c r="AK2298" s="25"/>
      <c r="AL2298" s="25"/>
      <c r="AM2298" s="25"/>
      <c r="AN2298" s="25"/>
      <c r="AO2298" s="25"/>
      <c r="AP2298" s="25"/>
      <c r="AQ2298" s="25"/>
      <c r="AR2298" s="25"/>
      <c r="AS2298" s="25"/>
      <c r="AT2298" s="25"/>
      <c r="AU2298" s="25"/>
      <c r="AV2298" s="25"/>
      <c r="AW2298" s="25"/>
      <c r="AX2298" s="25"/>
    </row>
    <row r="2299" spans="7:50" ht="12.75">
      <c r="G2299" s="49"/>
      <c r="K2299" s="99"/>
      <c r="L2299" s="99"/>
      <c r="M2299" s="99"/>
      <c r="N2299" s="99"/>
      <c r="O2299" s="99"/>
      <c r="P2299" s="99"/>
      <c r="Q2299" s="99"/>
      <c r="R2299" s="99"/>
      <c r="S2299" s="99"/>
      <c r="T2299" s="27"/>
      <c r="U2299" s="27"/>
      <c r="V2299" s="27"/>
      <c r="W2299" s="27"/>
      <c r="X2299" s="27"/>
      <c r="Y2299" s="27"/>
      <c r="Z2299" s="27"/>
      <c r="AA2299" s="27"/>
      <c r="AC2299" s="25"/>
      <c r="AD2299" s="25"/>
      <c r="AE2299" s="25"/>
      <c r="AF2299" s="25"/>
      <c r="AG2299" s="25"/>
      <c r="AH2299" s="25"/>
      <c r="AI2299" s="25"/>
      <c r="AJ2299" s="25"/>
      <c r="AK2299" s="25"/>
      <c r="AL2299" s="25"/>
      <c r="AM2299" s="25"/>
      <c r="AN2299" s="25"/>
      <c r="AO2299" s="25"/>
      <c r="AP2299" s="25"/>
      <c r="AQ2299" s="25"/>
      <c r="AR2299" s="25"/>
      <c r="AS2299" s="25"/>
      <c r="AT2299" s="25"/>
      <c r="AU2299" s="25"/>
      <c r="AV2299" s="25"/>
      <c r="AW2299" s="25"/>
      <c r="AX2299" s="25"/>
    </row>
    <row r="2300" spans="7:50" ht="12.75">
      <c r="G2300" s="49"/>
      <c r="K2300" s="99"/>
      <c r="L2300" s="99"/>
      <c r="M2300" s="99"/>
      <c r="N2300" s="99"/>
      <c r="O2300" s="99"/>
      <c r="P2300" s="99"/>
      <c r="Q2300" s="99"/>
      <c r="R2300" s="99"/>
      <c r="S2300" s="99"/>
      <c r="T2300" s="27"/>
      <c r="U2300" s="27"/>
      <c r="V2300" s="27"/>
      <c r="W2300" s="27"/>
      <c r="X2300" s="27"/>
      <c r="Y2300" s="27"/>
      <c r="Z2300" s="27"/>
      <c r="AA2300" s="27"/>
      <c r="AC2300" s="25"/>
      <c r="AD2300" s="25"/>
      <c r="AE2300" s="25"/>
      <c r="AF2300" s="25"/>
      <c r="AG2300" s="25"/>
      <c r="AH2300" s="25"/>
      <c r="AI2300" s="25"/>
      <c r="AJ2300" s="25"/>
      <c r="AK2300" s="25"/>
      <c r="AL2300" s="25"/>
      <c r="AM2300" s="25"/>
      <c r="AN2300" s="25"/>
      <c r="AO2300" s="25"/>
      <c r="AP2300" s="25"/>
      <c r="AQ2300" s="25"/>
      <c r="AR2300" s="25"/>
      <c r="AS2300" s="25"/>
      <c r="AT2300" s="25"/>
      <c r="AU2300" s="25"/>
      <c r="AV2300" s="25"/>
      <c r="AW2300" s="25"/>
      <c r="AX2300" s="25"/>
    </row>
    <row r="2301" spans="7:50" ht="12.75">
      <c r="G2301" s="49"/>
      <c r="K2301" s="99"/>
      <c r="L2301" s="99"/>
      <c r="M2301" s="99"/>
      <c r="N2301" s="99"/>
      <c r="O2301" s="99"/>
      <c r="P2301" s="99"/>
      <c r="Q2301" s="99"/>
      <c r="R2301" s="99"/>
      <c r="S2301" s="99"/>
      <c r="T2301" s="27"/>
      <c r="U2301" s="27"/>
      <c r="V2301" s="27"/>
      <c r="W2301" s="27"/>
      <c r="X2301" s="27"/>
      <c r="Y2301" s="27"/>
      <c r="Z2301" s="27"/>
      <c r="AA2301" s="27"/>
      <c r="AC2301" s="25"/>
      <c r="AD2301" s="25"/>
      <c r="AE2301" s="25"/>
      <c r="AF2301" s="25"/>
      <c r="AG2301" s="25"/>
      <c r="AH2301" s="25"/>
      <c r="AI2301" s="25"/>
      <c r="AJ2301" s="25"/>
      <c r="AK2301" s="25"/>
      <c r="AL2301" s="25"/>
      <c r="AM2301" s="25"/>
      <c r="AN2301" s="25"/>
      <c r="AO2301" s="25"/>
      <c r="AP2301" s="25"/>
      <c r="AQ2301" s="25"/>
      <c r="AR2301" s="25"/>
      <c r="AS2301" s="25"/>
      <c r="AT2301" s="25"/>
      <c r="AU2301" s="25"/>
      <c r="AV2301" s="25"/>
      <c r="AW2301" s="25"/>
      <c r="AX2301" s="25"/>
    </row>
    <row r="2302" spans="7:50" ht="12.75">
      <c r="G2302" s="49"/>
      <c r="K2302" s="99"/>
      <c r="L2302" s="99"/>
      <c r="M2302" s="99"/>
      <c r="N2302" s="99"/>
      <c r="O2302" s="99"/>
      <c r="P2302" s="99"/>
      <c r="Q2302" s="99"/>
      <c r="R2302" s="99"/>
      <c r="S2302" s="99"/>
      <c r="T2302" s="27"/>
      <c r="U2302" s="27"/>
      <c r="V2302" s="27"/>
      <c r="W2302" s="27"/>
      <c r="X2302" s="27"/>
      <c r="Y2302" s="27"/>
      <c r="Z2302" s="27"/>
      <c r="AA2302" s="27"/>
      <c r="AC2302" s="25"/>
      <c r="AD2302" s="25"/>
      <c r="AE2302" s="25"/>
      <c r="AF2302" s="25"/>
      <c r="AG2302" s="25"/>
      <c r="AH2302" s="25"/>
      <c r="AI2302" s="25"/>
      <c r="AJ2302" s="25"/>
      <c r="AK2302" s="25"/>
      <c r="AL2302" s="25"/>
      <c r="AM2302" s="25"/>
      <c r="AN2302" s="25"/>
      <c r="AO2302" s="25"/>
      <c r="AP2302" s="25"/>
      <c r="AQ2302" s="25"/>
      <c r="AR2302" s="25"/>
      <c r="AS2302" s="25"/>
      <c r="AT2302" s="25"/>
      <c r="AU2302" s="25"/>
      <c r="AV2302" s="25"/>
      <c r="AW2302" s="25"/>
      <c r="AX2302" s="25"/>
    </row>
    <row r="2303" spans="7:50" ht="12.75">
      <c r="G2303" s="49"/>
      <c r="K2303" s="99"/>
      <c r="L2303" s="99"/>
      <c r="M2303" s="99"/>
      <c r="N2303" s="99"/>
      <c r="O2303" s="99"/>
      <c r="P2303" s="99"/>
      <c r="Q2303" s="99"/>
      <c r="R2303" s="99"/>
      <c r="S2303" s="99"/>
      <c r="T2303" s="27"/>
      <c r="U2303" s="27"/>
      <c r="V2303" s="27"/>
      <c r="W2303" s="27"/>
      <c r="X2303" s="27"/>
      <c r="Y2303" s="27"/>
      <c r="Z2303" s="27"/>
      <c r="AA2303" s="27"/>
      <c r="AC2303" s="25"/>
      <c r="AD2303" s="25"/>
      <c r="AE2303" s="25"/>
      <c r="AF2303" s="25"/>
      <c r="AG2303" s="25"/>
      <c r="AH2303" s="25"/>
      <c r="AI2303" s="25"/>
      <c r="AJ2303" s="25"/>
      <c r="AK2303" s="25"/>
      <c r="AL2303" s="25"/>
      <c r="AM2303" s="25"/>
      <c r="AN2303" s="25"/>
      <c r="AO2303" s="25"/>
      <c r="AP2303" s="25"/>
      <c r="AQ2303" s="25"/>
      <c r="AR2303" s="25"/>
      <c r="AS2303" s="25"/>
      <c r="AT2303" s="25"/>
      <c r="AU2303" s="25"/>
      <c r="AV2303" s="25"/>
      <c r="AW2303" s="25"/>
      <c r="AX2303" s="25"/>
    </row>
    <row r="2304" spans="7:50" ht="12.75">
      <c r="G2304" s="49"/>
      <c r="K2304" s="99"/>
      <c r="L2304" s="99"/>
      <c r="M2304" s="99"/>
      <c r="N2304" s="99"/>
      <c r="O2304" s="99"/>
      <c r="P2304" s="99"/>
      <c r="Q2304" s="99"/>
      <c r="R2304" s="99"/>
      <c r="S2304" s="99"/>
      <c r="T2304" s="27"/>
      <c r="U2304" s="27"/>
      <c r="V2304" s="27"/>
      <c r="W2304" s="27"/>
      <c r="X2304" s="27"/>
      <c r="Y2304" s="27"/>
      <c r="Z2304" s="27"/>
      <c r="AA2304" s="27"/>
      <c r="AC2304" s="25"/>
      <c r="AD2304" s="25"/>
      <c r="AE2304" s="25"/>
      <c r="AF2304" s="25"/>
      <c r="AG2304" s="25"/>
      <c r="AH2304" s="25"/>
      <c r="AI2304" s="25"/>
      <c r="AJ2304" s="25"/>
      <c r="AK2304" s="25"/>
      <c r="AL2304" s="25"/>
      <c r="AM2304" s="25"/>
      <c r="AN2304" s="25"/>
      <c r="AO2304" s="25"/>
      <c r="AP2304" s="25"/>
      <c r="AQ2304" s="25"/>
      <c r="AR2304" s="25"/>
      <c r="AS2304" s="25"/>
      <c r="AT2304" s="25"/>
      <c r="AU2304" s="25"/>
      <c r="AV2304" s="25"/>
      <c r="AW2304" s="25"/>
      <c r="AX2304" s="25"/>
    </row>
    <row r="2305" spans="7:50" ht="12.75">
      <c r="G2305" s="49"/>
      <c r="K2305" s="99"/>
      <c r="L2305" s="99"/>
      <c r="M2305" s="99"/>
      <c r="N2305" s="99"/>
      <c r="O2305" s="99"/>
      <c r="P2305" s="99"/>
      <c r="Q2305" s="99"/>
      <c r="R2305" s="99"/>
      <c r="S2305" s="99"/>
      <c r="T2305" s="27"/>
      <c r="U2305" s="27"/>
      <c r="V2305" s="27"/>
      <c r="W2305" s="27"/>
      <c r="X2305" s="27"/>
      <c r="Y2305" s="27"/>
      <c r="Z2305" s="27"/>
      <c r="AA2305" s="27"/>
      <c r="AC2305" s="25"/>
      <c r="AD2305" s="25"/>
      <c r="AE2305" s="25"/>
      <c r="AF2305" s="25"/>
      <c r="AG2305" s="25"/>
      <c r="AH2305" s="25"/>
      <c r="AI2305" s="25"/>
      <c r="AJ2305" s="25"/>
      <c r="AK2305" s="25"/>
      <c r="AL2305" s="25"/>
      <c r="AM2305" s="25"/>
      <c r="AN2305" s="25"/>
      <c r="AO2305" s="25"/>
      <c r="AP2305" s="25"/>
      <c r="AQ2305" s="25"/>
      <c r="AR2305" s="25"/>
      <c r="AS2305" s="25"/>
      <c r="AT2305" s="25"/>
      <c r="AU2305" s="25"/>
      <c r="AV2305" s="25"/>
      <c r="AW2305" s="25"/>
      <c r="AX2305" s="25"/>
    </row>
    <row r="2306" spans="7:50" ht="12.75">
      <c r="G2306" s="49"/>
      <c r="K2306" s="99"/>
      <c r="L2306" s="99"/>
      <c r="M2306" s="99"/>
      <c r="N2306" s="99"/>
      <c r="O2306" s="99"/>
      <c r="P2306" s="99"/>
      <c r="Q2306" s="99"/>
      <c r="R2306" s="99"/>
      <c r="S2306" s="99"/>
      <c r="T2306" s="27"/>
      <c r="U2306" s="27"/>
      <c r="V2306" s="27"/>
      <c r="W2306" s="27"/>
      <c r="X2306" s="27"/>
      <c r="Y2306" s="27"/>
      <c r="Z2306" s="27"/>
      <c r="AA2306" s="27"/>
      <c r="AC2306" s="25"/>
      <c r="AD2306" s="25"/>
      <c r="AE2306" s="25"/>
      <c r="AF2306" s="25"/>
      <c r="AG2306" s="25"/>
      <c r="AH2306" s="25"/>
      <c r="AI2306" s="25"/>
      <c r="AJ2306" s="25"/>
      <c r="AK2306" s="25"/>
      <c r="AL2306" s="25"/>
      <c r="AM2306" s="25"/>
      <c r="AN2306" s="25"/>
      <c r="AO2306" s="25"/>
      <c r="AP2306" s="25"/>
      <c r="AQ2306" s="25"/>
      <c r="AR2306" s="25"/>
      <c r="AS2306" s="25"/>
      <c r="AT2306" s="25"/>
      <c r="AU2306" s="25"/>
      <c r="AV2306" s="25"/>
      <c r="AW2306" s="25"/>
      <c r="AX2306" s="25"/>
    </row>
    <row r="2307" spans="7:50" ht="12.75">
      <c r="G2307" s="49"/>
      <c r="K2307" s="99"/>
      <c r="L2307" s="99"/>
      <c r="M2307" s="99"/>
      <c r="N2307" s="99"/>
      <c r="O2307" s="99"/>
      <c r="P2307" s="99"/>
      <c r="Q2307" s="99"/>
      <c r="R2307" s="99"/>
      <c r="S2307" s="99"/>
      <c r="T2307" s="27"/>
      <c r="U2307" s="27"/>
      <c r="V2307" s="27"/>
      <c r="W2307" s="27"/>
      <c r="X2307" s="27"/>
      <c r="Y2307" s="27"/>
      <c r="Z2307" s="27"/>
      <c r="AA2307" s="27"/>
      <c r="AC2307" s="25"/>
      <c r="AD2307" s="25"/>
      <c r="AE2307" s="25"/>
      <c r="AF2307" s="25"/>
      <c r="AG2307" s="25"/>
      <c r="AH2307" s="25"/>
      <c r="AI2307" s="25"/>
      <c r="AJ2307" s="25"/>
      <c r="AK2307" s="25"/>
      <c r="AL2307" s="25"/>
      <c r="AM2307" s="25"/>
      <c r="AN2307" s="25"/>
      <c r="AO2307" s="25"/>
      <c r="AP2307" s="25"/>
      <c r="AQ2307" s="25"/>
      <c r="AR2307" s="25"/>
      <c r="AS2307" s="25"/>
      <c r="AT2307" s="25"/>
      <c r="AU2307" s="25"/>
      <c r="AV2307" s="25"/>
      <c r="AW2307" s="25"/>
      <c r="AX2307" s="25"/>
    </row>
    <row r="2308" spans="7:50" ht="12.75">
      <c r="G2308" s="49"/>
      <c r="K2308" s="99"/>
      <c r="L2308" s="99"/>
      <c r="M2308" s="99"/>
      <c r="N2308" s="99"/>
      <c r="O2308" s="99"/>
      <c r="P2308" s="99"/>
      <c r="Q2308" s="99"/>
      <c r="R2308" s="99"/>
      <c r="S2308" s="99"/>
      <c r="T2308" s="27"/>
      <c r="U2308" s="27"/>
      <c r="V2308" s="27"/>
      <c r="W2308" s="27"/>
      <c r="X2308" s="27"/>
      <c r="Y2308" s="27"/>
      <c r="Z2308" s="27"/>
      <c r="AA2308" s="27"/>
      <c r="AC2308" s="25"/>
      <c r="AD2308" s="25"/>
      <c r="AE2308" s="25"/>
      <c r="AF2308" s="25"/>
      <c r="AG2308" s="25"/>
      <c r="AH2308" s="25"/>
      <c r="AI2308" s="25"/>
      <c r="AJ2308" s="25"/>
      <c r="AK2308" s="25"/>
      <c r="AL2308" s="25"/>
      <c r="AM2308" s="25"/>
      <c r="AN2308" s="25"/>
      <c r="AO2308" s="25"/>
      <c r="AP2308" s="25"/>
      <c r="AQ2308" s="25"/>
      <c r="AR2308" s="25"/>
      <c r="AS2308" s="25"/>
      <c r="AT2308" s="25"/>
      <c r="AU2308" s="25"/>
      <c r="AV2308" s="25"/>
      <c r="AW2308" s="25"/>
      <c r="AX2308" s="25"/>
    </row>
    <row r="2309" spans="7:50" ht="12.75">
      <c r="G2309" s="49"/>
      <c r="K2309" s="99"/>
      <c r="L2309" s="99"/>
      <c r="M2309" s="99"/>
      <c r="N2309" s="99"/>
      <c r="O2309" s="99"/>
      <c r="P2309" s="99"/>
      <c r="Q2309" s="99"/>
      <c r="R2309" s="99"/>
      <c r="S2309" s="99"/>
      <c r="T2309" s="27"/>
      <c r="U2309" s="27"/>
      <c r="V2309" s="27"/>
      <c r="W2309" s="27"/>
      <c r="X2309" s="27"/>
      <c r="Y2309" s="27"/>
      <c r="Z2309" s="27"/>
      <c r="AA2309" s="27"/>
      <c r="AC2309" s="25"/>
      <c r="AD2309" s="25"/>
      <c r="AE2309" s="25"/>
      <c r="AF2309" s="25"/>
      <c r="AG2309" s="25"/>
      <c r="AH2309" s="25"/>
      <c r="AI2309" s="25"/>
      <c r="AJ2309" s="25"/>
      <c r="AK2309" s="25"/>
      <c r="AL2309" s="25"/>
      <c r="AM2309" s="25"/>
      <c r="AN2309" s="25"/>
      <c r="AO2309" s="25"/>
      <c r="AP2309" s="25"/>
      <c r="AQ2309" s="25"/>
      <c r="AR2309" s="25"/>
      <c r="AS2309" s="25"/>
      <c r="AT2309" s="25"/>
      <c r="AU2309" s="25"/>
      <c r="AV2309" s="25"/>
      <c r="AW2309" s="25"/>
      <c r="AX2309" s="25"/>
    </row>
    <row r="2310" spans="7:50" ht="12.75">
      <c r="G2310" s="49"/>
      <c r="K2310" s="99"/>
      <c r="L2310" s="99"/>
      <c r="M2310" s="99"/>
      <c r="N2310" s="99"/>
      <c r="O2310" s="99"/>
      <c r="P2310" s="99"/>
      <c r="Q2310" s="99"/>
      <c r="R2310" s="99"/>
      <c r="S2310" s="99"/>
      <c r="T2310" s="27"/>
      <c r="U2310" s="27"/>
      <c r="V2310" s="27"/>
      <c r="W2310" s="27"/>
      <c r="X2310" s="27"/>
      <c r="Y2310" s="27"/>
      <c r="Z2310" s="27"/>
      <c r="AA2310" s="27"/>
      <c r="AC2310" s="25"/>
      <c r="AD2310" s="25"/>
      <c r="AE2310" s="25"/>
      <c r="AF2310" s="25"/>
      <c r="AG2310" s="25"/>
      <c r="AH2310" s="25"/>
      <c r="AI2310" s="25"/>
      <c r="AJ2310" s="25"/>
      <c r="AK2310" s="25"/>
      <c r="AL2310" s="25"/>
      <c r="AM2310" s="25"/>
      <c r="AN2310" s="25"/>
      <c r="AO2310" s="25"/>
      <c r="AP2310" s="25"/>
      <c r="AQ2310" s="25"/>
      <c r="AR2310" s="25"/>
      <c r="AS2310" s="25"/>
      <c r="AT2310" s="25"/>
      <c r="AU2310" s="25"/>
      <c r="AV2310" s="25"/>
      <c r="AW2310" s="25"/>
      <c r="AX2310" s="25"/>
    </row>
    <row r="2311" spans="7:50" ht="12.75">
      <c r="G2311" s="49"/>
      <c r="K2311" s="99"/>
      <c r="L2311" s="99"/>
      <c r="M2311" s="99"/>
      <c r="N2311" s="99"/>
      <c r="O2311" s="99"/>
      <c r="P2311" s="99"/>
      <c r="Q2311" s="99"/>
      <c r="R2311" s="99"/>
      <c r="S2311" s="99"/>
      <c r="T2311" s="27"/>
      <c r="U2311" s="27"/>
      <c r="V2311" s="27"/>
      <c r="W2311" s="27"/>
      <c r="X2311" s="27"/>
      <c r="Y2311" s="27"/>
      <c r="Z2311" s="27"/>
      <c r="AA2311" s="27"/>
      <c r="AC2311" s="25"/>
      <c r="AD2311" s="25"/>
      <c r="AE2311" s="25"/>
      <c r="AF2311" s="25"/>
      <c r="AG2311" s="25"/>
      <c r="AH2311" s="25"/>
      <c r="AI2311" s="25"/>
      <c r="AJ2311" s="25"/>
      <c r="AK2311" s="25"/>
      <c r="AL2311" s="25"/>
      <c r="AM2311" s="25"/>
      <c r="AN2311" s="25"/>
      <c r="AO2311" s="25"/>
      <c r="AP2311" s="25"/>
      <c r="AQ2311" s="25"/>
      <c r="AR2311" s="25"/>
      <c r="AS2311" s="25"/>
      <c r="AT2311" s="25"/>
      <c r="AU2311" s="25"/>
      <c r="AV2311" s="25"/>
      <c r="AW2311" s="25"/>
      <c r="AX2311" s="25"/>
    </row>
    <row r="2312" spans="7:50" ht="12.75">
      <c r="G2312" s="49"/>
      <c r="K2312" s="99"/>
      <c r="L2312" s="99"/>
      <c r="M2312" s="99"/>
      <c r="N2312" s="99"/>
      <c r="O2312" s="99"/>
      <c r="P2312" s="99"/>
      <c r="Q2312" s="99"/>
      <c r="R2312" s="99"/>
      <c r="S2312" s="99"/>
      <c r="T2312" s="27"/>
      <c r="U2312" s="27"/>
      <c r="V2312" s="27"/>
      <c r="W2312" s="27"/>
      <c r="X2312" s="27"/>
      <c r="Y2312" s="27"/>
      <c r="Z2312" s="27"/>
      <c r="AA2312" s="27"/>
      <c r="AC2312" s="25"/>
      <c r="AD2312" s="25"/>
      <c r="AE2312" s="25"/>
      <c r="AF2312" s="25"/>
      <c r="AG2312" s="25"/>
      <c r="AH2312" s="25"/>
      <c r="AI2312" s="25"/>
      <c r="AJ2312" s="25"/>
      <c r="AK2312" s="25"/>
      <c r="AL2312" s="25"/>
      <c r="AM2312" s="25"/>
      <c r="AN2312" s="25"/>
      <c r="AO2312" s="25"/>
      <c r="AP2312" s="25"/>
      <c r="AQ2312" s="25"/>
      <c r="AR2312" s="25"/>
      <c r="AS2312" s="25"/>
      <c r="AT2312" s="25"/>
      <c r="AU2312" s="25"/>
      <c r="AV2312" s="25"/>
      <c r="AW2312" s="25"/>
      <c r="AX2312" s="25"/>
    </row>
    <row r="2313" spans="7:50" ht="12.75">
      <c r="G2313" s="49"/>
      <c r="K2313" s="99"/>
      <c r="L2313" s="99"/>
      <c r="M2313" s="99"/>
      <c r="N2313" s="99"/>
      <c r="O2313" s="99"/>
      <c r="P2313" s="99"/>
      <c r="Q2313" s="99"/>
      <c r="R2313" s="99"/>
      <c r="S2313" s="99"/>
      <c r="T2313" s="27"/>
      <c r="U2313" s="27"/>
      <c r="V2313" s="27"/>
      <c r="W2313" s="27"/>
      <c r="X2313" s="27"/>
      <c r="Y2313" s="27"/>
      <c r="Z2313" s="27"/>
      <c r="AA2313" s="27"/>
      <c r="AC2313" s="25"/>
      <c r="AD2313" s="25"/>
      <c r="AE2313" s="25"/>
      <c r="AF2313" s="25"/>
      <c r="AG2313" s="25"/>
      <c r="AH2313" s="25"/>
      <c r="AI2313" s="25"/>
      <c r="AJ2313" s="25"/>
      <c r="AK2313" s="25"/>
      <c r="AL2313" s="25"/>
      <c r="AM2313" s="25"/>
      <c r="AN2313" s="25"/>
      <c r="AO2313" s="25"/>
      <c r="AP2313" s="25"/>
      <c r="AQ2313" s="25"/>
      <c r="AR2313" s="25"/>
      <c r="AS2313" s="25"/>
      <c r="AT2313" s="25"/>
      <c r="AU2313" s="25"/>
      <c r="AV2313" s="25"/>
      <c r="AW2313" s="25"/>
      <c r="AX2313" s="25"/>
    </row>
    <row r="2314" spans="7:50" ht="12.75">
      <c r="G2314" s="49"/>
      <c r="K2314" s="99"/>
      <c r="L2314" s="99"/>
      <c r="M2314" s="99"/>
      <c r="N2314" s="99"/>
      <c r="O2314" s="99"/>
      <c r="P2314" s="99"/>
      <c r="Q2314" s="99"/>
      <c r="R2314" s="99"/>
      <c r="S2314" s="99"/>
      <c r="T2314" s="27"/>
      <c r="U2314" s="27"/>
      <c r="V2314" s="27"/>
      <c r="W2314" s="27"/>
      <c r="X2314" s="27"/>
      <c r="Y2314" s="27"/>
      <c r="Z2314" s="27"/>
      <c r="AA2314" s="27"/>
      <c r="AC2314" s="25"/>
      <c r="AD2314" s="25"/>
      <c r="AE2314" s="25"/>
      <c r="AF2314" s="25"/>
      <c r="AG2314" s="25"/>
      <c r="AH2314" s="25"/>
      <c r="AI2314" s="25"/>
      <c r="AJ2314" s="25"/>
      <c r="AK2314" s="25"/>
      <c r="AL2314" s="25"/>
      <c r="AM2314" s="25"/>
      <c r="AN2314" s="25"/>
      <c r="AO2314" s="25"/>
      <c r="AP2314" s="25"/>
      <c r="AQ2314" s="25"/>
      <c r="AR2314" s="25"/>
      <c r="AS2314" s="25"/>
      <c r="AT2314" s="25"/>
      <c r="AU2314" s="25"/>
      <c r="AV2314" s="25"/>
      <c r="AW2314" s="25"/>
      <c r="AX2314" s="25"/>
    </row>
    <row r="2315" spans="7:50" ht="12.75">
      <c r="G2315" s="49"/>
      <c r="K2315" s="99"/>
      <c r="L2315" s="99"/>
      <c r="M2315" s="99"/>
      <c r="N2315" s="99"/>
      <c r="O2315" s="99"/>
      <c r="P2315" s="99"/>
      <c r="Q2315" s="99"/>
      <c r="R2315" s="99"/>
      <c r="S2315" s="99"/>
      <c r="T2315" s="27"/>
      <c r="U2315" s="27"/>
      <c r="V2315" s="27"/>
      <c r="W2315" s="27"/>
      <c r="X2315" s="27"/>
      <c r="Y2315" s="27"/>
      <c r="Z2315" s="27"/>
      <c r="AA2315" s="27"/>
      <c r="AC2315" s="25"/>
      <c r="AD2315" s="25"/>
      <c r="AE2315" s="25"/>
      <c r="AF2315" s="25"/>
      <c r="AG2315" s="25"/>
      <c r="AH2315" s="25"/>
      <c r="AI2315" s="25"/>
      <c r="AJ2315" s="25"/>
      <c r="AK2315" s="25"/>
      <c r="AL2315" s="25"/>
      <c r="AM2315" s="25"/>
      <c r="AN2315" s="25"/>
      <c r="AO2315" s="25"/>
      <c r="AP2315" s="25"/>
      <c r="AQ2315" s="25"/>
      <c r="AR2315" s="25"/>
      <c r="AS2315" s="25"/>
      <c r="AT2315" s="25"/>
      <c r="AU2315" s="25"/>
      <c r="AV2315" s="25"/>
      <c r="AW2315" s="25"/>
      <c r="AX2315" s="25"/>
    </row>
    <row r="2316" spans="7:50" ht="12.75">
      <c r="G2316" s="49"/>
      <c r="K2316" s="99"/>
      <c r="L2316" s="99"/>
      <c r="M2316" s="99"/>
      <c r="N2316" s="99"/>
      <c r="O2316" s="99"/>
      <c r="P2316" s="99"/>
      <c r="Q2316" s="99"/>
      <c r="R2316" s="99"/>
      <c r="S2316" s="99"/>
      <c r="T2316" s="27"/>
      <c r="U2316" s="27"/>
      <c r="V2316" s="27"/>
      <c r="W2316" s="27"/>
      <c r="X2316" s="27"/>
      <c r="Y2316" s="27"/>
      <c r="Z2316" s="27"/>
      <c r="AA2316" s="27"/>
      <c r="AC2316" s="25"/>
      <c r="AD2316" s="25"/>
      <c r="AE2316" s="25"/>
      <c r="AF2316" s="25"/>
      <c r="AG2316" s="25"/>
      <c r="AH2316" s="25"/>
      <c r="AI2316" s="25"/>
      <c r="AJ2316" s="25"/>
      <c r="AK2316" s="25"/>
      <c r="AL2316" s="25"/>
      <c r="AM2316" s="25"/>
      <c r="AN2316" s="25"/>
      <c r="AO2316" s="25"/>
      <c r="AP2316" s="25"/>
      <c r="AQ2316" s="25"/>
      <c r="AR2316" s="25"/>
      <c r="AS2316" s="25"/>
      <c r="AT2316" s="25"/>
      <c r="AU2316" s="25"/>
      <c r="AV2316" s="25"/>
      <c r="AW2316" s="25"/>
      <c r="AX2316" s="25"/>
    </row>
    <row r="2317" spans="7:50" ht="12.75">
      <c r="G2317" s="49"/>
      <c r="K2317" s="99"/>
      <c r="L2317" s="99"/>
      <c r="M2317" s="99"/>
      <c r="N2317" s="99"/>
      <c r="O2317" s="99"/>
      <c r="P2317" s="99"/>
      <c r="Q2317" s="99"/>
      <c r="R2317" s="99"/>
      <c r="S2317" s="99"/>
      <c r="T2317" s="27"/>
      <c r="U2317" s="27"/>
      <c r="V2317" s="27"/>
      <c r="W2317" s="27"/>
      <c r="X2317" s="27"/>
      <c r="Y2317" s="27"/>
      <c r="Z2317" s="27"/>
      <c r="AA2317" s="27"/>
      <c r="AC2317" s="25"/>
      <c r="AD2317" s="25"/>
      <c r="AE2317" s="25"/>
      <c r="AF2317" s="25"/>
      <c r="AG2317" s="25"/>
      <c r="AH2317" s="25"/>
      <c r="AI2317" s="25"/>
      <c r="AJ2317" s="25"/>
      <c r="AK2317" s="25"/>
      <c r="AL2317" s="25"/>
      <c r="AM2317" s="25"/>
      <c r="AN2317" s="25"/>
      <c r="AO2317" s="25"/>
      <c r="AP2317" s="25"/>
      <c r="AQ2317" s="25"/>
      <c r="AR2317" s="25"/>
      <c r="AS2317" s="25"/>
      <c r="AT2317" s="25"/>
      <c r="AU2317" s="25"/>
      <c r="AV2317" s="25"/>
      <c r="AW2317" s="25"/>
      <c r="AX2317" s="25"/>
    </row>
    <row r="2318" spans="7:50" ht="12.75">
      <c r="G2318" s="49"/>
      <c r="K2318" s="99"/>
      <c r="L2318" s="99"/>
      <c r="M2318" s="99"/>
      <c r="N2318" s="99"/>
      <c r="O2318" s="99"/>
      <c r="P2318" s="99"/>
      <c r="Q2318" s="99"/>
      <c r="R2318" s="99"/>
      <c r="S2318" s="99"/>
      <c r="T2318" s="27"/>
      <c r="U2318" s="27"/>
      <c r="V2318" s="27"/>
      <c r="W2318" s="27"/>
      <c r="X2318" s="27"/>
      <c r="Y2318" s="27"/>
      <c r="Z2318" s="27"/>
      <c r="AA2318" s="27"/>
      <c r="AC2318" s="25"/>
      <c r="AD2318" s="25"/>
      <c r="AE2318" s="25"/>
      <c r="AF2318" s="25"/>
      <c r="AG2318" s="25"/>
      <c r="AH2318" s="25"/>
      <c r="AI2318" s="25"/>
      <c r="AJ2318" s="25"/>
      <c r="AK2318" s="25"/>
      <c r="AL2318" s="25"/>
      <c r="AM2318" s="25"/>
      <c r="AN2318" s="25"/>
      <c r="AO2318" s="25"/>
      <c r="AP2318" s="25"/>
      <c r="AQ2318" s="25"/>
      <c r="AR2318" s="25"/>
      <c r="AS2318" s="25"/>
      <c r="AT2318" s="25"/>
      <c r="AU2318" s="25"/>
      <c r="AV2318" s="25"/>
      <c r="AW2318" s="25"/>
      <c r="AX2318" s="25"/>
    </row>
    <row r="2319" spans="7:50" ht="12.75">
      <c r="G2319" s="49"/>
      <c r="K2319" s="99"/>
      <c r="L2319" s="99"/>
      <c r="M2319" s="99"/>
      <c r="N2319" s="99"/>
      <c r="O2319" s="99"/>
      <c r="P2319" s="99"/>
      <c r="Q2319" s="99"/>
      <c r="R2319" s="99"/>
      <c r="S2319" s="99"/>
      <c r="T2319" s="27"/>
      <c r="U2319" s="27"/>
      <c r="V2319" s="27"/>
      <c r="W2319" s="27"/>
      <c r="X2319" s="27"/>
      <c r="Y2319" s="27"/>
      <c r="Z2319" s="27"/>
      <c r="AA2319" s="27"/>
      <c r="AC2319" s="25"/>
      <c r="AD2319" s="25"/>
      <c r="AE2319" s="25"/>
      <c r="AF2319" s="25"/>
      <c r="AG2319" s="25"/>
      <c r="AH2319" s="25"/>
      <c r="AI2319" s="25"/>
      <c r="AJ2319" s="25"/>
      <c r="AK2319" s="25"/>
      <c r="AL2319" s="25"/>
      <c r="AM2319" s="25"/>
      <c r="AN2319" s="25"/>
      <c r="AO2319" s="25"/>
      <c r="AP2319" s="25"/>
      <c r="AQ2319" s="25"/>
      <c r="AR2319" s="25"/>
      <c r="AS2319" s="25"/>
      <c r="AT2319" s="25"/>
      <c r="AU2319" s="25"/>
      <c r="AV2319" s="25"/>
      <c r="AW2319" s="25"/>
      <c r="AX2319" s="25"/>
    </row>
    <row r="2320" spans="7:50" ht="12.75">
      <c r="G2320" s="49"/>
      <c r="K2320" s="99"/>
      <c r="L2320" s="99"/>
      <c r="M2320" s="99"/>
      <c r="N2320" s="99"/>
      <c r="O2320" s="99"/>
      <c r="P2320" s="99"/>
      <c r="Q2320" s="99"/>
      <c r="R2320" s="99"/>
      <c r="S2320" s="99"/>
      <c r="T2320" s="27"/>
      <c r="U2320" s="27"/>
      <c r="V2320" s="27"/>
      <c r="W2320" s="27"/>
      <c r="X2320" s="27"/>
      <c r="Y2320" s="27"/>
      <c r="Z2320" s="27"/>
      <c r="AA2320" s="27"/>
      <c r="AC2320" s="25"/>
      <c r="AD2320" s="25"/>
      <c r="AE2320" s="25"/>
      <c r="AF2320" s="25"/>
      <c r="AG2320" s="25"/>
      <c r="AH2320" s="25"/>
      <c r="AI2320" s="25"/>
      <c r="AJ2320" s="25"/>
      <c r="AK2320" s="25"/>
      <c r="AL2320" s="25"/>
      <c r="AM2320" s="25"/>
      <c r="AN2320" s="25"/>
      <c r="AO2320" s="25"/>
      <c r="AP2320" s="25"/>
      <c r="AQ2320" s="25"/>
      <c r="AR2320" s="25"/>
      <c r="AS2320" s="25"/>
      <c r="AT2320" s="25"/>
      <c r="AU2320" s="25"/>
      <c r="AV2320" s="25"/>
      <c r="AW2320" s="25"/>
      <c r="AX2320" s="25"/>
    </row>
    <row r="2321" spans="7:50" ht="12.75">
      <c r="G2321" s="49"/>
      <c r="K2321" s="99"/>
      <c r="L2321" s="99"/>
      <c r="M2321" s="99"/>
      <c r="N2321" s="99"/>
      <c r="O2321" s="99"/>
      <c r="P2321" s="99"/>
      <c r="Q2321" s="99"/>
      <c r="R2321" s="99"/>
      <c r="S2321" s="99"/>
      <c r="T2321" s="27"/>
      <c r="U2321" s="27"/>
      <c r="V2321" s="27"/>
      <c r="W2321" s="27"/>
      <c r="X2321" s="27"/>
      <c r="Y2321" s="27"/>
      <c r="Z2321" s="27"/>
      <c r="AA2321" s="27"/>
      <c r="AC2321" s="25"/>
      <c r="AD2321" s="25"/>
      <c r="AE2321" s="25"/>
      <c r="AF2321" s="25"/>
      <c r="AG2321" s="25"/>
      <c r="AH2321" s="25"/>
      <c r="AI2321" s="25"/>
      <c r="AJ2321" s="25"/>
      <c r="AK2321" s="25"/>
      <c r="AL2321" s="25"/>
      <c r="AM2321" s="25"/>
      <c r="AN2321" s="25"/>
      <c r="AO2321" s="25"/>
      <c r="AP2321" s="25"/>
      <c r="AQ2321" s="25"/>
      <c r="AR2321" s="25"/>
      <c r="AS2321" s="25"/>
      <c r="AT2321" s="25"/>
      <c r="AU2321" s="25"/>
      <c r="AV2321" s="25"/>
      <c r="AW2321" s="25"/>
      <c r="AX2321" s="25"/>
    </row>
    <row r="2322" spans="7:50" ht="12.75">
      <c r="G2322" s="49"/>
      <c r="K2322" s="99"/>
      <c r="L2322" s="99"/>
      <c r="M2322" s="99"/>
      <c r="N2322" s="99"/>
      <c r="O2322" s="99"/>
      <c r="P2322" s="99"/>
      <c r="Q2322" s="99"/>
      <c r="R2322" s="99"/>
      <c r="S2322" s="99"/>
      <c r="T2322" s="27"/>
      <c r="U2322" s="27"/>
      <c r="V2322" s="27"/>
      <c r="W2322" s="27"/>
      <c r="X2322" s="27"/>
      <c r="Y2322" s="27"/>
      <c r="Z2322" s="27"/>
      <c r="AA2322" s="27"/>
      <c r="AC2322" s="25"/>
      <c r="AD2322" s="25"/>
      <c r="AE2322" s="25"/>
      <c r="AF2322" s="25"/>
      <c r="AG2322" s="25"/>
      <c r="AH2322" s="25"/>
      <c r="AI2322" s="25"/>
      <c r="AJ2322" s="25"/>
      <c r="AK2322" s="25"/>
      <c r="AL2322" s="25"/>
      <c r="AM2322" s="25"/>
      <c r="AN2322" s="25"/>
      <c r="AO2322" s="25"/>
      <c r="AP2322" s="25"/>
      <c r="AQ2322" s="25"/>
      <c r="AR2322" s="25"/>
      <c r="AS2322" s="25"/>
      <c r="AT2322" s="25"/>
      <c r="AU2322" s="25"/>
      <c r="AV2322" s="25"/>
      <c r="AW2322" s="25"/>
      <c r="AX2322" s="25"/>
    </row>
    <row r="2323" spans="7:50" ht="12.75">
      <c r="G2323" s="49"/>
      <c r="K2323" s="99"/>
      <c r="L2323" s="99"/>
      <c r="M2323" s="99"/>
      <c r="N2323" s="99"/>
      <c r="O2323" s="99"/>
      <c r="P2323" s="99"/>
      <c r="Q2323" s="99"/>
      <c r="R2323" s="99"/>
      <c r="S2323" s="99"/>
      <c r="T2323" s="27"/>
      <c r="U2323" s="27"/>
      <c r="V2323" s="27"/>
      <c r="W2323" s="27"/>
      <c r="X2323" s="27"/>
      <c r="Y2323" s="27"/>
      <c r="Z2323" s="27"/>
      <c r="AA2323" s="27"/>
      <c r="AC2323" s="25"/>
      <c r="AD2323" s="25"/>
      <c r="AE2323" s="25"/>
      <c r="AF2323" s="25"/>
      <c r="AG2323" s="25"/>
      <c r="AH2323" s="25"/>
      <c r="AI2323" s="25"/>
      <c r="AJ2323" s="25"/>
      <c r="AK2323" s="25"/>
      <c r="AL2323" s="25"/>
      <c r="AM2323" s="25"/>
      <c r="AN2323" s="25"/>
      <c r="AO2323" s="25"/>
      <c r="AP2323" s="25"/>
      <c r="AQ2323" s="25"/>
      <c r="AR2323" s="25"/>
      <c r="AS2323" s="25"/>
      <c r="AT2323" s="25"/>
      <c r="AU2323" s="25"/>
      <c r="AV2323" s="25"/>
      <c r="AW2323" s="25"/>
      <c r="AX2323" s="25"/>
    </row>
    <row r="2324" spans="7:50" ht="12.75">
      <c r="G2324" s="49"/>
      <c r="K2324" s="99"/>
      <c r="L2324" s="99"/>
      <c r="M2324" s="99"/>
      <c r="N2324" s="99"/>
      <c r="O2324" s="99"/>
      <c r="P2324" s="99"/>
      <c r="Q2324" s="99"/>
      <c r="R2324" s="99"/>
      <c r="S2324" s="99"/>
      <c r="T2324" s="27"/>
      <c r="U2324" s="27"/>
      <c r="V2324" s="27"/>
      <c r="W2324" s="27"/>
      <c r="X2324" s="27"/>
      <c r="Y2324" s="27"/>
      <c r="Z2324" s="27"/>
      <c r="AA2324" s="27"/>
      <c r="AC2324" s="25"/>
      <c r="AD2324" s="25"/>
      <c r="AE2324" s="25"/>
      <c r="AF2324" s="25"/>
      <c r="AG2324" s="25"/>
      <c r="AH2324" s="25"/>
      <c r="AI2324" s="25"/>
      <c r="AJ2324" s="25"/>
      <c r="AK2324" s="25"/>
      <c r="AL2324" s="25"/>
      <c r="AM2324" s="25"/>
      <c r="AN2324" s="25"/>
      <c r="AO2324" s="25"/>
      <c r="AP2324" s="25"/>
      <c r="AQ2324" s="25"/>
      <c r="AR2324" s="25"/>
      <c r="AS2324" s="25"/>
      <c r="AT2324" s="25"/>
      <c r="AU2324" s="25"/>
      <c r="AV2324" s="25"/>
      <c r="AW2324" s="25"/>
      <c r="AX2324" s="25"/>
    </row>
    <row r="2325" spans="7:50" ht="12.75">
      <c r="G2325" s="49"/>
      <c r="K2325" s="99"/>
      <c r="L2325" s="99"/>
      <c r="M2325" s="99"/>
      <c r="N2325" s="99"/>
      <c r="O2325" s="99"/>
      <c r="P2325" s="99"/>
      <c r="Q2325" s="99"/>
      <c r="R2325" s="99"/>
      <c r="S2325" s="99"/>
      <c r="T2325" s="27"/>
      <c r="U2325" s="27"/>
      <c r="V2325" s="27"/>
      <c r="W2325" s="27"/>
      <c r="X2325" s="27"/>
      <c r="Y2325" s="27"/>
      <c r="Z2325" s="27"/>
      <c r="AA2325" s="27"/>
      <c r="AC2325" s="25"/>
      <c r="AD2325" s="25"/>
      <c r="AE2325" s="25"/>
      <c r="AF2325" s="25"/>
      <c r="AG2325" s="25"/>
      <c r="AH2325" s="25"/>
      <c r="AI2325" s="25"/>
      <c r="AJ2325" s="25"/>
      <c r="AK2325" s="25"/>
      <c r="AL2325" s="25"/>
      <c r="AM2325" s="25"/>
      <c r="AN2325" s="25"/>
      <c r="AO2325" s="25"/>
      <c r="AP2325" s="25"/>
      <c r="AQ2325" s="25"/>
      <c r="AR2325" s="25"/>
      <c r="AS2325" s="25"/>
      <c r="AT2325" s="25"/>
      <c r="AU2325" s="25"/>
      <c r="AV2325" s="25"/>
      <c r="AW2325" s="25"/>
      <c r="AX2325" s="25"/>
    </row>
    <row r="2326" spans="7:50" ht="12.75">
      <c r="G2326" s="49"/>
      <c r="K2326" s="99"/>
      <c r="L2326" s="99"/>
      <c r="M2326" s="99"/>
      <c r="N2326" s="99"/>
      <c r="O2326" s="99"/>
      <c r="P2326" s="99"/>
      <c r="Q2326" s="99"/>
      <c r="R2326" s="99"/>
      <c r="S2326" s="99"/>
      <c r="T2326" s="27"/>
      <c r="U2326" s="27"/>
      <c r="V2326" s="27"/>
      <c r="W2326" s="27"/>
      <c r="X2326" s="27"/>
      <c r="Y2326" s="27"/>
      <c r="Z2326" s="27"/>
      <c r="AA2326" s="27"/>
      <c r="AC2326" s="25"/>
      <c r="AD2326" s="25"/>
      <c r="AE2326" s="25"/>
      <c r="AF2326" s="25"/>
      <c r="AG2326" s="25"/>
      <c r="AH2326" s="25"/>
      <c r="AI2326" s="25"/>
      <c r="AJ2326" s="25"/>
      <c r="AK2326" s="25"/>
      <c r="AL2326" s="25"/>
      <c r="AM2326" s="25"/>
      <c r="AN2326" s="25"/>
      <c r="AO2326" s="25"/>
      <c r="AP2326" s="25"/>
      <c r="AQ2326" s="25"/>
      <c r="AR2326" s="25"/>
      <c r="AS2326" s="25"/>
      <c r="AT2326" s="25"/>
      <c r="AU2326" s="25"/>
      <c r="AV2326" s="25"/>
      <c r="AW2326" s="25"/>
      <c r="AX2326" s="25"/>
    </row>
    <row r="2327" spans="7:50" ht="12.75">
      <c r="G2327" s="49"/>
      <c r="K2327" s="99"/>
      <c r="L2327" s="99"/>
      <c r="M2327" s="99"/>
      <c r="N2327" s="99"/>
      <c r="O2327" s="99"/>
      <c r="P2327" s="99"/>
      <c r="Q2327" s="99"/>
      <c r="R2327" s="99"/>
      <c r="S2327" s="99"/>
      <c r="T2327" s="27"/>
      <c r="U2327" s="27"/>
      <c r="V2327" s="27"/>
      <c r="W2327" s="27"/>
      <c r="X2327" s="27"/>
      <c r="Y2327" s="27"/>
      <c r="Z2327" s="27"/>
      <c r="AA2327" s="27"/>
      <c r="AC2327" s="25"/>
      <c r="AD2327" s="25"/>
      <c r="AE2327" s="25"/>
      <c r="AF2327" s="25"/>
      <c r="AG2327" s="25"/>
      <c r="AH2327" s="25"/>
      <c r="AI2327" s="25"/>
      <c r="AJ2327" s="25"/>
      <c r="AK2327" s="25"/>
      <c r="AL2327" s="25"/>
      <c r="AM2327" s="25"/>
      <c r="AN2327" s="25"/>
      <c r="AO2327" s="25"/>
      <c r="AP2327" s="25"/>
      <c r="AQ2327" s="25"/>
      <c r="AR2327" s="25"/>
      <c r="AS2327" s="25"/>
      <c r="AT2327" s="25"/>
      <c r="AU2327" s="25"/>
      <c r="AV2327" s="25"/>
      <c r="AW2327" s="25"/>
      <c r="AX2327" s="25"/>
    </row>
    <row r="2328" spans="7:50" ht="12.75">
      <c r="G2328" s="49"/>
      <c r="K2328" s="99"/>
      <c r="L2328" s="99"/>
      <c r="M2328" s="99"/>
      <c r="N2328" s="99"/>
      <c r="O2328" s="99"/>
      <c r="P2328" s="99"/>
      <c r="Q2328" s="99"/>
      <c r="R2328" s="99"/>
      <c r="S2328" s="99"/>
      <c r="T2328" s="27"/>
      <c r="U2328" s="27"/>
      <c r="V2328" s="27"/>
      <c r="W2328" s="27"/>
      <c r="X2328" s="27"/>
      <c r="Y2328" s="27"/>
      <c r="Z2328" s="27"/>
      <c r="AA2328" s="27"/>
      <c r="AC2328" s="25"/>
      <c r="AD2328" s="25"/>
      <c r="AE2328" s="25"/>
      <c r="AF2328" s="25"/>
      <c r="AG2328" s="25"/>
      <c r="AH2328" s="25"/>
      <c r="AI2328" s="25"/>
      <c r="AJ2328" s="25"/>
      <c r="AK2328" s="25"/>
      <c r="AL2328" s="25"/>
      <c r="AM2328" s="25"/>
      <c r="AN2328" s="25"/>
      <c r="AO2328" s="25"/>
      <c r="AP2328" s="25"/>
      <c r="AQ2328" s="25"/>
      <c r="AR2328" s="25"/>
      <c r="AS2328" s="25"/>
      <c r="AT2328" s="25"/>
      <c r="AU2328" s="25"/>
      <c r="AV2328" s="25"/>
      <c r="AW2328" s="25"/>
      <c r="AX2328" s="25"/>
    </row>
    <row r="2329" spans="7:50" ht="12.75">
      <c r="G2329" s="49"/>
      <c r="K2329" s="99"/>
      <c r="L2329" s="99"/>
      <c r="M2329" s="99"/>
      <c r="N2329" s="99"/>
      <c r="O2329" s="99"/>
      <c r="P2329" s="99"/>
      <c r="Q2329" s="99"/>
      <c r="R2329" s="99"/>
      <c r="S2329" s="99"/>
      <c r="T2329" s="27"/>
      <c r="U2329" s="27"/>
      <c r="V2329" s="27"/>
      <c r="W2329" s="27"/>
      <c r="X2329" s="27"/>
      <c r="Y2329" s="27"/>
      <c r="Z2329" s="27"/>
      <c r="AA2329" s="27"/>
      <c r="AC2329" s="25"/>
      <c r="AD2329" s="25"/>
      <c r="AE2329" s="25"/>
      <c r="AF2329" s="25"/>
      <c r="AG2329" s="25"/>
      <c r="AH2329" s="25"/>
      <c r="AI2329" s="25"/>
      <c r="AJ2329" s="25"/>
      <c r="AK2329" s="25"/>
      <c r="AL2329" s="25"/>
      <c r="AM2329" s="25"/>
      <c r="AN2329" s="25"/>
      <c r="AO2329" s="25"/>
      <c r="AP2329" s="25"/>
      <c r="AQ2329" s="25"/>
      <c r="AR2329" s="25"/>
      <c r="AS2329" s="25"/>
      <c r="AT2329" s="25"/>
      <c r="AU2329" s="25"/>
      <c r="AV2329" s="25"/>
      <c r="AW2329" s="25"/>
      <c r="AX2329" s="25"/>
    </row>
    <row r="2330" spans="7:50" ht="12.75">
      <c r="G2330" s="49"/>
      <c r="K2330" s="99"/>
      <c r="L2330" s="99"/>
      <c r="M2330" s="99"/>
      <c r="N2330" s="99"/>
      <c r="O2330" s="99"/>
      <c r="P2330" s="99"/>
      <c r="Q2330" s="99"/>
      <c r="R2330" s="99"/>
      <c r="S2330" s="99"/>
      <c r="T2330" s="27"/>
      <c r="U2330" s="27"/>
      <c r="V2330" s="27"/>
      <c r="W2330" s="27"/>
      <c r="X2330" s="27"/>
      <c r="Y2330" s="27"/>
      <c r="Z2330" s="27"/>
      <c r="AA2330" s="27"/>
      <c r="AC2330" s="25"/>
      <c r="AD2330" s="25"/>
      <c r="AE2330" s="25"/>
      <c r="AF2330" s="25"/>
      <c r="AG2330" s="25"/>
      <c r="AH2330" s="25"/>
      <c r="AI2330" s="25"/>
      <c r="AJ2330" s="25"/>
      <c r="AK2330" s="25"/>
      <c r="AL2330" s="25"/>
      <c r="AM2330" s="25"/>
      <c r="AN2330" s="25"/>
      <c r="AO2330" s="25"/>
      <c r="AP2330" s="25"/>
      <c r="AQ2330" s="25"/>
      <c r="AR2330" s="25"/>
      <c r="AS2330" s="25"/>
      <c r="AT2330" s="25"/>
      <c r="AU2330" s="25"/>
      <c r="AV2330" s="25"/>
      <c r="AW2330" s="25"/>
      <c r="AX2330" s="25"/>
    </row>
    <row r="2331" spans="7:50" ht="12.75">
      <c r="G2331" s="49"/>
      <c r="K2331" s="99"/>
      <c r="L2331" s="99"/>
      <c r="M2331" s="99"/>
      <c r="N2331" s="99"/>
      <c r="O2331" s="99"/>
      <c r="P2331" s="99"/>
      <c r="Q2331" s="99"/>
      <c r="R2331" s="99"/>
      <c r="S2331" s="99"/>
      <c r="T2331" s="27"/>
      <c r="U2331" s="27"/>
      <c r="V2331" s="27"/>
      <c r="W2331" s="27"/>
      <c r="X2331" s="27"/>
      <c r="Y2331" s="27"/>
      <c r="Z2331" s="27"/>
      <c r="AA2331" s="27"/>
      <c r="AC2331" s="25"/>
      <c r="AD2331" s="25"/>
      <c r="AE2331" s="25"/>
      <c r="AF2331" s="25"/>
      <c r="AG2331" s="25"/>
      <c r="AH2331" s="25"/>
      <c r="AI2331" s="25"/>
      <c r="AJ2331" s="25"/>
      <c r="AK2331" s="25"/>
      <c r="AL2331" s="25"/>
      <c r="AM2331" s="25"/>
      <c r="AN2331" s="25"/>
      <c r="AO2331" s="25"/>
      <c r="AP2331" s="25"/>
      <c r="AQ2331" s="25"/>
      <c r="AR2331" s="25"/>
      <c r="AS2331" s="25"/>
      <c r="AT2331" s="25"/>
      <c r="AU2331" s="25"/>
      <c r="AV2331" s="25"/>
      <c r="AW2331" s="25"/>
      <c r="AX2331" s="25"/>
    </row>
    <row r="2332" spans="7:50" ht="12.75">
      <c r="G2332" s="49"/>
      <c r="K2332" s="99"/>
      <c r="L2332" s="99"/>
      <c r="M2332" s="99"/>
      <c r="N2332" s="99"/>
      <c r="O2332" s="99"/>
      <c r="P2332" s="99"/>
      <c r="Q2332" s="99"/>
      <c r="R2332" s="99"/>
      <c r="S2332" s="99"/>
      <c r="T2332" s="27"/>
      <c r="U2332" s="27"/>
      <c r="V2332" s="27"/>
      <c r="W2332" s="27"/>
      <c r="X2332" s="27"/>
      <c r="Y2332" s="27"/>
      <c r="Z2332" s="27"/>
      <c r="AA2332" s="27"/>
      <c r="AC2332" s="25"/>
      <c r="AD2332" s="25"/>
      <c r="AE2332" s="25"/>
      <c r="AF2332" s="25"/>
      <c r="AG2332" s="25"/>
      <c r="AH2332" s="25"/>
      <c r="AI2332" s="25"/>
      <c r="AJ2332" s="25"/>
      <c r="AK2332" s="25"/>
      <c r="AL2332" s="25"/>
      <c r="AM2332" s="25"/>
      <c r="AN2332" s="25"/>
      <c r="AO2332" s="25"/>
      <c r="AP2332" s="25"/>
      <c r="AQ2332" s="25"/>
      <c r="AR2332" s="25"/>
      <c r="AS2332" s="25"/>
      <c r="AT2332" s="25"/>
      <c r="AU2332" s="25"/>
      <c r="AV2332" s="25"/>
      <c r="AW2332" s="25"/>
      <c r="AX2332" s="25"/>
    </row>
    <row r="2333" spans="7:50" ht="12.75">
      <c r="G2333" s="49"/>
      <c r="K2333" s="99"/>
      <c r="L2333" s="99"/>
      <c r="M2333" s="99"/>
      <c r="N2333" s="99"/>
      <c r="O2333" s="99"/>
      <c r="P2333" s="99"/>
      <c r="Q2333" s="99"/>
      <c r="R2333" s="99"/>
      <c r="S2333" s="99"/>
      <c r="T2333" s="27"/>
      <c r="U2333" s="27"/>
      <c r="V2333" s="27"/>
      <c r="W2333" s="27"/>
      <c r="X2333" s="27"/>
      <c r="Y2333" s="27"/>
      <c r="Z2333" s="27"/>
      <c r="AA2333" s="27"/>
      <c r="AC2333" s="25"/>
      <c r="AD2333" s="25"/>
      <c r="AE2333" s="25"/>
      <c r="AF2333" s="25"/>
      <c r="AG2333" s="25"/>
      <c r="AH2333" s="25"/>
      <c r="AI2333" s="25"/>
      <c r="AJ2333" s="25"/>
      <c r="AK2333" s="25"/>
      <c r="AL2333" s="25"/>
      <c r="AM2333" s="25"/>
      <c r="AN2333" s="25"/>
      <c r="AO2333" s="25"/>
      <c r="AP2333" s="25"/>
      <c r="AQ2333" s="25"/>
      <c r="AR2333" s="25"/>
      <c r="AS2333" s="25"/>
      <c r="AT2333" s="25"/>
      <c r="AU2333" s="25"/>
      <c r="AV2333" s="25"/>
      <c r="AW2333" s="25"/>
      <c r="AX2333" s="25"/>
    </row>
    <row r="2334" spans="7:50" ht="12.75">
      <c r="G2334" s="49"/>
      <c r="K2334" s="99"/>
      <c r="L2334" s="99"/>
      <c r="M2334" s="99"/>
      <c r="N2334" s="99"/>
      <c r="O2334" s="99"/>
      <c r="P2334" s="99"/>
      <c r="Q2334" s="99"/>
      <c r="R2334" s="99"/>
      <c r="S2334" s="99"/>
      <c r="T2334" s="27"/>
      <c r="U2334" s="27"/>
      <c r="V2334" s="27"/>
      <c r="W2334" s="27"/>
      <c r="X2334" s="27"/>
      <c r="Y2334" s="27"/>
      <c r="Z2334" s="27"/>
      <c r="AA2334" s="27"/>
      <c r="AC2334" s="25"/>
      <c r="AD2334" s="25"/>
      <c r="AE2334" s="25"/>
      <c r="AF2334" s="25"/>
      <c r="AG2334" s="25"/>
      <c r="AH2334" s="25"/>
      <c r="AI2334" s="25"/>
      <c r="AJ2334" s="25"/>
      <c r="AK2334" s="25"/>
      <c r="AL2334" s="25"/>
      <c r="AM2334" s="25"/>
      <c r="AN2334" s="25"/>
      <c r="AO2334" s="25"/>
      <c r="AP2334" s="25"/>
      <c r="AQ2334" s="25"/>
      <c r="AR2334" s="25"/>
      <c r="AS2334" s="25"/>
      <c r="AT2334" s="25"/>
      <c r="AU2334" s="25"/>
      <c r="AV2334" s="25"/>
      <c r="AW2334" s="25"/>
      <c r="AX2334" s="25"/>
    </row>
    <row r="2335" spans="7:50" ht="12.75">
      <c r="G2335" s="49"/>
      <c r="K2335" s="99"/>
      <c r="L2335" s="99"/>
      <c r="M2335" s="99"/>
      <c r="N2335" s="99"/>
      <c r="O2335" s="99"/>
      <c r="P2335" s="99"/>
      <c r="Q2335" s="99"/>
      <c r="R2335" s="99"/>
      <c r="S2335" s="99"/>
      <c r="T2335" s="27"/>
      <c r="U2335" s="27"/>
      <c r="V2335" s="27"/>
      <c r="W2335" s="27"/>
      <c r="X2335" s="27"/>
      <c r="Y2335" s="27"/>
      <c r="Z2335" s="27"/>
      <c r="AA2335" s="27"/>
      <c r="AC2335" s="25"/>
      <c r="AD2335" s="25"/>
      <c r="AE2335" s="25"/>
      <c r="AF2335" s="25"/>
      <c r="AG2335" s="25"/>
      <c r="AH2335" s="25"/>
      <c r="AI2335" s="25"/>
      <c r="AJ2335" s="25"/>
      <c r="AK2335" s="25"/>
      <c r="AL2335" s="25"/>
      <c r="AM2335" s="25"/>
      <c r="AN2335" s="25"/>
      <c r="AO2335" s="25"/>
      <c r="AP2335" s="25"/>
      <c r="AQ2335" s="25"/>
      <c r="AR2335" s="25"/>
      <c r="AS2335" s="25"/>
      <c r="AT2335" s="25"/>
      <c r="AU2335" s="25"/>
      <c r="AV2335" s="25"/>
      <c r="AW2335" s="25"/>
      <c r="AX2335" s="25"/>
    </row>
    <row r="2336" spans="7:50" ht="12.75">
      <c r="G2336" s="49"/>
      <c r="K2336" s="99"/>
      <c r="L2336" s="99"/>
      <c r="M2336" s="99"/>
      <c r="N2336" s="99"/>
      <c r="O2336" s="99"/>
      <c r="P2336" s="99"/>
      <c r="Q2336" s="99"/>
      <c r="R2336" s="99"/>
      <c r="S2336" s="99"/>
      <c r="T2336" s="27"/>
      <c r="U2336" s="27"/>
      <c r="V2336" s="27"/>
      <c r="W2336" s="27"/>
      <c r="X2336" s="27"/>
      <c r="Y2336" s="27"/>
      <c r="Z2336" s="27"/>
      <c r="AA2336" s="27"/>
      <c r="AC2336" s="25"/>
      <c r="AD2336" s="25"/>
      <c r="AE2336" s="25"/>
      <c r="AF2336" s="25"/>
      <c r="AG2336" s="25"/>
      <c r="AH2336" s="25"/>
      <c r="AI2336" s="25"/>
      <c r="AJ2336" s="25"/>
      <c r="AK2336" s="25"/>
      <c r="AL2336" s="25"/>
      <c r="AM2336" s="25"/>
      <c r="AN2336" s="25"/>
      <c r="AO2336" s="25"/>
      <c r="AP2336" s="25"/>
      <c r="AQ2336" s="25"/>
      <c r="AR2336" s="25"/>
      <c r="AS2336" s="25"/>
      <c r="AT2336" s="25"/>
      <c r="AU2336" s="25"/>
      <c r="AV2336" s="25"/>
      <c r="AW2336" s="25"/>
      <c r="AX2336" s="25"/>
    </row>
    <row r="2337" spans="7:50" ht="12.75">
      <c r="G2337" s="49"/>
      <c r="K2337" s="99"/>
      <c r="L2337" s="99"/>
      <c r="M2337" s="99"/>
      <c r="N2337" s="99"/>
      <c r="O2337" s="99"/>
      <c r="P2337" s="99"/>
      <c r="Q2337" s="99"/>
      <c r="R2337" s="99"/>
      <c r="S2337" s="99"/>
      <c r="T2337" s="27"/>
      <c r="U2337" s="27"/>
      <c r="V2337" s="27"/>
      <c r="W2337" s="27"/>
      <c r="X2337" s="27"/>
      <c r="Y2337" s="27"/>
      <c r="Z2337" s="27"/>
      <c r="AA2337" s="27"/>
      <c r="AC2337" s="25"/>
      <c r="AD2337" s="25"/>
      <c r="AE2337" s="25"/>
      <c r="AF2337" s="25"/>
      <c r="AG2337" s="25"/>
      <c r="AH2337" s="25"/>
      <c r="AI2337" s="25"/>
      <c r="AJ2337" s="25"/>
      <c r="AK2337" s="25"/>
      <c r="AL2337" s="25"/>
      <c r="AM2337" s="25"/>
      <c r="AN2337" s="25"/>
      <c r="AO2337" s="25"/>
      <c r="AP2337" s="25"/>
      <c r="AQ2337" s="25"/>
      <c r="AR2337" s="25"/>
      <c r="AS2337" s="25"/>
      <c r="AT2337" s="25"/>
      <c r="AU2337" s="25"/>
      <c r="AV2337" s="25"/>
      <c r="AW2337" s="25"/>
      <c r="AX2337" s="25"/>
    </row>
    <row r="2338" spans="7:50" ht="12.75">
      <c r="G2338" s="49"/>
      <c r="K2338" s="99"/>
      <c r="L2338" s="99"/>
      <c r="M2338" s="99"/>
      <c r="N2338" s="99"/>
      <c r="O2338" s="99"/>
      <c r="P2338" s="99"/>
      <c r="Q2338" s="99"/>
      <c r="R2338" s="99"/>
      <c r="S2338" s="99"/>
      <c r="T2338" s="27"/>
      <c r="U2338" s="27"/>
      <c r="V2338" s="27"/>
      <c r="W2338" s="27"/>
      <c r="X2338" s="27"/>
      <c r="Y2338" s="27"/>
      <c r="Z2338" s="27"/>
      <c r="AA2338" s="27"/>
      <c r="AC2338" s="25"/>
      <c r="AD2338" s="25"/>
      <c r="AE2338" s="25"/>
      <c r="AF2338" s="25"/>
      <c r="AG2338" s="25"/>
      <c r="AH2338" s="25"/>
      <c r="AI2338" s="25"/>
      <c r="AJ2338" s="25"/>
      <c r="AK2338" s="25"/>
      <c r="AL2338" s="25"/>
      <c r="AM2338" s="25"/>
      <c r="AN2338" s="25"/>
      <c r="AO2338" s="25"/>
      <c r="AP2338" s="25"/>
      <c r="AQ2338" s="25"/>
      <c r="AR2338" s="25"/>
      <c r="AS2338" s="25"/>
      <c r="AT2338" s="25"/>
      <c r="AU2338" s="25"/>
      <c r="AV2338" s="25"/>
      <c r="AW2338" s="25"/>
      <c r="AX2338" s="25"/>
    </row>
    <row r="2339" spans="7:50" ht="12.75">
      <c r="G2339" s="49"/>
      <c r="K2339" s="99"/>
      <c r="L2339" s="99"/>
      <c r="M2339" s="99"/>
      <c r="N2339" s="99"/>
      <c r="O2339" s="99"/>
      <c r="P2339" s="99"/>
      <c r="Q2339" s="99"/>
      <c r="R2339" s="99"/>
      <c r="S2339" s="99"/>
      <c r="T2339" s="27"/>
      <c r="U2339" s="27"/>
      <c r="V2339" s="27"/>
      <c r="W2339" s="27"/>
      <c r="X2339" s="27"/>
      <c r="Y2339" s="27"/>
      <c r="Z2339" s="27"/>
      <c r="AA2339" s="27"/>
      <c r="AC2339" s="25"/>
      <c r="AD2339" s="25"/>
      <c r="AE2339" s="25"/>
      <c r="AF2339" s="25"/>
      <c r="AG2339" s="25"/>
      <c r="AH2339" s="25"/>
      <c r="AI2339" s="25"/>
      <c r="AJ2339" s="25"/>
      <c r="AK2339" s="25"/>
      <c r="AL2339" s="25"/>
      <c r="AM2339" s="25"/>
      <c r="AN2339" s="25"/>
      <c r="AO2339" s="25"/>
      <c r="AP2339" s="25"/>
      <c r="AQ2339" s="25"/>
      <c r="AR2339" s="25"/>
      <c r="AS2339" s="25"/>
      <c r="AT2339" s="25"/>
      <c r="AU2339" s="25"/>
      <c r="AV2339" s="25"/>
      <c r="AW2339" s="25"/>
      <c r="AX2339" s="25"/>
    </row>
    <row r="2340" spans="7:50" ht="12.75">
      <c r="G2340" s="49"/>
      <c r="K2340" s="99"/>
      <c r="L2340" s="99"/>
      <c r="M2340" s="99"/>
      <c r="N2340" s="99"/>
      <c r="O2340" s="99"/>
      <c r="P2340" s="99"/>
      <c r="Q2340" s="99"/>
      <c r="R2340" s="99"/>
      <c r="S2340" s="99"/>
      <c r="T2340" s="27"/>
      <c r="U2340" s="27"/>
      <c r="V2340" s="27"/>
      <c r="W2340" s="27"/>
      <c r="X2340" s="27"/>
      <c r="Y2340" s="27"/>
      <c r="Z2340" s="27"/>
      <c r="AA2340" s="27"/>
      <c r="AC2340" s="25"/>
      <c r="AD2340" s="25"/>
      <c r="AE2340" s="25"/>
      <c r="AF2340" s="25"/>
      <c r="AG2340" s="25"/>
      <c r="AH2340" s="25"/>
      <c r="AI2340" s="25"/>
      <c r="AJ2340" s="25"/>
      <c r="AK2340" s="25"/>
      <c r="AL2340" s="25"/>
      <c r="AM2340" s="25"/>
      <c r="AN2340" s="25"/>
      <c r="AO2340" s="25"/>
      <c r="AP2340" s="25"/>
      <c r="AQ2340" s="25"/>
      <c r="AR2340" s="25"/>
      <c r="AS2340" s="25"/>
      <c r="AT2340" s="25"/>
      <c r="AU2340" s="25"/>
      <c r="AV2340" s="25"/>
      <c r="AW2340" s="25"/>
      <c r="AX2340" s="25"/>
    </row>
    <row r="2341" spans="7:50" ht="12.75">
      <c r="G2341" s="49"/>
      <c r="K2341" s="99"/>
      <c r="L2341" s="99"/>
      <c r="M2341" s="99"/>
      <c r="N2341" s="99"/>
      <c r="O2341" s="99"/>
      <c r="P2341" s="99"/>
      <c r="Q2341" s="99"/>
      <c r="R2341" s="99"/>
      <c r="S2341" s="99"/>
      <c r="T2341" s="27"/>
      <c r="U2341" s="27"/>
      <c r="V2341" s="27"/>
      <c r="W2341" s="27"/>
      <c r="X2341" s="27"/>
      <c r="Y2341" s="27"/>
      <c r="Z2341" s="27"/>
      <c r="AA2341" s="27"/>
      <c r="AC2341" s="25"/>
      <c r="AD2341" s="25"/>
      <c r="AE2341" s="25"/>
      <c r="AF2341" s="25"/>
      <c r="AG2341" s="25"/>
      <c r="AH2341" s="25"/>
      <c r="AI2341" s="25"/>
      <c r="AJ2341" s="25"/>
      <c r="AK2341" s="25"/>
      <c r="AL2341" s="25"/>
      <c r="AM2341" s="25"/>
      <c r="AN2341" s="25"/>
      <c r="AO2341" s="25"/>
      <c r="AP2341" s="25"/>
      <c r="AQ2341" s="25"/>
      <c r="AR2341" s="25"/>
      <c r="AS2341" s="25"/>
      <c r="AT2341" s="25"/>
      <c r="AU2341" s="25"/>
      <c r="AV2341" s="25"/>
      <c r="AW2341" s="25"/>
      <c r="AX2341" s="25"/>
    </row>
    <row r="2342" spans="7:50" ht="12.75">
      <c r="G2342" s="49"/>
      <c r="K2342" s="99"/>
      <c r="L2342" s="99"/>
      <c r="M2342" s="99"/>
      <c r="N2342" s="99"/>
      <c r="O2342" s="99"/>
      <c r="P2342" s="99"/>
      <c r="Q2342" s="99"/>
      <c r="R2342" s="99"/>
      <c r="S2342" s="99"/>
      <c r="T2342" s="27"/>
      <c r="U2342" s="27"/>
      <c r="V2342" s="27"/>
      <c r="W2342" s="27"/>
      <c r="X2342" s="27"/>
      <c r="Y2342" s="27"/>
      <c r="Z2342" s="27"/>
      <c r="AA2342" s="27"/>
      <c r="AC2342" s="25"/>
      <c r="AD2342" s="25"/>
      <c r="AE2342" s="25"/>
      <c r="AF2342" s="25"/>
      <c r="AG2342" s="25"/>
      <c r="AH2342" s="25"/>
      <c r="AI2342" s="25"/>
      <c r="AJ2342" s="25"/>
      <c r="AK2342" s="25"/>
      <c r="AL2342" s="25"/>
      <c r="AM2342" s="25"/>
      <c r="AN2342" s="25"/>
      <c r="AO2342" s="25"/>
      <c r="AP2342" s="25"/>
      <c r="AQ2342" s="25"/>
      <c r="AR2342" s="25"/>
      <c r="AS2342" s="25"/>
      <c r="AT2342" s="25"/>
      <c r="AU2342" s="25"/>
      <c r="AV2342" s="25"/>
      <c r="AW2342" s="25"/>
      <c r="AX2342" s="25"/>
    </row>
    <row r="2343" spans="7:50" ht="12.75">
      <c r="G2343" s="49"/>
      <c r="K2343" s="99"/>
      <c r="L2343" s="99"/>
      <c r="M2343" s="99"/>
      <c r="N2343" s="99"/>
      <c r="O2343" s="99"/>
      <c r="P2343" s="99"/>
      <c r="Q2343" s="99"/>
      <c r="R2343" s="99"/>
      <c r="S2343" s="99"/>
      <c r="T2343" s="27"/>
      <c r="U2343" s="27"/>
      <c r="V2343" s="27"/>
      <c r="W2343" s="27"/>
      <c r="X2343" s="27"/>
      <c r="Y2343" s="27"/>
      <c r="Z2343" s="27"/>
      <c r="AA2343" s="27"/>
      <c r="AC2343" s="25"/>
      <c r="AD2343" s="25"/>
      <c r="AE2343" s="25"/>
      <c r="AF2343" s="25"/>
      <c r="AG2343" s="25"/>
      <c r="AH2343" s="25"/>
      <c r="AI2343" s="25"/>
      <c r="AJ2343" s="25"/>
      <c r="AK2343" s="25"/>
      <c r="AL2343" s="25"/>
      <c r="AM2343" s="25"/>
      <c r="AN2343" s="25"/>
      <c r="AO2343" s="25"/>
      <c r="AP2343" s="25"/>
      <c r="AQ2343" s="25"/>
      <c r="AR2343" s="25"/>
      <c r="AS2343" s="25"/>
      <c r="AT2343" s="25"/>
      <c r="AU2343" s="25"/>
      <c r="AV2343" s="25"/>
      <c r="AW2343" s="25"/>
      <c r="AX2343" s="25"/>
    </row>
    <row r="2344" spans="7:50" ht="12.75">
      <c r="G2344" s="49"/>
      <c r="K2344" s="99"/>
      <c r="L2344" s="99"/>
      <c r="M2344" s="99"/>
      <c r="N2344" s="99"/>
      <c r="O2344" s="99"/>
      <c r="P2344" s="99"/>
      <c r="Q2344" s="99"/>
      <c r="R2344" s="99"/>
      <c r="S2344" s="99"/>
      <c r="T2344" s="27"/>
      <c r="U2344" s="27"/>
      <c r="V2344" s="27"/>
      <c r="W2344" s="27"/>
      <c r="X2344" s="27"/>
      <c r="Y2344" s="27"/>
      <c r="Z2344" s="27"/>
      <c r="AA2344" s="27"/>
      <c r="AC2344" s="25"/>
      <c r="AD2344" s="25"/>
      <c r="AE2344" s="25"/>
      <c r="AF2344" s="25"/>
      <c r="AG2344" s="25"/>
      <c r="AH2344" s="25"/>
      <c r="AI2344" s="25"/>
      <c r="AJ2344" s="25"/>
      <c r="AK2344" s="25"/>
      <c r="AL2344" s="25"/>
      <c r="AM2344" s="25"/>
      <c r="AN2344" s="25"/>
      <c r="AO2344" s="25"/>
      <c r="AP2344" s="25"/>
      <c r="AQ2344" s="25"/>
      <c r="AR2344" s="25"/>
      <c r="AS2344" s="25"/>
      <c r="AT2344" s="25"/>
      <c r="AU2344" s="25"/>
      <c r="AV2344" s="25"/>
      <c r="AW2344" s="25"/>
      <c r="AX2344" s="25"/>
    </row>
    <row r="2345" spans="7:50" ht="12.75">
      <c r="G2345" s="49"/>
      <c r="K2345" s="99"/>
      <c r="L2345" s="99"/>
      <c r="M2345" s="99"/>
      <c r="N2345" s="99"/>
      <c r="O2345" s="99"/>
      <c r="P2345" s="99"/>
      <c r="Q2345" s="99"/>
      <c r="R2345" s="99"/>
      <c r="S2345" s="99"/>
      <c r="T2345" s="27"/>
      <c r="U2345" s="27"/>
      <c r="V2345" s="27"/>
      <c r="W2345" s="27"/>
      <c r="X2345" s="27"/>
      <c r="Y2345" s="27"/>
      <c r="Z2345" s="27"/>
      <c r="AA2345" s="27"/>
      <c r="AC2345" s="25"/>
      <c r="AD2345" s="25"/>
      <c r="AE2345" s="25"/>
      <c r="AF2345" s="25"/>
      <c r="AG2345" s="25"/>
      <c r="AH2345" s="25"/>
      <c r="AI2345" s="25"/>
      <c r="AJ2345" s="25"/>
      <c r="AK2345" s="25"/>
      <c r="AL2345" s="25"/>
      <c r="AM2345" s="25"/>
      <c r="AN2345" s="25"/>
      <c r="AO2345" s="25"/>
      <c r="AP2345" s="25"/>
      <c r="AQ2345" s="25"/>
      <c r="AR2345" s="25"/>
      <c r="AS2345" s="25"/>
      <c r="AT2345" s="25"/>
      <c r="AU2345" s="25"/>
      <c r="AV2345" s="25"/>
      <c r="AW2345" s="25"/>
      <c r="AX2345" s="25"/>
    </row>
    <row r="2346" spans="7:50" ht="12.75">
      <c r="G2346" s="49"/>
      <c r="K2346" s="99"/>
      <c r="L2346" s="99"/>
      <c r="M2346" s="99"/>
      <c r="N2346" s="99"/>
      <c r="O2346" s="99"/>
      <c r="P2346" s="99"/>
      <c r="Q2346" s="99"/>
      <c r="R2346" s="99"/>
      <c r="S2346" s="99"/>
      <c r="T2346" s="27"/>
      <c r="U2346" s="27"/>
      <c r="V2346" s="27"/>
      <c r="W2346" s="27"/>
      <c r="X2346" s="27"/>
      <c r="Y2346" s="27"/>
      <c r="Z2346" s="27"/>
      <c r="AA2346" s="27"/>
      <c r="AC2346" s="25"/>
      <c r="AD2346" s="25"/>
      <c r="AE2346" s="25"/>
      <c r="AF2346" s="25"/>
      <c r="AG2346" s="25"/>
      <c r="AH2346" s="25"/>
      <c r="AI2346" s="25"/>
      <c r="AJ2346" s="25"/>
      <c r="AK2346" s="25"/>
      <c r="AL2346" s="25"/>
      <c r="AM2346" s="25"/>
      <c r="AN2346" s="25"/>
      <c r="AO2346" s="25"/>
      <c r="AP2346" s="25"/>
      <c r="AQ2346" s="25"/>
      <c r="AR2346" s="25"/>
      <c r="AS2346" s="25"/>
      <c r="AT2346" s="25"/>
      <c r="AU2346" s="25"/>
      <c r="AV2346" s="25"/>
      <c r="AW2346" s="25"/>
      <c r="AX2346" s="25"/>
    </row>
    <row r="2347" spans="7:50" ht="12.75">
      <c r="G2347" s="49"/>
      <c r="K2347" s="99"/>
      <c r="L2347" s="99"/>
      <c r="M2347" s="99"/>
      <c r="N2347" s="99"/>
      <c r="O2347" s="99"/>
      <c r="P2347" s="99"/>
      <c r="Q2347" s="99"/>
      <c r="R2347" s="99"/>
      <c r="S2347" s="99"/>
      <c r="T2347" s="27"/>
      <c r="U2347" s="27"/>
      <c r="V2347" s="27"/>
      <c r="W2347" s="27"/>
      <c r="X2347" s="27"/>
      <c r="Y2347" s="27"/>
      <c r="Z2347" s="27"/>
      <c r="AA2347" s="27"/>
      <c r="AC2347" s="25"/>
      <c r="AD2347" s="25"/>
      <c r="AE2347" s="25"/>
      <c r="AF2347" s="25"/>
      <c r="AG2347" s="25"/>
      <c r="AH2347" s="25"/>
      <c r="AI2347" s="25"/>
      <c r="AJ2347" s="25"/>
      <c r="AK2347" s="25"/>
      <c r="AL2347" s="25"/>
      <c r="AM2347" s="25"/>
      <c r="AN2347" s="25"/>
      <c r="AO2347" s="25"/>
      <c r="AP2347" s="25"/>
      <c r="AQ2347" s="25"/>
      <c r="AR2347" s="25"/>
      <c r="AS2347" s="25"/>
      <c r="AT2347" s="25"/>
      <c r="AU2347" s="25"/>
      <c r="AV2347" s="25"/>
      <c r="AW2347" s="25"/>
      <c r="AX2347" s="25"/>
    </row>
    <row r="2348" spans="7:50" ht="12.75">
      <c r="G2348" s="49"/>
      <c r="K2348" s="99"/>
      <c r="L2348" s="99"/>
      <c r="M2348" s="99"/>
      <c r="N2348" s="99"/>
      <c r="O2348" s="99"/>
      <c r="P2348" s="99"/>
      <c r="Q2348" s="99"/>
      <c r="R2348" s="99"/>
      <c r="S2348" s="99"/>
      <c r="T2348" s="27"/>
      <c r="U2348" s="27"/>
      <c r="V2348" s="27"/>
      <c r="W2348" s="27"/>
      <c r="X2348" s="27"/>
      <c r="Y2348" s="27"/>
      <c r="Z2348" s="27"/>
      <c r="AA2348" s="27"/>
      <c r="AC2348" s="25"/>
      <c r="AD2348" s="25"/>
      <c r="AE2348" s="25"/>
      <c r="AF2348" s="25"/>
      <c r="AG2348" s="25"/>
      <c r="AH2348" s="25"/>
      <c r="AI2348" s="25"/>
      <c r="AJ2348" s="25"/>
      <c r="AK2348" s="25"/>
      <c r="AL2348" s="25"/>
      <c r="AM2348" s="25"/>
      <c r="AN2348" s="25"/>
      <c r="AO2348" s="25"/>
      <c r="AP2348" s="25"/>
      <c r="AQ2348" s="25"/>
      <c r="AR2348" s="25"/>
      <c r="AS2348" s="25"/>
      <c r="AT2348" s="25"/>
      <c r="AU2348" s="25"/>
      <c r="AV2348" s="25"/>
      <c r="AW2348" s="25"/>
      <c r="AX2348" s="25"/>
    </row>
    <row r="2349" spans="7:50" ht="12.75">
      <c r="G2349" s="49"/>
      <c r="K2349" s="99"/>
      <c r="L2349" s="99"/>
      <c r="M2349" s="99"/>
      <c r="N2349" s="99"/>
      <c r="O2349" s="99"/>
      <c r="P2349" s="99"/>
      <c r="Q2349" s="99"/>
      <c r="R2349" s="99"/>
      <c r="S2349" s="99"/>
      <c r="T2349" s="27"/>
      <c r="U2349" s="27"/>
      <c r="V2349" s="27"/>
      <c r="W2349" s="27"/>
      <c r="X2349" s="27"/>
      <c r="Y2349" s="27"/>
      <c r="Z2349" s="27"/>
      <c r="AA2349" s="27"/>
      <c r="AC2349" s="25"/>
      <c r="AD2349" s="25"/>
      <c r="AE2349" s="25"/>
      <c r="AF2349" s="25"/>
      <c r="AG2349" s="25"/>
      <c r="AH2349" s="25"/>
      <c r="AI2349" s="25"/>
      <c r="AJ2349" s="25"/>
      <c r="AK2349" s="25"/>
      <c r="AL2349" s="25"/>
      <c r="AM2349" s="25"/>
      <c r="AN2349" s="25"/>
      <c r="AO2349" s="25"/>
      <c r="AP2349" s="25"/>
      <c r="AQ2349" s="25"/>
      <c r="AR2349" s="25"/>
      <c r="AS2349" s="25"/>
      <c r="AT2349" s="25"/>
      <c r="AU2349" s="25"/>
      <c r="AV2349" s="25"/>
      <c r="AW2349" s="25"/>
      <c r="AX2349" s="25"/>
    </row>
    <row r="2350" spans="7:50" ht="12.75">
      <c r="G2350" s="49"/>
      <c r="K2350" s="99"/>
      <c r="L2350" s="99"/>
      <c r="M2350" s="99"/>
      <c r="N2350" s="99"/>
      <c r="O2350" s="99"/>
      <c r="P2350" s="99"/>
      <c r="Q2350" s="99"/>
      <c r="R2350" s="99"/>
      <c r="S2350" s="99"/>
      <c r="T2350" s="27"/>
      <c r="U2350" s="27"/>
      <c r="V2350" s="27"/>
      <c r="W2350" s="27"/>
      <c r="X2350" s="27"/>
      <c r="Y2350" s="27"/>
      <c r="Z2350" s="27"/>
      <c r="AA2350" s="27"/>
      <c r="AC2350" s="25"/>
      <c r="AD2350" s="25"/>
      <c r="AE2350" s="25"/>
      <c r="AF2350" s="25"/>
      <c r="AG2350" s="25"/>
      <c r="AH2350" s="25"/>
      <c r="AI2350" s="25"/>
      <c r="AJ2350" s="25"/>
      <c r="AK2350" s="25"/>
      <c r="AL2350" s="25"/>
      <c r="AM2350" s="25"/>
      <c r="AN2350" s="25"/>
      <c r="AO2350" s="25"/>
      <c r="AP2350" s="25"/>
      <c r="AQ2350" s="25"/>
      <c r="AR2350" s="25"/>
      <c r="AS2350" s="25"/>
      <c r="AT2350" s="25"/>
      <c r="AU2350" s="25"/>
      <c r="AV2350" s="25"/>
      <c r="AW2350" s="25"/>
      <c r="AX2350" s="25"/>
    </row>
    <row r="2351" spans="7:50" ht="12.75">
      <c r="G2351" s="49"/>
      <c r="K2351" s="99"/>
      <c r="L2351" s="99"/>
      <c r="M2351" s="99"/>
      <c r="N2351" s="99"/>
      <c r="O2351" s="99"/>
      <c r="P2351" s="99"/>
      <c r="Q2351" s="99"/>
      <c r="R2351" s="99"/>
      <c r="S2351" s="99"/>
      <c r="T2351" s="27"/>
      <c r="U2351" s="27"/>
      <c r="V2351" s="27"/>
      <c r="W2351" s="27"/>
      <c r="X2351" s="27"/>
      <c r="Y2351" s="27"/>
      <c r="Z2351" s="27"/>
      <c r="AA2351" s="27"/>
      <c r="AC2351" s="25"/>
      <c r="AD2351" s="25"/>
      <c r="AE2351" s="25"/>
      <c r="AF2351" s="25"/>
      <c r="AG2351" s="25"/>
      <c r="AH2351" s="25"/>
      <c r="AI2351" s="25"/>
      <c r="AJ2351" s="25"/>
      <c r="AK2351" s="25"/>
      <c r="AL2351" s="25"/>
      <c r="AM2351" s="25"/>
      <c r="AN2351" s="25"/>
      <c r="AO2351" s="25"/>
      <c r="AP2351" s="25"/>
      <c r="AQ2351" s="25"/>
      <c r="AR2351" s="25"/>
      <c r="AS2351" s="25"/>
      <c r="AT2351" s="25"/>
      <c r="AU2351" s="25"/>
      <c r="AV2351" s="25"/>
      <c r="AW2351" s="25"/>
      <c r="AX2351" s="25"/>
    </row>
    <row r="2352" spans="7:50" ht="12.75">
      <c r="G2352" s="49"/>
      <c r="K2352" s="99"/>
      <c r="L2352" s="99"/>
      <c r="M2352" s="99"/>
      <c r="N2352" s="99"/>
      <c r="O2352" s="99"/>
      <c r="P2352" s="99"/>
      <c r="Q2352" s="99"/>
      <c r="R2352" s="99"/>
      <c r="S2352" s="99"/>
      <c r="T2352" s="27"/>
      <c r="U2352" s="27"/>
      <c r="V2352" s="27"/>
      <c r="W2352" s="27"/>
      <c r="X2352" s="27"/>
      <c r="Y2352" s="27"/>
      <c r="Z2352" s="27"/>
      <c r="AA2352" s="27"/>
      <c r="AC2352" s="25"/>
      <c r="AD2352" s="25"/>
      <c r="AE2352" s="25"/>
      <c r="AF2352" s="25"/>
      <c r="AG2352" s="25"/>
      <c r="AH2352" s="25"/>
      <c r="AI2352" s="25"/>
      <c r="AJ2352" s="25"/>
      <c r="AK2352" s="25"/>
      <c r="AL2352" s="25"/>
      <c r="AM2352" s="25"/>
      <c r="AN2352" s="25"/>
      <c r="AO2352" s="25"/>
      <c r="AP2352" s="25"/>
      <c r="AQ2352" s="25"/>
      <c r="AR2352" s="25"/>
      <c r="AS2352" s="25"/>
      <c r="AT2352" s="25"/>
      <c r="AU2352" s="25"/>
      <c r="AV2352" s="25"/>
      <c r="AW2352" s="25"/>
      <c r="AX2352" s="25"/>
    </row>
    <row r="2353" spans="7:50" ht="12.75">
      <c r="G2353" s="49"/>
      <c r="K2353" s="99"/>
      <c r="L2353" s="99"/>
      <c r="M2353" s="99"/>
      <c r="N2353" s="99"/>
      <c r="O2353" s="99"/>
      <c r="P2353" s="99"/>
      <c r="Q2353" s="99"/>
      <c r="R2353" s="99"/>
      <c r="S2353" s="99"/>
      <c r="T2353" s="27"/>
      <c r="U2353" s="27"/>
      <c r="V2353" s="27"/>
      <c r="W2353" s="27"/>
      <c r="X2353" s="27"/>
      <c r="Y2353" s="27"/>
      <c r="Z2353" s="27"/>
      <c r="AA2353" s="27"/>
      <c r="AC2353" s="25"/>
      <c r="AD2353" s="25"/>
      <c r="AE2353" s="25"/>
      <c r="AF2353" s="25"/>
      <c r="AG2353" s="25"/>
      <c r="AH2353" s="25"/>
      <c r="AI2353" s="25"/>
      <c r="AJ2353" s="25"/>
      <c r="AK2353" s="25"/>
      <c r="AL2353" s="25"/>
      <c r="AM2353" s="25"/>
      <c r="AN2353" s="25"/>
      <c r="AO2353" s="25"/>
      <c r="AP2353" s="25"/>
      <c r="AQ2353" s="25"/>
      <c r="AR2353" s="25"/>
      <c r="AS2353" s="25"/>
      <c r="AT2353" s="25"/>
      <c r="AU2353" s="25"/>
      <c r="AV2353" s="25"/>
      <c r="AW2353" s="25"/>
      <c r="AX2353" s="25"/>
    </row>
    <row r="2354" spans="7:50" ht="12.75">
      <c r="G2354" s="49"/>
      <c r="K2354" s="99"/>
      <c r="L2354" s="99"/>
      <c r="M2354" s="99"/>
      <c r="N2354" s="99"/>
      <c r="O2354" s="99"/>
      <c r="P2354" s="99"/>
      <c r="Q2354" s="99"/>
      <c r="R2354" s="99"/>
      <c r="S2354" s="99"/>
      <c r="T2354" s="27"/>
      <c r="U2354" s="27"/>
      <c r="V2354" s="27"/>
      <c r="W2354" s="27"/>
      <c r="X2354" s="27"/>
      <c r="Y2354" s="27"/>
      <c r="Z2354" s="27"/>
      <c r="AA2354" s="27"/>
      <c r="AC2354" s="25"/>
      <c r="AD2354" s="25"/>
      <c r="AE2354" s="25"/>
      <c r="AF2354" s="25"/>
      <c r="AG2354" s="25"/>
      <c r="AH2354" s="25"/>
      <c r="AI2354" s="25"/>
      <c r="AJ2354" s="25"/>
      <c r="AK2354" s="25"/>
      <c r="AL2354" s="25"/>
      <c r="AM2354" s="25"/>
      <c r="AN2354" s="25"/>
      <c r="AO2354" s="25"/>
      <c r="AP2354" s="25"/>
      <c r="AQ2354" s="25"/>
      <c r="AR2354" s="25"/>
      <c r="AS2354" s="25"/>
      <c r="AT2354" s="25"/>
      <c r="AU2354" s="25"/>
      <c r="AV2354" s="25"/>
      <c r="AW2354" s="25"/>
      <c r="AX2354" s="25"/>
    </row>
    <row r="2355" spans="7:50" ht="12.75">
      <c r="G2355" s="49"/>
      <c r="K2355" s="99"/>
      <c r="L2355" s="99"/>
      <c r="M2355" s="99"/>
      <c r="N2355" s="99"/>
      <c r="O2355" s="99"/>
      <c r="P2355" s="99"/>
      <c r="Q2355" s="99"/>
      <c r="R2355" s="99"/>
      <c r="S2355" s="99"/>
      <c r="T2355" s="27"/>
      <c r="U2355" s="27"/>
      <c r="V2355" s="27"/>
      <c r="W2355" s="27"/>
      <c r="X2355" s="27"/>
      <c r="Y2355" s="27"/>
      <c r="Z2355" s="27"/>
      <c r="AA2355" s="27"/>
      <c r="AC2355" s="25"/>
      <c r="AD2355" s="25"/>
      <c r="AE2355" s="25"/>
      <c r="AF2355" s="25"/>
      <c r="AG2355" s="25"/>
      <c r="AH2355" s="25"/>
      <c r="AI2355" s="25"/>
      <c r="AJ2355" s="25"/>
      <c r="AK2355" s="25"/>
      <c r="AL2355" s="25"/>
      <c r="AM2355" s="25"/>
      <c r="AN2355" s="25"/>
      <c r="AO2355" s="25"/>
      <c r="AP2355" s="25"/>
      <c r="AQ2355" s="25"/>
      <c r="AR2355" s="25"/>
      <c r="AS2355" s="25"/>
      <c r="AT2355" s="25"/>
      <c r="AU2355" s="25"/>
      <c r="AV2355" s="25"/>
      <c r="AW2355" s="25"/>
      <c r="AX2355" s="25"/>
    </row>
    <row r="2356" spans="7:50" ht="12.75">
      <c r="G2356" s="49"/>
      <c r="K2356" s="99"/>
      <c r="L2356" s="99"/>
      <c r="M2356" s="99"/>
      <c r="N2356" s="99"/>
      <c r="O2356" s="99"/>
      <c r="P2356" s="99"/>
      <c r="Q2356" s="99"/>
      <c r="R2356" s="99"/>
      <c r="S2356" s="99"/>
      <c r="T2356" s="27"/>
      <c r="U2356" s="27"/>
      <c r="V2356" s="27"/>
      <c r="W2356" s="27"/>
      <c r="X2356" s="27"/>
      <c r="Y2356" s="27"/>
      <c r="Z2356" s="27"/>
      <c r="AA2356" s="27"/>
      <c r="AC2356" s="25"/>
      <c r="AD2356" s="25"/>
      <c r="AE2356" s="25"/>
      <c r="AF2356" s="25"/>
      <c r="AG2356" s="25"/>
      <c r="AH2356" s="25"/>
      <c r="AI2356" s="25"/>
      <c r="AJ2356" s="25"/>
      <c r="AK2356" s="25"/>
      <c r="AL2356" s="25"/>
      <c r="AM2356" s="25"/>
      <c r="AN2356" s="25"/>
      <c r="AO2356" s="25"/>
      <c r="AP2356" s="25"/>
      <c r="AQ2356" s="25"/>
      <c r="AR2356" s="25"/>
      <c r="AS2356" s="25"/>
      <c r="AT2356" s="25"/>
      <c r="AU2356" s="25"/>
      <c r="AV2356" s="25"/>
      <c r="AW2356" s="25"/>
      <c r="AX2356" s="25"/>
    </row>
    <row r="2357" spans="7:50" ht="12.75">
      <c r="G2357" s="49"/>
      <c r="K2357" s="99"/>
      <c r="L2357" s="99"/>
      <c r="M2357" s="99"/>
      <c r="N2357" s="99"/>
      <c r="O2357" s="99"/>
      <c r="P2357" s="99"/>
      <c r="Q2357" s="99"/>
      <c r="R2357" s="99"/>
      <c r="S2357" s="99"/>
      <c r="T2357" s="27"/>
      <c r="U2357" s="27"/>
      <c r="V2357" s="27"/>
      <c r="W2357" s="27"/>
      <c r="X2357" s="27"/>
      <c r="Y2357" s="27"/>
      <c r="Z2357" s="27"/>
      <c r="AA2357" s="27"/>
      <c r="AC2357" s="25"/>
      <c r="AD2357" s="25"/>
      <c r="AE2357" s="25"/>
      <c r="AF2357" s="25"/>
      <c r="AG2357" s="25"/>
      <c r="AH2357" s="25"/>
      <c r="AI2357" s="25"/>
      <c r="AJ2357" s="25"/>
      <c r="AK2357" s="25"/>
      <c r="AL2357" s="25"/>
      <c r="AM2357" s="25"/>
      <c r="AN2357" s="25"/>
      <c r="AO2357" s="25"/>
      <c r="AP2357" s="25"/>
      <c r="AQ2357" s="25"/>
      <c r="AR2357" s="25"/>
      <c r="AS2357" s="25"/>
      <c r="AT2357" s="25"/>
      <c r="AU2357" s="25"/>
      <c r="AV2357" s="25"/>
      <c r="AW2357" s="25"/>
      <c r="AX2357" s="25"/>
    </row>
    <row r="2358" spans="7:50" ht="12.75">
      <c r="G2358" s="49"/>
      <c r="K2358" s="99"/>
      <c r="L2358" s="99"/>
      <c r="M2358" s="99"/>
      <c r="N2358" s="99"/>
      <c r="O2358" s="99"/>
      <c r="P2358" s="99"/>
      <c r="Q2358" s="99"/>
      <c r="R2358" s="99"/>
      <c r="S2358" s="99"/>
      <c r="T2358" s="27"/>
      <c r="U2358" s="27"/>
      <c r="V2358" s="27"/>
      <c r="W2358" s="27"/>
      <c r="X2358" s="27"/>
      <c r="Y2358" s="27"/>
      <c r="Z2358" s="27"/>
      <c r="AA2358" s="27"/>
      <c r="AC2358" s="25"/>
      <c r="AD2358" s="25"/>
      <c r="AE2358" s="25"/>
      <c r="AF2358" s="25"/>
      <c r="AG2358" s="25"/>
      <c r="AH2358" s="25"/>
      <c r="AI2358" s="25"/>
      <c r="AJ2358" s="25"/>
      <c r="AK2358" s="25"/>
      <c r="AL2358" s="25"/>
      <c r="AM2358" s="25"/>
      <c r="AN2358" s="25"/>
      <c r="AO2358" s="25"/>
      <c r="AP2358" s="25"/>
      <c r="AQ2358" s="25"/>
      <c r="AR2358" s="25"/>
      <c r="AS2358" s="25"/>
      <c r="AT2358" s="25"/>
      <c r="AU2358" s="25"/>
      <c r="AV2358" s="25"/>
      <c r="AW2358" s="25"/>
      <c r="AX2358" s="25"/>
    </row>
    <row r="2359" spans="7:50" ht="12.75">
      <c r="G2359" s="49"/>
      <c r="K2359" s="99"/>
      <c r="L2359" s="99"/>
      <c r="M2359" s="99"/>
      <c r="N2359" s="99"/>
      <c r="O2359" s="99"/>
      <c r="P2359" s="99"/>
      <c r="Q2359" s="99"/>
      <c r="R2359" s="99"/>
      <c r="S2359" s="99"/>
      <c r="T2359" s="27"/>
      <c r="U2359" s="27"/>
      <c r="V2359" s="27"/>
      <c r="W2359" s="27"/>
      <c r="X2359" s="27"/>
      <c r="Y2359" s="27"/>
      <c r="Z2359" s="27"/>
      <c r="AA2359" s="27"/>
      <c r="AC2359" s="25"/>
      <c r="AD2359" s="25"/>
      <c r="AE2359" s="25"/>
      <c r="AF2359" s="25"/>
      <c r="AG2359" s="25"/>
      <c r="AH2359" s="25"/>
      <c r="AI2359" s="25"/>
      <c r="AJ2359" s="25"/>
      <c r="AK2359" s="25"/>
      <c r="AL2359" s="25"/>
      <c r="AM2359" s="25"/>
      <c r="AN2359" s="25"/>
      <c r="AO2359" s="25"/>
      <c r="AP2359" s="25"/>
      <c r="AQ2359" s="25"/>
      <c r="AR2359" s="25"/>
      <c r="AS2359" s="25"/>
      <c r="AT2359" s="25"/>
      <c r="AU2359" s="25"/>
      <c r="AV2359" s="25"/>
      <c r="AW2359" s="25"/>
      <c r="AX2359" s="25"/>
    </row>
    <row r="2360" spans="7:50" ht="12.75">
      <c r="G2360" s="49"/>
      <c r="K2360" s="99"/>
      <c r="L2360" s="99"/>
      <c r="M2360" s="99"/>
      <c r="N2360" s="99"/>
      <c r="O2360" s="99"/>
      <c r="P2360" s="99"/>
      <c r="Q2360" s="99"/>
      <c r="R2360" s="99"/>
      <c r="S2360" s="99"/>
      <c r="T2360" s="27"/>
      <c r="U2360" s="27"/>
      <c r="V2360" s="27"/>
      <c r="W2360" s="27"/>
      <c r="X2360" s="27"/>
      <c r="Y2360" s="27"/>
      <c r="Z2360" s="27"/>
      <c r="AA2360" s="27"/>
      <c r="AC2360" s="25"/>
      <c r="AD2360" s="25"/>
      <c r="AE2360" s="25"/>
      <c r="AF2360" s="25"/>
      <c r="AG2360" s="25"/>
      <c r="AH2360" s="25"/>
      <c r="AI2360" s="25"/>
      <c r="AJ2360" s="25"/>
      <c r="AK2360" s="25"/>
      <c r="AL2360" s="25"/>
      <c r="AM2360" s="25"/>
      <c r="AN2360" s="25"/>
      <c r="AO2360" s="25"/>
      <c r="AP2360" s="25"/>
      <c r="AQ2360" s="25"/>
      <c r="AR2360" s="25"/>
      <c r="AS2360" s="25"/>
      <c r="AT2360" s="25"/>
      <c r="AU2360" s="25"/>
      <c r="AV2360" s="25"/>
      <c r="AW2360" s="25"/>
      <c r="AX2360" s="25"/>
    </row>
    <row r="2361" spans="7:50" ht="12.75">
      <c r="G2361" s="49"/>
      <c r="K2361" s="99"/>
      <c r="L2361" s="99"/>
      <c r="M2361" s="99"/>
      <c r="N2361" s="99"/>
      <c r="O2361" s="99"/>
      <c r="P2361" s="99"/>
      <c r="Q2361" s="99"/>
      <c r="R2361" s="99"/>
      <c r="S2361" s="99"/>
      <c r="T2361" s="27"/>
      <c r="U2361" s="27"/>
      <c r="V2361" s="27"/>
      <c r="W2361" s="27"/>
      <c r="X2361" s="27"/>
      <c r="Y2361" s="27"/>
      <c r="Z2361" s="27"/>
      <c r="AA2361" s="27"/>
      <c r="AC2361" s="25"/>
      <c r="AD2361" s="25"/>
      <c r="AE2361" s="25"/>
      <c r="AF2361" s="25"/>
      <c r="AG2361" s="25"/>
      <c r="AH2361" s="25"/>
      <c r="AI2361" s="25"/>
      <c r="AJ2361" s="25"/>
      <c r="AK2361" s="25"/>
      <c r="AL2361" s="25"/>
      <c r="AM2361" s="25"/>
      <c r="AN2361" s="25"/>
      <c r="AO2361" s="25"/>
      <c r="AP2361" s="25"/>
      <c r="AQ2361" s="25"/>
      <c r="AR2361" s="25"/>
      <c r="AS2361" s="25"/>
      <c r="AT2361" s="25"/>
      <c r="AU2361" s="25"/>
      <c r="AV2361" s="25"/>
      <c r="AW2361" s="25"/>
      <c r="AX2361" s="25"/>
    </row>
    <row r="2362" spans="7:50" ht="12.75">
      <c r="G2362" s="49"/>
      <c r="K2362" s="99"/>
      <c r="L2362" s="99"/>
      <c r="M2362" s="99"/>
      <c r="N2362" s="99"/>
      <c r="O2362" s="99"/>
      <c r="P2362" s="99"/>
      <c r="Q2362" s="99"/>
      <c r="R2362" s="99"/>
      <c r="S2362" s="99"/>
      <c r="T2362" s="27"/>
      <c r="U2362" s="27"/>
      <c r="V2362" s="27"/>
      <c r="W2362" s="27"/>
      <c r="X2362" s="27"/>
      <c r="Y2362" s="27"/>
      <c r="Z2362" s="27"/>
      <c r="AA2362" s="27"/>
      <c r="AC2362" s="25"/>
      <c r="AD2362" s="25"/>
      <c r="AE2362" s="25"/>
      <c r="AF2362" s="25"/>
      <c r="AG2362" s="25"/>
      <c r="AH2362" s="25"/>
      <c r="AI2362" s="25"/>
      <c r="AJ2362" s="25"/>
      <c r="AK2362" s="25"/>
      <c r="AL2362" s="25"/>
      <c r="AM2362" s="25"/>
      <c r="AN2362" s="25"/>
      <c r="AO2362" s="25"/>
      <c r="AP2362" s="25"/>
      <c r="AQ2362" s="25"/>
      <c r="AR2362" s="25"/>
      <c r="AS2362" s="25"/>
      <c r="AT2362" s="25"/>
      <c r="AU2362" s="25"/>
      <c r="AV2362" s="25"/>
      <c r="AW2362" s="25"/>
      <c r="AX2362" s="25"/>
    </row>
    <row r="2363" spans="7:50" ht="12.75">
      <c r="G2363" s="49"/>
      <c r="K2363" s="99"/>
      <c r="L2363" s="99"/>
      <c r="M2363" s="99"/>
      <c r="N2363" s="99"/>
      <c r="O2363" s="99"/>
      <c r="P2363" s="99"/>
      <c r="Q2363" s="99"/>
      <c r="R2363" s="99"/>
      <c r="S2363" s="99"/>
      <c r="T2363" s="27"/>
      <c r="U2363" s="27"/>
      <c r="V2363" s="27"/>
      <c r="W2363" s="27"/>
      <c r="X2363" s="27"/>
      <c r="Y2363" s="27"/>
      <c r="Z2363" s="27"/>
      <c r="AA2363" s="27"/>
      <c r="AC2363" s="25"/>
      <c r="AD2363" s="25"/>
      <c r="AE2363" s="25"/>
      <c r="AF2363" s="25"/>
      <c r="AG2363" s="25"/>
      <c r="AH2363" s="25"/>
      <c r="AI2363" s="25"/>
      <c r="AJ2363" s="25"/>
      <c r="AK2363" s="25"/>
      <c r="AL2363" s="25"/>
      <c r="AM2363" s="25"/>
      <c r="AN2363" s="25"/>
      <c r="AO2363" s="25"/>
      <c r="AP2363" s="25"/>
      <c r="AQ2363" s="25"/>
      <c r="AR2363" s="25"/>
      <c r="AS2363" s="25"/>
      <c r="AT2363" s="25"/>
      <c r="AU2363" s="25"/>
      <c r="AV2363" s="25"/>
      <c r="AW2363" s="25"/>
      <c r="AX2363" s="25"/>
    </row>
    <row r="2364" spans="7:50" ht="12.75">
      <c r="G2364" s="49"/>
      <c r="K2364" s="99"/>
      <c r="L2364" s="99"/>
      <c r="M2364" s="99"/>
      <c r="N2364" s="99"/>
      <c r="O2364" s="99"/>
      <c r="P2364" s="99"/>
      <c r="Q2364" s="99"/>
      <c r="R2364" s="99"/>
      <c r="S2364" s="99"/>
      <c r="T2364" s="27"/>
      <c r="U2364" s="27"/>
      <c r="V2364" s="27"/>
      <c r="W2364" s="27"/>
      <c r="X2364" s="27"/>
      <c r="Y2364" s="27"/>
      <c r="Z2364" s="27"/>
      <c r="AA2364" s="27"/>
      <c r="AC2364" s="25"/>
      <c r="AD2364" s="25"/>
      <c r="AE2364" s="25"/>
      <c r="AF2364" s="25"/>
      <c r="AG2364" s="25"/>
      <c r="AH2364" s="25"/>
      <c r="AI2364" s="25"/>
      <c r="AJ2364" s="25"/>
      <c r="AK2364" s="25"/>
      <c r="AL2364" s="25"/>
      <c r="AM2364" s="25"/>
      <c r="AN2364" s="25"/>
      <c r="AO2364" s="25"/>
      <c r="AP2364" s="25"/>
      <c r="AQ2364" s="25"/>
      <c r="AR2364" s="25"/>
      <c r="AS2364" s="25"/>
      <c r="AT2364" s="25"/>
      <c r="AU2364" s="25"/>
      <c r="AV2364" s="25"/>
      <c r="AW2364" s="25"/>
      <c r="AX2364" s="25"/>
    </row>
    <row r="2365" spans="7:50" ht="12.75">
      <c r="G2365" s="49"/>
      <c r="K2365" s="99"/>
      <c r="L2365" s="99"/>
      <c r="M2365" s="99"/>
      <c r="N2365" s="99"/>
      <c r="O2365" s="99"/>
      <c r="P2365" s="99"/>
      <c r="Q2365" s="99"/>
      <c r="R2365" s="99"/>
      <c r="S2365" s="99"/>
      <c r="T2365" s="27"/>
      <c r="U2365" s="27"/>
      <c r="V2365" s="27"/>
      <c r="W2365" s="27"/>
      <c r="X2365" s="27"/>
      <c r="Y2365" s="27"/>
      <c r="Z2365" s="27"/>
      <c r="AA2365" s="27"/>
      <c r="AC2365" s="25"/>
      <c r="AD2365" s="25"/>
      <c r="AE2365" s="25"/>
      <c r="AF2365" s="25"/>
      <c r="AG2365" s="25"/>
      <c r="AH2365" s="25"/>
      <c r="AI2365" s="25"/>
      <c r="AJ2365" s="25"/>
      <c r="AK2365" s="25"/>
      <c r="AL2365" s="25"/>
      <c r="AM2365" s="25"/>
      <c r="AN2365" s="25"/>
      <c r="AO2365" s="25"/>
      <c r="AP2365" s="25"/>
      <c r="AQ2365" s="25"/>
      <c r="AR2365" s="25"/>
      <c r="AS2365" s="25"/>
      <c r="AT2365" s="25"/>
      <c r="AU2365" s="25"/>
      <c r="AV2365" s="25"/>
      <c r="AW2365" s="25"/>
      <c r="AX2365" s="25"/>
    </row>
    <row r="2366" spans="7:50" ht="12.75">
      <c r="G2366" s="49"/>
      <c r="K2366" s="99"/>
      <c r="L2366" s="99"/>
      <c r="M2366" s="99"/>
      <c r="N2366" s="99"/>
      <c r="O2366" s="99"/>
      <c r="P2366" s="99"/>
      <c r="Q2366" s="99"/>
      <c r="R2366" s="99"/>
      <c r="S2366" s="99"/>
      <c r="T2366" s="27"/>
      <c r="U2366" s="27"/>
      <c r="V2366" s="27"/>
      <c r="W2366" s="27"/>
      <c r="X2366" s="27"/>
      <c r="Y2366" s="27"/>
      <c r="Z2366" s="27"/>
      <c r="AA2366" s="27"/>
      <c r="AC2366" s="25"/>
      <c r="AD2366" s="25"/>
      <c r="AE2366" s="25"/>
      <c r="AF2366" s="25"/>
      <c r="AG2366" s="25"/>
      <c r="AH2366" s="25"/>
      <c r="AI2366" s="25"/>
      <c r="AJ2366" s="25"/>
      <c r="AK2366" s="25"/>
      <c r="AL2366" s="25"/>
      <c r="AM2366" s="25"/>
      <c r="AN2366" s="25"/>
      <c r="AO2366" s="25"/>
      <c r="AP2366" s="25"/>
      <c r="AQ2366" s="25"/>
      <c r="AR2366" s="25"/>
      <c r="AS2366" s="25"/>
      <c r="AT2366" s="25"/>
      <c r="AU2366" s="25"/>
      <c r="AV2366" s="25"/>
      <c r="AW2366" s="25"/>
      <c r="AX2366" s="25"/>
    </row>
    <row r="2367" spans="7:50" ht="12.75">
      <c r="G2367" s="49"/>
      <c r="K2367" s="99"/>
      <c r="L2367" s="99"/>
      <c r="M2367" s="99"/>
      <c r="N2367" s="99"/>
      <c r="O2367" s="99"/>
      <c r="P2367" s="99"/>
      <c r="Q2367" s="99"/>
      <c r="R2367" s="99"/>
      <c r="S2367" s="99"/>
      <c r="T2367" s="27"/>
      <c r="U2367" s="27"/>
      <c r="V2367" s="27"/>
      <c r="W2367" s="27"/>
      <c r="X2367" s="27"/>
      <c r="Y2367" s="27"/>
      <c r="Z2367" s="27"/>
      <c r="AA2367" s="27"/>
      <c r="AC2367" s="25"/>
      <c r="AD2367" s="25"/>
      <c r="AE2367" s="25"/>
      <c r="AF2367" s="25"/>
      <c r="AG2367" s="25"/>
      <c r="AH2367" s="25"/>
      <c r="AI2367" s="25"/>
      <c r="AJ2367" s="25"/>
      <c r="AK2367" s="25"/>
      <c r="AL2367" s="25"/>
      <c r="AM2367" s="25"/>
      <c r="AN2367" s="25"/>
      <c r="AO2367" s="25"/>
      <c r="AP2367" s="25"/>
      <c r="AQ2367" s="25"/>
      <c r="AR2367" s="25"/>
      <c r="AS2367" s="25"/>
      <c r="AT2367" s="25"/>
      <c r="AU2367" s="25"/>
      <c r="AV2367" s="25"/>
      <c r="AW2367" s="25"/>
      <c r="AX2367" s="25"/>
    </row>
    <row r="2368" spans="7:50" ht="12.75">
      <c r="G2368" s="49"/>
      <c r="K2368" s="99"/>
      <c r="L2368" s="99"/>
      <c r="M2368" s="99"/>
      <c r="N2368" s="99"/>
      <c r="O2368" s="99"/>
      <c r="P2368" s="99"/>
      <c r="Q2368" s="99"/>
      <c r="R2368" s="99"/>
      <c r="S2368" s="99"/>
      <c r="T2368" s="27"/>
      <c r="U2368" s="27"/>
      <c r="V2368" s="27"/>
      <c r="W2368" s="27"/>
      <c r="X2368" s="27"/>
      <c r="Y2368" s="27"/>
      <c r="Z2368" s="27"/>
      <c r="AA2368" s="27"/>
      <c r="AC2368" s="25"/>
      <c r="AD2368" s="25"/>
      <c r="AE2368" s="25"/>
      <c r="AF2368" s="25"/>
      <c r="AG2368" s="25"/>
      <c r="AH2368" s="25"/>
      <c r="AI2368" s="25"/>
      <c r="AJ2368" s="25"/>
      <c r="AK2368" s="25"/>
      <c r="AL2368" s="25"/>
      <c r="AM2368" s="25"/>
      <c r="AN2368" s="25"/>
      <c r="AO2368" s="25"/>
      <c r="AP2368" s="25"/>
      <c r="AQ2368" s="25"/>
      <c r="AR2368" s="25"/>
      <c r="AS2368" s="25"/>
      <c r="AT2368" s="25"/>
      <c r="AU2368" s="25"/>
      <c r="AV2368" s="25"/>
      <c r="AW2368" s="25"/>
      <c r="AX2368" s="25"/>
    </row>
    <row r="2369" spans="7:50" ht="12.75">
      <c r="G2369" s="49"/>
      <c r="K2369" s="99"/>
      <c r="L2369" s="99"/>
      <c r="M2369" s="99"/>
      <c r="N2369" s="99"/>
      <c r="O2369" s="99"/>
      <c r="P2369" s="99"/>
      <c r="Q2369" s="99"/>
      <c r="R2369" s="99"/>
      <c r="S2369" s="99"/>
      <c r="T2369" s="27"/>
      <c r="U2369" s="27"/>
      <c r="V2369" s="27"/>
      <c r="W2369" s="27"/>
      <c r="X2369" s="27"/>
      <c r="Y2369" s="27"/>
      <c r="Z2369" s="27"/>
      <c r="AA2369" s="27"/>
      <c r="AC2369" s="25"/>
      <c r="AD2369" s="25"/>
      <c r="AE2369" s="25"/>
      <c r="AF2369" s="25"/>
      <c r="AG2369" s="25"/>
      <c r="AH2369" s="25"/>
      <c r="AI2369" s="25"/>
      <c r="AJ2369" s="25"/>
      <c r="AK2369" s="25"/>
      <c r="AL2369" s="25"/>
      <c r="AM2369" s="25"/>
      <c r="AN2369" s="25"/>
      <c r="AO2369" s="25"/>
      <c r="AP2369" s="25"/>
      <c r="AQ2369" s="25"/>
      <c r="AR2369" s="25"/>
      <c r="AS2369" s="25"/>
      <c r="AT2369" s="25"/>
      <c r="AU2369" s="25"/>
      <c r="AV2369" s="25"/>
      <c r="AW2369" s="25"/>
      <c r="AX2369" s="25"/>
    </row>
    <row r="2370" spans="7:50" ht="12.75">
      <c r="G2370" s="49"/>
      <c r="K2370" s="99"/>
      <c r="L2370" s="99"/>
      <c r="M2370" s="99"/>
      <c r="N2370" s="99"/>
      <c r="O2370" s="99"/>
      <c r="P2370" s="99"/>
      <c r="Q2370" s="99"/>
      <c r="R2370" s="99"/>
      <c r="S2370" s="99"/>
      <c r="T2370" s="27"/>
      <c r="U2370" s="27"/>
      <c r="V2370" s="27"/>
      <c r="W2370" s="27"/>
      <c r="X2370" s="27"/>
      <c r="Y2370" s="27"/>
      <c r="Z2370" s="27"/>
      <c r="AA2370" s="27"/>
      <c r="AC2370" s="25"/>
      <c r="AD2370" s="25"/>
      <c r="AE2370" s="25"/>
      <c r="AF2370" s="25"/>
      <c r="AG2370" s="25"/>
      <c r="AH2370" s="25"/>
      <c r="AI2370" s="25"/>
      <c r="AJ2370" s="25"/>
      <c r="AK2370" s="25"/>
      <c r="AL2370" s="25"/>
      <c r="AM2370" s="25"/>
      <c r="AN2370" s="25"/>
      <c r="AO2370" s="25"/>
      <c r="AP2370" s="25"/>
      <c r="AQ2370" s="25"/>
      <c r="AR2370" s="25"/>
      <c r="AS2370" s="25"/>
      <c r="AT2370" s="25"/>
      <c r="AU2370" s="25"/>
      <c r="AV2370" s="25"/>
      <c r="AW2370" s="25"/>
      <c r="AX2370" s="25"/>
    </row>
    <row r="2371" spans="7:50" ht="12.75">
      <c r="G2371" s="49"/>
      <c r="K2371" s="99"/>
      <c r="L2371" s="99"/>
      <c r="M2371" s="99"/>
      <c r="N2371" s="99"/>
      <c r="O2371" s="99"/>
      <c r="P2371" s="99"/>
      <c r="Q2371" s="99"/>
      <c r="R2371" s="99"/>
      <c r="S2371" s="99"/>
      <c r="T2371" s="27"/>
      <c r="U2371" s="27"/>
      <c r="V2371" s="27"/>
      <c r="W2371" s="27"/>
      <c r="X2371" s="27"/>
      <c r="Y2371" s="27"/>
      <c r="Z2371" s="27"/>
      <c r="AA2371" s="27"/>
      <c r="AC2371" s="25"/>
      <c r="AD2371" s="25"/>
      <c r="AE2371" s="25"/>
      <c r="AF2371" s="25"/>
      <c r="AG2371" s="25"/>
      <c r="AH2371" s="25"/>
      <c r="AI2371" s="25"/>
      <c r="AJ2371" s="25"/>
      <c r="AK2371" s="25"/>
      <c r="AL2371" s="25"/>
      <c r="AM2371" s="25"/>
      <c r="AN2371" s="25"/>
      <c r="AO2371" s="25"/>
      <c r="AP2371" s="25"/>
      <c r="AQ2371" s="25"/>
      <c r="AR2371" s="25"/>
      <c r="AS2371" s="25"/>
      <c r="AT2371" s="25"/>
      <c r="AU2371" s="25"/>
      <c r="AV2371" s="25"/>
      <c r="AW2371" s="25"/>
      <c r="AX2371" s="25"/>
    </row>
    <row r="2372" spans="7:50" ht="12.75">
      <c r="G2372" s="49"/>
      <c r="K2372" s="99"/>
      <c r="L2372" s="99"/>
      <c r="M2372" s="99"/>
      <c r="N2372" s="99"/>
      <c r="O2372" s="99"/>
      <c r="P2372" s="99"/>
      <c r="Q2372" s="99"/>
      <c r="R2372" s="99"/>
      <c r="S2372" s="99"/>
      <c r="T2372" s="27"/>
      <c r="U2372" s="27"/>
      <c r="V2372" s="27"/>
      <c r="W2372" s="27"/>
      <c r="X2372" s="27"/>
      <c r="Y2372" s="27"/>
      <c r="Z2372" s="27"/>
      <c r="AA2372" s="27"/>
      <c r="AC2372" s="25"/>
      <c r="AD2372" s="25"/>
      <c r="AE2372" s="25"/>
      <c r="AF2372" s="25"/>
      <c r="AG2372" s="25"/>
      <c r="AH2372" s="25"/>
      <c r="AI2372" s="25"/>
      <c r="AJ2372" s="25"/>
      <c r="AK2372" s="25"/>
      <c r="AL2372" s="25"/>
      <c r="AM2372" s="25"/>
      <c r="AN2372" s="25"/>
      <c r="AO2372" s="25"/>
      <c r="AP2372" s="25"/>
      <c r="AQ2372" s="25"/>
      <c r="AR2372" s="25"/>
      <c r="AS2372" s="25"/>
      <c r="AT2372" s="25"/>
      <c r="AU2372" s="25"/>
      <c r="AV2372" s="25"/>
      <c r="AW2372" s="25"/>
      <c r="AX2372" s="25"/>
    </row>
    <row r="2373" spans="7:50" ht="12.75">
      <c r="G2373" s="49"/>
      <c r="K2373" s="99"/>
      <c r="L2373" s="99"/>
      <c r="M2373" s="99"/>
      <c r="N2373" s="99"/>
      <c r="O2373" s="99"/>
      <c r="P2373" s="99"/>
      <c r="Q2373" s="99"/>
      <c r="R2373" s="99"/>
      <c r="S2373" s="99"/>
      <c r="T2373" s="27"/>
      <c r="U2373" s="27"/>
      <c r="V2373" s="27"/>
      <c r="W2373" s="27"/>
      <c r="X2373" s="27"/>
      <c r="Y2373" s="27"/>
      <c r="Z2373" s="27"/>
      <c r="AA2373" s="27"/>
      <c r="AC2373" s="25"/>
      <c r="AD2373" s="25"/>
      <c r="AE2373" s="25"/>
      <c r="AF2373" s="25"/>
      <c r="AG2373" s="25"/>
      <c r="AH2373" s="25"/>
      <c r="AI2373" s="25"/>
      <c r="AJ2373" s="25"/>
      <c r="AK2373" s="25"/>
      <c r="AL2373" s="25"/>
      <c r="AM2373" s="25"/>
      <c r="AN2373" s="25"/>
      <c r="AO2373" s="25"/>
      <c r="AP2373" s="25"/>
      <c r="AQ2373" s="25"/>
      <c r="AR2373" s="25"/>
      <c r="AS2373" s="25"/>
      <c r="AT2373" s="25"/>
      <c r="AU2373" s="25"/>
      <c r="AV2373" s="25"/>
      <c r="AW2373" s="25"/>
      <c r="AX2373" s="25"/>
    </row>
    <row r="2374" spans="7:50" ht="12.75">
      <c r="G2374" s="49"/>
      <c r="K2374" s="99"/>
      <c r="L2374" s="99"/>
      <c r="M2374" s="99"/>
      <c r="N2374" s="99"/>
      <c r="O2374" s="99"/>
      <c r="P2374" s="99"/>
      <c r="Q2374" s="99"/>
      <c r="R2374" s="99"/>
      <c r="S2374" s="99"/>
      <c r="T2374" s="27"/>
      <c r="U2374" s="27"/>
      <c r="V2374" s="27"/>
      <c r="W2374" s="27"/>
      <c r="X2374" s="27"/>
      <c r="Y2374" s="27"/>
      <c r="Z2374" s="27"/>
      <c r="AA2374" s="27"/>
      <c r="AC2374" s="25"/>
      <c r="AD2374" s="25"/>
      <c r="AE2374" s="25"/>
      <c r="AF2374" s="25"/>
      <c r="AG2374" s="25"/>
      <c r="AH2374" s="25"/>
      <c r="AI2374" s="25"/>
      <c r="AJ2374" s="25"/>
      <c r="AK2374" s="25"/>
      <c r="AL2374" s="25"/>
      <c r="AM2374" s="25"/>
      <c r="AN2374" s="25"/>
      <c r="AO2374" s="25"/>
      <c r="AP2374" s="25"/>
      <c r="AQ2374" s="25"/>
      <c r="AR2374" s="25"/>
      <c r="AS2374" s="25"/>
      <c r="AT2374" s="25"/>
      <c r="AU2374" s="25"/>
      <c r="AV2374" s="25"/>
      <c r="AW2374" s="25"/>
      <c r="AX2374" s="25"/>
    </row>
    <row r="2375" spans="7:50" ht="12.75">
      <c r="G2375" s="49"/>
      <c r="K2375" s="99"/>
      <c r="L2375" s="99"/>
      <c r="M2375" s="99"/>
      <c r="N2375" s="99"/>
      <c r="O2375" s="99"/>
      <c r="P2375" s="99"/>
      <c r="Q2375" s="99"/>
      <c r="R2375" s="99"/>
      <c r="S2375" s="99"/>
      <c r="T2375" s="27"/>
      <c r="U2375" s="27"/>
      <c r="V2375" s="27"/>
      <c r="W2375" s="27"/>
      <c r="X2375" s="27"/>
      <c r="Y2375" s="27"/>
      <c r="Z2375" s="27"/>
      <c r="AA2375" s="27"/>
      <c r="AC2375" s="25"/>
      <c r="AD2375" s="25"/>
      <c r="AE2375" s="25"/>
      <c r="AF2375" s="25"/>
      <c r="AG2375" s="25"/>
      <c r="AH2375" s="25"/>
      <c r="AI2375" s="25"/>
      <c r="AJ2375" s="25"/>
      <c r="AK2375" s="25"/>
      <c r="AL2375" s="25"/>
      <c r="AM2375" s="25"/>
      <c r="AN2375" s="25"/>
      <c r="AO2375" s="25"/>
      <c r="AP2375" s="25"/>
      <c r="AQ2375" s="25"/>
      <c r="AR2375" s="25"/>
      <c r="AS2375" s="25"/>
      <c r="AT2375" s="25"/>
      <c r="AU2375" s="25"/>
      <c r="AV2375" s="25"/>
      <c r="AW2375" s="25"/>
      <c r="AX2375" s="25"/>
    </row>
    <row r="2376" spans="7:50" ht="12.75">
      <c r="G2376" s="49"/>
      <c r="K2376" s="99"/>
      <c r="L2376" s="99"/>
      <c r="M2376" s="99"/>
      <c r="N2376" s="99"/>
      <c r="O2376" s="99"/>
      <c r="P2376" s="99"/>
      <c r="Q2376" s="99"/>
      <c r="R2376" s="99"/>
      <c r="S2376" s="99"/>
      <c r="T2376" s="27"/>
      <c r="U2376" s="27"/>
      <c r="V2376" s="27"/>
      <c r="W2376" s="27"/>
      <c r="X2376" s="27"/>
      <c r="Y2376" s="27"/>
      <c r="Z2376" s="27"/>
      <c r="AA2376" s="27"/>
      <c r="AC2376" s="25"/>
      <c r="AD2376" s="25"/>
      <c r="AE2376" s="25"/>
      <c r="AF2376" s="25"/>
      <c r="AG2376" s="25"/>
      <c r="AH2376" s="25"/>
      <c r="AI2376" s="25"/>
      <c r="AJ2376" s="25"/>
      <c r="AK2376" s="25"/>
      <c r="AL2376" s="25"/>
      <c r="AM2376" s="25"/>
      <c r="AN2376" s="25"/>
      <c r="AO2376" s="25"/>
      <c r="AP2376" s="25"/>
      <c r="AQ2376" s="25"/>
      <c r="AR2376" s="25"/>
      <c r="AS2376" s="25"/>
      <c r="AT2376" s="25"/>
      <c r="AU2376" s="25"/>
      <c r="AV2376" s="25"/>
      <c r="AW2376" s="25"/>
      <c r="AX2376" s="25"/>
    </row>
    <row r="2377" spans="7:50" ht="12.75">
      <c r="G2377" s="49"/>
      <c r="K2377" s="99"/>
      <c r="L2377" s="99"/>
      <c r="M2377" s="99"/>
      <c r="N2377" s="99"/>
      <c r="O2377" s="99"/>
      <c r="P2377" s="99"/>
      <c r="Q2377" s="99"/>
      <c r="R2377" s="99"/>
      <c r="S2377" s="99"/>
      <c r="T2377" s="27"/>
      <c r="U2377" s="27"/>
      <c r="V2377" s="27"/>
      <c r="W2377" s="27"/>
      <c r="X2377" s="27"/>
      <c r="Y2377" s="27"/>
      <c r="Z2377" s="27"/>
      <c r="AA2377" s="27"/>
      <c r="AC2377" s="25"/>
      <c r="AD2377" s="25"/>
      <c r="AE2377" s="25"/>
      <c r="AF2377" s="25"/>
      <c r="AG2377" s="25"/>
      <c r="AH2377" s="25"/>
      <c r="AI2377" s="25"/>
      <c r="AJ2377" s="25"/>
      <c r="AK2377" s="25"/>
      <c r="AL2377" s="25"/>
      <c r="AM2377" s="25"/>
      <c r="AN2377" s="25"/>
      <c r="AO2377" s="25"/>
      <c r="AP2377" s="25"/>
      <c r="AQ2377" s="25"/>
      <c r="AR2377" s="25"/>
      <c r="AS2377" s="25"/>
      <c r="AT2377" s="25"/>
      <c r="AU2377" s="25"/>
      <c r="AV2377" s="25"/>
      <c r="AW2377" s="25"/>
      <c r="AX2377" s="25"/>
    </row>
    <row r="2378" spans="7:50" ht="12.75">
      <c r="G2378" s="49"/>
      <c r="K2378" s="99"/>
      <c r="L2378" s="99"/>
      <c r="M2378" s="99"/>
      <c r="N2378" s="99"/>
      <c r="O2378" s="99"/>
      <c r="P2378" s="99"/>
      <c r="Q2378" s="99"/>
      <c r="R2378" s="99"/>
      <c r="S2378" s="99"/>
      <c r="T2378" s="27"/>
      <c r="U2378" s="27"/>
      <c r="V2378" s="27"/>
      <c r="W2378" s="27"/>
      <c r="X2378" s="27"/>
      <c r="Y2378" s="27"/>
      <c r="Z2378" s="27"/>
      <c r="AA2378" s="27"/>
      <c r="AC2378" s="25"/>
      <c r="AD2378" s="25"/>
      <c r="AE2378" s="25"/>
      <c r="AF2378" s="25"/>
      <c r="AG2378" s="25"/>
      <c r="AH2378" s="25"/>
      <c r="AI2378" s="25"/>
      <c r="AJ2378" s="25"/>
      <c r="AK2378" s="25"/>
      <c r="AL2378" s="25"/>
      <c r="AM2378" s="25"/>
      <c r="AN2378" s="25"/>
      <c r="AO2378" s="25"/>
      <c r="AP2378" s="25"/>
      <c r="AQ2378" s="25"/>
      <c r="AR2378" s="25"/>
      <c r="AS2378" s="25"/>
      <c r="AT2378" s="25"/>
      <c r="AU2378" s="25"/>
      <c r="AV2378" s="25"/>
      <c r="AW2378" s="25"/>
      <c r="AX2378" s="25"/>
    </row>
    <row r="2379" spans="7:50" ht="12.75">
      <c r="G2379" s="49"/>
      <c r="K2379" s="99"/>
      <c r="L2379" s="99"/>
      <c r="M2379" s="99"/>
      <c r="N2379" s="99"/>
      <c r="O2379" s="99"/>
      <c r="P2379" s="99"/>
      <c r="Q2379" s="99"/>
      <c r="R2379" s="99"/>
      <c r="S2379" s="99"/>
      <c r="T2379" s="27"/>
      <c r="U2379" s="27"/>
      <c r="V2379" s="27"/>
      <c r="W2379" s="27"/>
      <c r="X2379" s="27"/>
      <c r="Y2379" s="27"/>
      <c r="Z2379" s="27"/>
      <c r="AA2379" s="27"/>
      <c r="AC2379" s="25"/>
      <c r="AD2379" s="25"/>
      <c r="AE2379" s="25"/>
      <c r="AF2379" s="25"/>
      <c r="AG2379" s="25"/>
      <c r="AH2379" s="25"/>
      <c r="AI2379" s="25"/>
      <c r="AJ2379" s="25"/>
      <c r="AK2379" s="25"/>
      <c r="AL2379" s="25"/>
      <c r="AM2379" s="25"/>
      <c r="AN2379" s="25"/>
      <c r="AO2379" s="25"/>
      <c r="AP2379" s="25"/>
      <c r="AQ2379" s="25"/>
      <c r="AR2379" s="25"/>
      <c r="AS2379" s="25"/>
      <c r="AT2379" s="25"/>
      <c r="AU2379" s="25"/>
      <c r="AV2379" s="25"/>
      <c r="AW2379" s="25"/>
      <c r="AX2379" s="25"/>
    </row>
    <row r="2380" spans="7:50" ht="12.75">
      <c r="G2380" s="49"/>
      <c r="K2380" s="99"/>
      <c r="L2380" s="99"/>
      <c r="M2380" s="99"/>
      <c r="N2380" s="99"/>
      <c r="O2380" s="99"/>
      <c r="P2380" s="99"/>
      <c r="Q2380" s="99"/>
      <c r="R2380" s="99"/>
      <c r="S2380" s="99"/>
      <c r="T2380" s="27"/>
      <c r="U2380" s="27"/>
      <c r="V2380" s="27"/>
      <c r="W2380" s="27"/>
      <c r="X2380" s="27"/>
      <c r="Y2380" s="27"/>
      <c r="Z2380" s="27"/>
      <c r="AA2380" s="27"/>
      <c r="AC2380" s="25"/>
      <c r="AD2380" s="25"/>
      <c r="AE2380" s="25"/>
      <c r="AF2380" s="25"/>
      <c r="AG2380" s="25"/>
      <c r="AH2380" s="25"/>
      <c r="AI2380" s="25"/>
      <c r="AJ2380" s="25"/>
      <c r="AK2380" s="25"/>
      <c r="AL2380" s="25"/>
      <c r="AM2380" s="25"/>
      <c r="AN2380" s="25"/>
      <c r="AO2380" s="25"/>
      <c r="AP2380" s="25"/>
      <c r="AQ2380" s="25"/>
      <c r="AR2380" s="25"/>
      <c r="AS2380" s="25"/>
      <c r="AT2380" s="25"/>
      <c r="AU2380" s="25"/>
      <c r="AV2380" s="25"/>
      <c r="AW2380" s="25"/>
      <c r="AX2380" s="25"/>
    </row>
    <row r="2381" spans="7:50" ht="12.75">
      <c r="G2381" s="49"/>
      <c r="K2381" s="99"/>
      <c r="L2381" s="99"/>
      <c r="M2381" s="99"/>
      <c r="N2381" s="99"/>
      <c r="O2381" s="99"/>
      <c r="P2381" s="99"/>
      <c r="Q2381" s="99"/>
      <c r="R2381" s="99"/>
      <c r="S2381" s="99"/>
      <c r="T2381" s="27"/>
      <c r="U2381" s="27"/>
      <c r="V2381" s="27"/>
      <c r="W2381" s="27"/>
      <c r="X2381" s="27"/>
      <c r="Y2381" s="27"/>
      <c r="Z2381" s="27"/>
      <c r="AA2381" s="27"/>
      <c r="AC2381" s="25"/>
      <c r="AD2381" s="25"/>
      <c r="AE2381" s="25"/>
      <c r="AF2381" s="25"/>
      <c r="AG2381" s="25"/>
      <c r="AH2381" s="25"/>
      <c r="AI2381" s="25"/>
      <c r="AJ2381" s="25"/>
      <c r="AK2381" s="25"/>
      <c r="AL2381" s="25"/>
      <c r="AM2381" s="25"/>
      <c r="AN2381" s="25"/>
      <c r="AO2381" s="25"/>
      <c r="AP2381" s="25"/>
      <c r="AQ2381" s="25"/>
      <c r="AR2381" s="25"/>
      <c r="AS2381" s="25"/>
      <c r="AT2381" s="25"/>
      <c r="AU2381" s="25"/>
      <c r="AV2381" s="25"/>
      <c r="AW2381" s="25"/>
      <c r="AX2381" s="25"/>
    </row>
    <row r="2382" spans="7:50" ht="12.75">
      <c r="G2382" s="49"/>
      <c r="K2382" s="99"/>
      <c r="L2382" s="99"/>
      <c r="M2382" s="99"/>
      <c r="N2382" s="99"/>
      <c r="O2382" s="99"/>
      <c r="P2382" s="99"/>
      <c r="Q2382" s="99"/>
      <c r="R2382" s="99"/>
      <c r="S2382" s="99"/>
      <c r="T2382" s="27"/>
      <c r="U2382" s="27"/>
      <c r="V2382" s="27"/>
      <c r="W2382" s="27"/>
      <c r="X2382" s="27"/>
      <c r="Y2382" s="27"/>
      <c r="Z2382" s="27"/>
      <c r="AA2382" s="27"/>
      <c r="AC2382" s="25"/>
      <c r="AD2382" s="25"/>
      <c r="AE2382" s="25"/>
      <c r="AF2382" s="25"/>
      <c r="AG2382" s="25"/>
      <c r="AH2382" s="25"/>
      <c r="AI2382" s="25"/>
      <c r="AJ2382" s="25"/>
      <c r="AK2382" s="25"/>
      <c r="AL2382" s="25"/>
      <c r="AM2382" s="25"/>
      <c r="AN2382" s="25"/>
      <c r="AO2382" s="25"/>
      <c r="AP2382" s="25"/>
      <c r="AQ2382" s="25"/>
      <c r="AR2382" s="25"/>
      <c r="AS2382" s="25"/>
      <c r="AT2382" s="25"/>
      <c r="AU2382" s="25"/>
      <c r="AV2382" s="25"/>
      <c r="AW2382" s="25"/>
      <c r="AX2382" s="25"/>
    </row>
    <row r="2383" spans="7:50" ht="12.75">
      <c r="G2383" s="49"/>
      <c r="K2383" s="99"/>
      <c r="L2383" s="99"/>
      <c r="M2383" s="99"/>
      <c r="N2383" s="99"/>
      <c r="O2383" s="99"/>
      <c r="P2383" s="99"/>
      <c r="Q2383" s="99"/>
      <c r="R2383" s="99"/>
      <c r="S2383" s="99"/>
      <c r="T2383" s="27"/>
      <c r="U2383" s="27"/>
      <c r="V2383" s="27"/>
      <c r="W2383" s="27"/>
      <c r="X2383" s="27"/>
      <c r="Y2383" s="27"/>
      <c r="Z2383" s="27"/>
      <c r="AA2383" s="27"/>
      <c r="AC2383" s="25"/>
      <c r="AD2383" s="25"/>
      <c r="AE2383" s="25"/>
      <c r="AF2383" s="25"/>
      <c r="AG2383" s="25"/>
      <c r="AH2383" s="25"/>
      <c r="AI2383" s="25"/>
      <c r="AJ2383" s="25"/>
      <c r="AK2383" s="25"/>
      <c r="AL2383" s="25"/>
      <c r="AM2383" s="25"/>
      <c r="AN2383" s="25"/>
      <c r="AO2383" s="25"/>
      <c r="AP2383" s="25"/>
      <c r="AQ2383" s="25"/>
      <c r="AR2383" s="25"/>
      <c r="AS2383" s="25"/>
      <c r="AT2383" s="25"/>
      <c r="AU2383" s="25"/>
      <c r="AV2383" s="25"/>
      <c r="AW2383" s="25"/>
      <c r="AX2383" s="25"/>
    </row>
    <row r="2384" spans="7:50" ht="12.75">
      <c r="G2384" s="49"/>
      <c r="K2384" s="99"/>
      <c r="L2384" s="99"/>
      <c r="M2384" s="99"/>
      <c r="N2384" s="99"/>
      <c r="O2384" s="99"/>
      <c r="P2384" s="99"/>
      <c r="Q2384" s="99"/>
      <c r="R2384" s="99"/>
      <c r="S2384" s="99"/>
      <c r="T2384" s="27"/>
      <c r="U2384" s="27"/>
      <c r="V2384" s="27"/>
      <c r="W2384" s="27"/>
      <c r="X2384" s="27"/>
      <c r="Y2384" s="27"/>
      <c r="Z2384" s="27"/>
      <c r="AA2384" s="27"/>
      <c r="AC2384" s="25"/>
      <c r="AD2384" s="25"/>
      <c r="AE2384" s="25"/>
      <c r="AF2384" s="25"/>
      <c r="AG2384" s="25"/>
      <c r="AH2384" s="25"/>
      <c r="AI2384" s="25"/>
      <c r="AJ2384" s="25"/>
      <c r="AK2384" s="25"/>
      <c r="AL2384" s="25"/>
      <c r="AM2384" s="25"/>
      <c r="AN2384" s="25"/>
      <c r="AO2384" s="25"/>
      <c r="AP2384" s="25"/>
      <c r="AQ2384" s="25"/>
      <c r="AR2384" s="25"/>
      <c r="AS2384" s="25"/>
      <c r="AT2384" s="25"/>
      <c r="AU2384" s="25"/>
      <c r="AV2384" s="25"/>
      <c r="AW2384" s="25"/>
      <c r="AX2384" s="25"/>
    </row>
    <row r="2385" spans="7:50" ht="12.75">
      <c r="G2385" s="49"/>
      <c r="K2385" s="99"/>
      <c r="L2385" s="99"/>
      <c r="M2385" s="99"/>
      <c r="N2385" s="99"/>
      <c r="O2385" s="99"/>
      <c r="P2385" s="99"/>
      <c r="Q2385" s="99"/>
      <c r="R2385" s="99"/>
      <c r="S2385" s="99"/>
      <c r="T2385" s="27"/>
      <c r="U2385" s="27"/>
      <c r="V2385" s="27"/>
      <c r="W2385" s="27"/>
      <c r="X2385" s="27"/>
      <c r="Y2385" s="27"/>
      <c r="Z2385" s="27"/>
      <c r="AA2385" s="27"/>
      <c r="AC2385" s="25"/>
      <c r="AD2385" s="25"/>
      <c r="AE2385" s="25"/>
      <c r="AF2385" s="25"/>
      <c r="AG2385" s="25"/>
      <c r="AH2385" s="25"/>
      <c r="AI2385" s="25"/>
      <c r="AJ2385" s="25"/>
      <c r="AK2385" s="25"/>
      <c r="AL2385" s="25"/>
      <c r="AM2385" s="25"/>
      <c r="AN2385" s="25"/>
      <c r="AO2385" s="25"/>
      <c r="AP2385" s="25"/>
      <c r="AQ2385" s="25"/>
      <c r="AR2385" s="25"/>
      <c r="AS2385" s="25"/>
      <c r="AT2385" s="25"/>
      <c r="AU2385" s="25"/>
      <c r="AV2385" s="25"/>
      <c r="AW2385" s="25"/>
      <c r="AX2385" s="25"/>
    </row>
    <row r="2386" spans="7:50" ht="12.75">
      <c r="G2386" s="49"/>
      <c r="K2386" s="99"/>
      <c r="L2386" s="99"/>
      <c r="M2386" s="99"/>
      <c r="N2386" s="99"/>
      <c r="O2386" s="99"/>
      <c r="P2386" s="99"/>
      <c r="Q2386" s="99"/>
      <c r="R2386" s="99"/>
      <c r="S2386" s="99"/>
      <c r="T2386" s="27"/>
      <c r="U2386" s="27"/>
      <c r="V2386" s="27"/>
      <c r="W2386" s="27"/>
      <c r="X2386" s="27"/>
      <c r="Y2386" s="27"/>
      <c r="Z2386" s="27"/>
      <c r="AA2386" s="27"/>
      <c r="AC2386" s="25"/>
      <c r="AD2386" s="25"/>
      <c r="AE2386" s="25"/>
      <c r="AF2386" s="25"/>
      <c r="AG2386" s="25"/>
      <c r="AH2386" s="25"/>
      <c r="AI2386" s="25"/>
      <c r="AJ2386" s="25"/>
      <c r="AK2386" s="25"/>
      <c r="AL2386" s="25"/>
      <c r="AM2386" s="25"/>
      <c r="AN2386" s="25"/>
      <c r="AO2386" s="25"/>
      <c r="AP2386" s="25"/>
      <c r="AQ2386" s="25"/>
      <c r="AR2386" s="25"/>
      <c r="AS2386" s="25"/>
      <c r="AT2386" s="25"/>
      <c r="AU2386" s="25"/>
      <c r="AV2386" s="25"/>
      <c r="AW2386" s="25"/>
      <c r="AX2386" s="25"/>
    </row>
    <row r="2387" spans="7:50" ht="12.75">
      <c r="G2387" s="49"/>
      <c r="K2387" s="99"/>
      <c r="L2387" s="99"/>
      <c r="M2387" s="99"/>
      <c r="N2387" s="99"/>
      <c r="O2387" s="99"/>
      <c r="P2387" s="99"/>
      <c r="Q2387" s="99"/>
      <c r="R2387" s="99"/>
      <c r="S2387" s="99"/>
      <c r="T2387" s="27"/>
      <c r="U2387" s="27"/>
      <c r="V2387" s="27"/>
      <c r="W2387" s="27"/>
      <c r="X2387" s="27"/>
      <c r="Y2387" s="27"/>
      <c r="Z2387" s="27"/>
      <c r="AA2387" s="27"/>
      <c r="AC2387" s="25"/>
      <c r="AD2387" s="25"/>
      <c r="AE2387" s="25"/>
      <c r="AF2387" s="25"/>
      <c r="AG2387" s="25"/>
      <c r="AH2387" s="25"/>
      <c r="AI2387" s="25"/>
      <c r="AJ2387" s="25"/>
      <c r="AK2387" s="25"/>
      <c r="AL2387" s="25"/>
      <c r="AM2387" s="25"/>
      <c r="AN2387" s="25"/>
      <c r="AO2387" s="25"/>
      <c r="AP2387" s="25"/>
      <c r="AQ2387" s="25"/>
      <c r="AR2387" s="25"/>
      <c r="AS2387" s="25"/>
      <c r="AT2387" s="25"/>
      <c r="AU2387" s="25"/>
      <c r="AV2387" s="25"/>
      <c r="AW2387" s="25"/>
      <c r="AX2387" s="25"/>
    </row>
    <row r="2388" spans="7:50" ht="12.75">
      <c r="G2388" s="49"/>
      <c r="K2388" s="99"/>
      <c r="L2388" s="99"/>
      <c r="M2388" s="99"/>
      <c r="N2388" s="99"/>
      <c r="O2388" s="99"/>
      <c r="P2388" s="99"/>
      <c r="Q2388" s="99"/>
      <c r="R2388" s="99"/>
      <c r="S2388" s="99"/>
      <c r="T2388" s="27"/>
      <c r="U2388" s="27"/>
      <c r="V2388" s="27"/>
      <c r="W2388" s="27"/>
      <c r="X2388" s="27"/>
      <c r="Y2388" s="27"/>
      <c r="Z2388" s="27"/>
      <c r="AA2388" s="27"/>
      <c r="AC2388" s="25"/>
      <c r="AD2388" s="25"/>
      <c r="AE2388" s="25"/>
      <c r="AF2388" s="25"/>
      <c r="AG2388" s="25"/>
      <c r="AH2388" s="25"/>
      <c r="AI2388" s="25"/>
      <c r="AJ2388" s="25"/>
      <c r="AK2388" s="25"/>
      <c r="AL2388" s="25"/>
      <c r="AM2388" s="25"/>
      <c r="AN2388" s="25"/>
      <c r="AO2388" s="25"/>
      <c r="AP2388" s="25"/>
      <c r="AQ2388" s="25"/>
      <c r="AR2388" s="25"/>
      <c r="AS2388" s="25"/>
      <c r="AT2388" s="25"/>
      <c r="AU2388" s="25"/>
      <c r="AV2388" s="25"/>
      <c r="AW2388" s="25"/>
      <c r="AX2388" s="25"/>
    </row>
    <row r="2389" spans="7:50" ht="12.75">
      <c r="G2389" s="49"/>
      <c r="K2389" s="99"/>
      <c r="L2389" s="99"/>
      <c r="M2389" s="99"/>
      <c r="N2389" s="99"/>
      <c r="O2389" s="99"/>
      <c r="P2389" s="99"/>
      <c r="Q2389" s="99"/>
      <c r="R2389" s="99"/>
      <c r="S2389" s="99"/>
      <c r="T2389" s="27"/>
      <c r="U2389" s="27"/>
      <c r="V2389" s="27"/>
      <c r="W2389" s="27"/>
      <c r="X2389" s="27"/>
      <c r="Y2389" s="27"/>
      <c r="Z2389" s="27"/>
      <c r="AA2389" s="27"/>
      <c r="AC2389" s="25"/>
      <c r="AD2389" s="25"/>
      <c r="AE2389" s="25"/>
      <c r="AF2389" s="25"/>
      <c r="AG2389" s="25"/>
      <c r="AH2389" s="25"/>
      <c r="AI2389" s="25"/>
      <c r="AJ2389" s="25"/>
      <c r="AK2389" s="25"/>
      <c r="AL2389" s="25"/>
      <c r="AM2389" s="25"/>
      <c r="AN2389" s="25"/>
      <c r="AO2389" s="25"/>
      <c r="AP2389" s="25"/>
      <c r="AQ2389" s="25"/>
      <c r="AR2389" s="25"/>
      <c r="AS2389" s="25"/>
      <c r="AT2389" s="25"/>
      <c r="AU2389" s="25"/>
      <c r="AV2389" s="25"/>
      <c r="AW2389" s="25"/>
      <c r="AX2389" s="25"/>
    </row>
    <row r="2390" spans="7:50" ht="12.75">
      <c r="G2390" s="49"/>
      <c r="K2390" s="99"/>
      <c r="L2390" s="99"/>
      <c r="M2390" s="99"/>
      <c r="N2390" s="99"/>
      <c r="O2390" s="99"/>
      <c r="P2390" s="99"/>
      <c r="Q2390" s="99"/>
      <c r="R2390" s="99"/>
      <c r="S2390" s="99"/>
      <c r="T2390" s="27"/>
      <c r="U2390" s="27"/>
      <c r="V2390" s="27"/>
      <c r="W2390" s="27"/>
      <c r="X2390" s="27"/>
      <c r="Y2390" s="27"/>
      <c r="Z2390" s="27"/>
      <c r="AA2390" s="27"/>
      <c r="AC2390" s="25"/>
      <c r="AD2390" s="25"/>
      <c r="AE2390" s="25"/>
      <c r="AF2390" s="25"/>
      <c r="AG2390" s="25"/>
      <c r="AH2390" s="25"/>
      <c r="AI2390" s="25"/>
      <c r="AJ2390" s="25"/>
      <c r="AK2390" s="25"/>
      <c r="AL2390" s="25"/>
      <c r="AM2390" s="25"/>
      <c r="AN2390" s="25"/>
      <c r="AO2390" s="25"/>
      <c r="AP2390" s="25"/>
      <c r="AQ2390" s="25"/>
      <c r="AR2390" s="25"/>
      <c r="AS2390" s="25"/>
      <c r="AT2390" s="25"/>
      <c r="AU2390" s="25"/>
      <c r="AV2390" s="25"/>
      <c r="AW2390" s="25"/>
      <c r="AX2390" s="25"/>
    </row>
    <row r="2391" spans="7:50" ht="12.75">
      <c r="G2391" s="49"/>
      <c r="K2391" s="99"/>
      <c r="L2391" s="99"/>
      <c r="M2391" s="99"/>
      <c r="N2391" s="99"/>
      <c r="O2391" s="99"/>
      <c r="P2391" s="99"/>
      <c r="Q2391" s="99"/>
      <c r="R2391" s="99"/>
      <c r="S2391" s="99"/>
      <c r="T2391" s="27"/>
      <c r="U2391" s="27"/>
      <c r="V2391" s="27"/>
      <c r="W2391" s="27"/>
      <c r="X2391" s="27"/>
      <c r="Y2391" s="27"/>
      <c r="Z2391" s="27"/>
      <c r="AA2391" s="27"/>
      <c r="AC2391" s="25"/>
      <c r="AD2391" s="25"/>
      <c r="AE2391" s="25"/>
      <c r="AF2391" s="25"/>
      <c r="AG2391" s="25"/>
      <c r="AH2391" s="25"/>
      <c r="AI2391" s="25"/>
      <c r="AJ2391" s="25"/>
      <c r="AK2391" s="25"/>
      <c r="AL2391" s="25"/>
      <c r="AM2391" s="25"/>
      <c r="AN2391" s="25"/>
      <c r="AO2391" s="25"/>
      <c r="AP2391" s="25"/>
      <c r="AQ2391" s="25"/>
      <c r="AR2391" s="25"/>
      <c r="AS2391" s="25"/>
      <c r="AT2391" s="25"/>
      <c r="AU2391" s="25"/>
      <c r="AV2391" s="25"/>
      <c r="AW2391" s="25"/>
      <c r="AX2391" s="25"/>
    </row>
    <row r="2392" spans="7:50" ht="12.75">
      <c r="G2392" s="49"/>
      <c r="K2392" s="99"/>
      <c r="L2392" s="99"/>
      <c r="M2392" s="99"/>
      <c r="N2392" s="99"/>
      <c r="O2392" s="99"/>
      <c r="P2392" s="99"/>
      <c r="Q2392" s="99"/>
      <c r="R2392" s="99"/>
      <c r="S2392" s="99"/>
      <c r="T2392" s="27"/>
      <c r="U2392" s="27"/>
      <c r="V2392" s="27"/>
      <c r="W2392" s="27"/>
      <c r="X2392" s="27"/>
      <c r="Y2392" s="27"/>
      <c r="Z2392" s="27"/>
      <c r="AA2392" s="27"/>
      <c r="AC2392" s="25"/>
      <c r="AD2392" s="25"/>
      <c r="AE2392" s="25"/>
      <c r="AF2392" s="25"/>
      <c r="AG2392" s="25"/>
      <c r="AH2392" s="25"/>
      <c r="AI2392" s="25"/>
      <c r="AJ2392" s="25"/>
      <c r="AK2392" s="25"/>
      <c r="AL2392" s="25"/>
      <c r="AM2392" s="25"/>
      <c r="AN2392" s="25"/>
      <c r="AO2392" s="25"/>
      <c r="AP2392" s="25"/>
      <c r="AQ2392" s="25"/>
      <c r="AR2392" s="25"/>
      <c r="AS2392" s="25"/>
      <c r="AT2392" s="25"/>
      <c r="AU2392" s="25"/>
      <c r="AV2392" s="25"/>
      <c r="AW2392" s="25"/>
      <c r="AX2392" s="25"/>
    </row>
    <row r="2393" spans="7:50" ht="12.75">
      <c r="G2393" s="49"/>
      <c r="K2393" s="99"/>
      <c r="L2393" s="99"/>
      <c r="M2393" s="99"/>
      <c r="N2393" s="99"/>
      <c r="O2393" s="99"/>
      <c r="P2393" s="99"/>
      <c r="Q2393" s="99"/>
      <c r="R2393" s="99"/>
      <c r="S2393" s="99"/>
      <c r="T2393" s="27"/>
      <c r="U2393" s="27"/>
      <c r="V2393" s="27"/>
      <c r="W2393" s="27"/>
      <c r="X2393" s="27"/>
      <c r="Y2393" s="27"/>
      <c r="Z2393" s="27"/>
      <c r="AA2393" s="27"/>
      <c r="AC2393" s="25"/>
      <c r="AD2393" s="25"/>
      <c r="AE2393" s="25"/>
      <c r="AF2393" s="25"/>
      <c r="AG2393" s="25"/>
      <c r="AH2393" s="25"/>
      <c r="AI2393" s="25"/>
      <c r="AJ2393" s="25"/>
      <c r="AK2393" s="25"/>
      <c r="AL2393" s="25"/>
      <c r="AM2393" s="25"/>
      <c r="AN2393" s="25"/>
      <c r="AO2393" s="25"/>
      <c r="AP2393" s="25"/>
      <c r="AQ2393" s="25"/>
      <c r="AR2393" s="25"/>
      <c r="AS2393" s="25"/>
      <c r="AT2393" s="25"/>
      <c r="AU2393" s="25"/>
      <c r="AV2393" s="25"/>
      <c r="AW2393" s="25"/>
      <c r="AX2393" s="25"/>
    </row>
    <row r="2394" spans="7:50" ht="12.75">
      <c r="G2394" s="49"/>
      <c r="K2394" s="99"/>
      <c r="L2394" s="99"/>
      <c r="M2394" s="99"/>
      <c r="N2394" s="99"/>
      <c r="O2394" s="99"/>
      <c r="P2394" s="99"/>
      <c r="Q2394" s="99"/>
      <c r="R2394" s="99"/>
      <c r="S2394" s="99"/>
      <c r="T2394" s="27"/>
      <c r="U2394" s="27"/>
      <c r="V2394" s="27"/>
      <c r="W2394" s="27"/>
      <c r="X2394" s="27"/>
      <c r="Y2394" s="27"/>
      <c r="Z2394" s="27"/>
      <c r="AA2394" s="27"/>
      <c r="AC2394" s="25"/>
      <c r="AD2394" s="25"/>
      <c r="AE2394" s="25"/>
      <c r="AF2394" s="25"/>
      <c r="AG2394" s="25"/>
      <c r="AH2394" s="25"/>
      <c r="AI2394" s="25"/>
      <c r="AJ2394" s="25"/>
      <c r="AK2394" s="25"/>
      <c r="AL2394" s="25"/>
      <c r="AM2394" s="25"/>
      <c r="AN2394" s="25"/>
      <c r="AO2394" s="25"/>
      <c r="AP2394" s="25"/>
      <c r="AQ2394" s="25"/>
      <c r="AR2394" s="25"/>
      <c r="AS2394" s="25"/>
      <c r="AT2394" s="25"/>
      <c r="AU2394" s="25"/>
      <c r="AV2394" s="25"/>
      <c r="AW2394" s="25"/>
      <c r="AX2394" s="25"/>
    </row>
    <row r="2395" spans="7:50" ht="12.75">
      <c r="G2395" s="49"/>
      <c r="K2395" s="99"/>
      <c r="L2395" s="99"/>
      <c r="M2395" s="99"/>
      <c r="N2395" s="99"/>
      <c r="O2395" s="99"/>
      <c r="P2395" s="99"/>
      <c r="Q2395" s="99"/>
      <c r="R2395" s="99"/>
      <c r="S2395" s="99"/>
      <c r="T2395" s="27"/>
      <c r="U2395" s="27"/>
      <c r="V2395" s="27"/>
      <c r="W2395" s="27"/>
      <c r="X2395" s="27"/>
      <c r="Y2395" s="27"/>
      <c r="Z2395" s="27"/>
      <c r="AA2395" s="27"/>
      <c r="AC2395" s="25"/>
      <c r="AD2395" s="25"/>
      <c r="AE2395" s="25"/>
      <c r="AF2395" s="25"/>
      <c r="AG2395" s="25"/>
      <c r="AH2395" s="25"/>
      <c r="AI2395" s="25"/>
      <c r="AJ2395" s="25"/>
      <c r="AK2395" s="25"/>
      <c r="AL2395" s="25"/>
      <c r="AM2395" s="25"/>
      <c r="AN2395" s="25"/>
      <c r="AO2395" s="25"/>
      <c r="AP2395" s="25"/>
      <c r="AQ2395" s="25"/>
      <c r="AR2395" s="25"/>
      <c r="AS2395" s="25"/>
      <c r="AT2395" s="25"/>
      <c r="AU2395" s="25"/>
      <c r="AV2395" s="25"/>
      <c r="AW2395" s="25"/>
      <c r="AX2395" s="25"/>
    </row>
    <row r="2396" spans="7:50" ht="12.75">
      <c r="G2396" s="49"/>
      <c r="K2396" s="99"/>
      <c r="L2396" s="99"/>
      <c r="M2396" s="99"/>
      <c r="N2396" s="99"/>
      <c r="O2396" s="99"/>
      <c r="P2396" s="99"/>
      <c r="Q2396" s="99"/>
      <c r="R2396" s="99"/>
      <c r="S2396" s="99"/>
      <c r="T2396" s="27"/>
      <c r="U2396" s="27"/>
      <c r="V2396" s="27"/>
      <c r="W2396" s="27"/>
      <c r="X2396" s="27"/>
      <c r="Y2396" s="27"/>
      <c r="Z2396" s="27"/>
      <c r="AA2396" s="27"/>
      <c r="AC2396" s="25"/>
      <c r="AD2396" s="25"/>
      <c r="AE2396" s="25"/>
      <c r="AF2396" s="25"/>
      <c r="AG2396" s="25"/>
      <c r="AH2396" s="25"/>
      <c r="AI2396" s="25"/>
      <c r="AJ2396" s="25"/>
      <c r="AK2396" s="25"/>
      <c r="AL2396" s="25"/>
      <c r="AM2396" s="25"/>
      <c r="AN2396" s="25"/>
      <c r="AO2396" s="25"/>
      <c r="AP2396" s="25"/>
      <c r="AQ2396" s="25"/>
      <c r="AR2396" s="25"/>
      <c r="AS2396" s="25"/>
      <c r="AT2396" s="25"/>
      <c r="AU2396" s="25"/>
      <c r="AV2396" s="25"/>
      <c r="AW2396" s="25"/>
      <c r="AX2396" s="25"/>
    </row>
    <row r="2397" spans="7:50" ht="12.75">
      <c r="G2397" s="49"/>
      <c r="K2397" s="99"/>
      <c r="L2397" s="99"/>
      <c r="M2397" s="99"/>
      <c r="N2397" s="99"/>
      <c r="O2397" s="99"/>
      <c r="P2397" s="99"/>
      <c r="Q2397" s="99"/>
      <c r="R2397" s="99"/>
      <c r="S2397" s="99"/>
      <c r="T2397" s="27"/>
      <c r="U2397" s="27"/>
      <c r="V2397" s="27"/>
      <c r="W2397" s="27"/>
      <c r="X2397" s="27"/>
      <c r="Y2397" s="27"/>
      <c r="Z2397" s="27"/>
      <c r="AA2397" s="27"/>
      <c r="AC2397" s="25"/>
      <c r="AD2397" s="25"/>
      <c r="AE2397" s="25"/>
      <c r="AF2397" s="25"/>
      <c r="AG2397" s="25"/>
      <c r="AH2397" s="25"/>
      <c r="AI2397" s="25"/>
      <c r="AJ2397" s="25"/>
      <c r="AK2397" s="25"/>
      <c r="AL2397" s="25"/>
      <c r="AM2397" s="25"/>
      <c r="AN2397" s="25"/>
      <c r="AO2397" s="25"/>
      <c r="AP2397" s="25"/>
      <c r="AQ2397" s="25"/>
      <c r="AR2397" s="25"/>
      <c r="AS2397" s="25"/>
      <c r="AT2397" s="25"/>
      <c r="AU2397" s="25"/>
      <c r="AV2397" s="25"/>
      <c r="AW2397" s="25"/>
      <c r="AX2397" s="25"/>
    </row>
    <row r="2398" spans="7:50" ht="12.75">
      <c r="G2398" s="49"/>
      <c r="K2398" s="99"/>
      <c r="L2398" s="99"/>
      <c r="M2398" s="99"/>
      <c r="N2398" s="99"/>
      <c r="O2398" s="99"/>
      <c r="P2398" s="99"/>
      <c r="Q2398" s="99"/>
      <c r="R2398" s="99"/>
      <c r="S2398" s="99"/>
      <c r="T2398" s="27"/>
      <c r="U2398" s="27"/>
      <c r="V2398" s="27"/>
      <c r="W2398" s="27"/>
      <c r="X2398" s="27"/>
      <c r="Y2398" s="27"/>
      <c r="Z2398" s="27"/>
      <c r="AA2398" s="27"/>
      <c r="AC2398" s="25"/>
      <c r="AD2398" s="25"/>
      <c r="AE2398" s="25"/>
      <c r="AF2398" s="25"/>
      <c r="AG2398" s="25"/>
      <c r="AH2398" s="25"/>
      <c r="AI2398" s="25"/>
      <c r="AJ2398" s="25"/>
      <c r="AK2398" s="25"/>
      <c r="AL2398" s="25"/>
      <c r="AM2398" s="25"/>
      <c r="AN2398" s="25"/>
      <c r="AO2398" s="25"/>
      <c r="AP2398" s="25"/>
      <c r="AQ2398" s="25"/>
      <c r="AR2398" s="25"/>
      <c r="AS2398" s="25"/>
      <c r="AT2398" s="25"/>
      <c r="AU2398" s="25"/>
      <c r="AV2398" s="25"/>
      <c r="AW2398" s="25"/>
      <c r="AX2398" s="25"/>
    </row>
    <row r="2399" spans="7:50" ht="12.75">
      <c r="G2399" s="49"/>
      <c r="K2399" s="99"/>
      <c r="L2399" s="99"/>
      <c r="M2399" s="99"/>
      <c r="N2399" s="99"/>
      <c r="O2399" s="99"/>
      <c r="P2399" s="99"/>
      <c r="Q2399" s="99"/>
      <c r="R2399" s="99"/>
      <c r="S2399" s="99"/>
      <c r="T2399" s="27"/>
      <c r="U2399" s="27"/>
      <c r="V2399" s="27"/>
      <c r="W2399" s="27"/>
      <c r="X2399" s="27"/>
      <c r="Y2399" s="27"/>
      <c r="Z2399" s="27"/>
      <c r="AA2399" s="27"/>
      <c r="AC2399" s="25"/>
      <c r="AD2399" s="25"/>
      <c r="AE2399" s="25"/>
      <c r="AF2399" s="25"/>
      <c r="AG2399" s="25"/>
      <c r="AH2399" s="25"/>
      <c r="AI2399" s="25"/>
      <c r="AJ2399" s="25"/>
      <c r="AK2399" s="25"/>
      <c r="AL2399" s="25"/>
      <c r="AM2399" s="25"/>
      <c r="AN2399" s="25"/>
      <c r="AO2399" s="25"/>
      <c r="AP2399" s="25"/>
      <c r="AQ2399" s="25"/>
      <c r="AR2399" s="25"/>
      <c r="AS2399" s="25"/>
      <c r="AT2399" s="25"/>
      <c r="AU2399" s="25"/>
      <c r="AV2399" s="25"/>
      <c r="AW2399" s="25"/>
      <c r="AX2399" s="25"/>
    </row>
    <row r="2400" spans="7:50" ht="12.75">
      <c r="G2400" s="49"/>
      <c r="K2400" s="99"/>
      <c r="L2400" s="99"/>
      <c r="M2400" s="99"/>
      <c r="N2400" s="99"/>
      <c r="O2400" s="99"/>
      <c r="P2400" s="99"/>
      <c r="Q2400" s="99"/>
      <c r="R2400" s="99"/>
      <c r="S2400" s="99"/>
      <c r="T2400" s="27"/>
      <c r="U2400" s="27"/>
      <c r="V2400" s="27"/>
      <c r="W2400" s="27"/>
      <c r="X2400" s="27"/>
      <c r="Y2400" s="27"/>
      <c r="Z2400" s="27"/>
      <c r="AA2400" s="27"/>
      <c r="AC2400" s="25"/>
      <c r="AD2400" s="25"/>
      <c r="AE2400" s="25"/>
      <c r="AF2400" s="25"/>
      <c r="AG2400" s="25"/>
      <c r="AH2400" s="25"/>
      <c r="AI2400" s="25"/>
      <c r="AJ2400" s="25"/>
      <c r="AK2400" s="25"/>
      <c r="AL2400" s="25"/>
      <c r="AM2400" s="25"/>
      <c r="AN2400" s="25"/>
      <c r="AO2400" s="25"/>
      <c r="AP2400" s="25"/>
      <c r="AQ2400" s="25"/>
      <c r="AR2400" s="25"/>
      <c r="AS2400" s="25"/>
      <c r="AT2400" s="25"/>
      <c r="AU2400" s="25"/>
      <c r="AV2400" s="25"/>
      <c r="AW2400" s="25"/>
      <c r="AX2400" s="25"/>
    </row>
    <row r="2401" spans="7:50" ht="12.75">
      <c r="G2401" s="49"/>
      <c r="K2401" s="99"/>
      <c r="L2401" s="99"/>
      <c r="M2401" s="99"/>
      <c r="N2401" s="99"/>
      <c r="O2401" s="99"/>
      <c r="P2401" s="99"/>
      <c r="Q2401" s="99"/>
      <c r="R2401" s="99"/>
      <c r="S2401" s="99"/>
      <c r="T2401" s="27"/>
      <c r="U2401" s="27"/>
      <c r="V2401" s="27"/>
      <c r="W2401" s="27"/>
      <c r="X2401" s="27"/>
      <c r="Y2401" s="27"/>
      <c r="Z2401" s="27"/>
      <c r="AA2401" s="27"/>
      <c r="AC2401" s="25"/>
      <c r="AD2401" s="25"/>
      <c r="AE2401" s="25"/>
      <c r="AF2401" s="25"/>
      <c r="AG2401" s="25"/>
      <c r="AH2401" s="25"/>
      <c r="AI2401" s="25"/>
      <c r="AJ2401" s="25"/>
      <c r="AK2401" s="25"/>
      <c r="AL2401" s="25"/>
      <c r="AM2401" s="25"/>
      <c r="AN2401" s="25"/>
      <c r="AO2401" s="25"/>
      <c r="AP2401" s="25"/>
      <c r="AQ2401" s="25"/>
      <c r="AR2401" s="25"/>
      <c r="AS2401" s="25"/>
      <c r="AT2401" s="25"/>
      <c r="AU2401" s="25"/>
      <c r="AV2401" s="25"/>
      <c r="AW2401" s="25"/>
      <c r="AX2401" s="25"/>
    </row>
    <row r="2402" spans="7:50" ht="12.75">
      <c r="G2402" s="49"/>
      <c r="K2402" s="99"/>
      <c r="L2402" s="99"/>
      <c r="M2402" s="99"/>
      <c r="N2402" s="99"/>
      <c r="O2402" s="99"/>
      <c r="P2402" s="99"/>
      <c r="Q2402" s="99"/>
      <c r="R2402" s="99"/>
      <c r="S2402" s="99"/>
      <c r="T2402" s="27"/>
      <c r="U2402" s="27"/>
      <c r="V2402" s="27"/>
      <c r="W2402" s="27"/>
      <c r="X2402" s="27"/>
      <c r="Y2402" s="27"/>
      <c r="Z2402" s="27"/>
      <c r="AA2402" s="27"/>
      <c r="AC2402" s="25"/>
      <c r="AD2402" s="25"/>
      <c r="AE2402" s="25"/>
      <c r="AF2402" s="25"/>
      <c r="AG2402" s="25"/>
      <c r="AH2402" s="25"/>
      <c r="AI2402" s="25"/>
      <c r="AJ2402" s="25"/>
      <c r="AK2402" s="25"/>
      <c r="AL2402" s="25"/>
      <c r="AM2402" s="25"/>
      <c r="AN2402" s="25"/>
      <c r="AO2402" s="25"/>
      <c r="AP2402" s="25"/>
      <c r="AQ2402" s="25"/>
      <c r="AR2402" s="25"/>
      <c r="AS2402" s="25"/>
      <c r="AT2402" s="25"/>
      <c r="AU2402" s="25"/>
      <c r="AV2402" s="25"/>
      <c r="AW2402" s="25"/>
      <c r="AX2402" s="25"/>
    </row>
    <row r="2403" spans="7:50" ht="12.75">
      <c r="G2403" s="49"/>
      <c r="K2403" s="99"/>
      <c r="L2403" s="99"/>
      <c r="M2403" s="99"/>
      <c r="N2403" s="99"/>
      <c r="O2403" s="99"/>
      <c r="P2403" s="99"/>
      <c r="Q2403" s="99"/>
      <c r="R2403" s="99"/>
      <c r="S2403" s="99"/>
      <c r="T2403" s="27"/>
      <c r="U2403" s="27"/>
      <c r="V2403" s="27"/>
      <c r="W2403" s="27"/>
      <c r="X2403" s="27"/>
      <c r="Y2403" s="27"/>
      <c r="Z2403" s="27"/>
      <c r="AA2403" s="27"/>
      <c r="AC2403" s="25"/>
      <c r="AD2403" s="25"/>
      <c r="AE2403" s="25"/>
      <c r="AF2403" s="25"/>
      <c r="AG2403" s="25"/>
      <c r="AH2403" s="25"/>
      <c r="AI2403" s="25"/>
      <c r="AJ2403" s="25"/>
      <c r="AK2403" s="25"/>
      <c r="AL2403" s="25"/>
      <c r="AM2403" s="25"/>
      <c r="AN2403" s="25"/>
      <c r="AO2403" s="25"/>
      <c r="AP2403" s="25"/>
      <c r="AQ2403" s="25"/>
      <c r="AR2403" s="25"/>
      <c r="AS2403" s="25"/>
      <c r="AT2403" s="25"/>
      <c r="AU2403" s="25"/>
      <c r="AV2403" s="25"/>
      <c r="AW2403" s="25"/>
      <c r="AX2403" s="25"/>
    </row>
    <row r="2404" spans="7:50" ht="12.75">
      <c r="G2404" s="49"/>
      <c r="K2404" s="99"/>
      <c r="L2404" s="99"/>
      <c r="M2404" s="99"/>
      <c r="N2404" s="99"/>
      <c r="O2404" s="99"/>
      <c r="P2404" s="99"/>
      <c r="Q2404" s="99"/>
      <c r="R2404" s="99"/>
      <c r="S2404" s="99"/>
      <c r="T2404" s="27"/>
      <c r="U2404" s="27"/>
      <c r="V2404" s="27"/>
      <c r="W2404" s="27"/>
      <c r="X2404" s="27"/>
      <c r="Y2404" s="27"/>
      <c r="Z2404" s="27"/>
      <c r="AA2404" s="27"/>
      <c r="AC2404" s="25"/>
      <c r="AD2404" s="25"/>
      <c r="AE2404" s="25"/>
      <c r="AF2404" s="25"/>
      <c r="AG2404" s="25"/>
      <c r="AH2404" s="25"/>
      <c r="AI2404" s="25"/>
      <c r="AJ2404" s="25"/>
      <c r="AK2404" s="25"/>
      <c r="AL2404" s="25"/>
      <c r="AM2404" s="25"/>
      <c r="AN2404" s="25"/>
      <c r="AO2404" s="25"/>
      <c r="AP2404" s="25"/>
      <c r="AQ2404" s="25"/>
      <c r="AR2404" s="25"/>
      <c r="AS2404" s="25"/>
      <c r="AT2404" s="25"/>
      <c r="AU2404" s="25"/>
      <c r="AV2404" s="25"/>
      <c r="AW2404" s="25"/>
      <c r="AX2404" s="25"/>
    </row>
    <row r="2405" spans="7:50" ht="12.75">
      <c r="G2405" s="49"/>
      <c r="K2405" s="99"/>
      <c r="L2405" s="99"/>
      <c r="M2405" s="99"/>
      <c r="N2405" s="99"/>
      <c r="O2405" s="99"/>
      <c r="P2405" s="99"/>
      <c r="Q2405" s="99"/>
      <c r="R2405" s="99"/>
      <c r="S2405" s="99"/>
      <c r="T2405" s="27"/>
      <c r="U2405" s="27"/>
      <c r="V2405" s="27"/>
      <c r="W2405" s="27"/>
      <c r="X2405" s="27"/>
      <c r="Y2405" s="27"/>
      <c r="Z2405" s="27"/>
      <c r="AA2405" s="27"/>
      <c r="AC2405" s="25"/>
      <c r="AD2405" s="25"/>
      <c r="AE2405" s="25"/>
      <c r="AF2405" s="25"/>
      <c r="AG2405" s="25"/>
      <c r="AH2405" s="25"/>
      <c r="AI2405" s="25"/>
      <c r="AJ2405" s="25"/>
      <c r="AK2405" s="25"/>
      <c r="AL2405" s="25"/>
      <c r="AM2405" s="25"/>
      <c r="AN2405" s="25"/>
      <c r="AO2405" s="25"/>
      <c r="AP2405" s="25"/>
      <c r="AQ2405" s="25"/>
      <c r="AR2405" s="25"/>
      <c r="AS2405" s="25"/>
      <c r="AT2405" s="25"/>
      <c r="AU2405" s="25"/>
      <c r="AV2405" s="25"/>
      <c r="AW2405" s="25"/>
      <c r="AX2405" s="25"/>
    </row>
    <row r="2406" spans="7:50" ht="12.75">
      <c r="G2406" s="49"/>
      <c r="K2406" s="99"/>
      <c r="L2406" s="99"/>
      <c r="M2406" s="99"/>
      <c r="N2406" s="99"/>
      <c r="O2406" s="99"/>
      <c r="P2406" s="99"/>
      <c r="Q2406" s="99"/>
      <c r="R2406" s="99"/>
      <c r="S2406" s="99"/>
      <c r="T2406" s="27"/>
      <c r="U2406" s="27"/>
      <c r="V2406" s="27"/>
      <c r="W2406" s="27"/>
      <c r="X2406" s="27"/>
      <c r="Y2406" s="27"/>
      <c r="Z2406" s="27"/>
      <c r="AA2406" s="27"/>
      <c r="AC2406" s="25"/>
      <c r="AD2406" s="25"/>
      <c r="AE2406" s="25"/>
      <c r="AF2406" s="25"/>
      <c r="AG2406" s="25"/>
      <c r="AH2406" s="25"/>
      <c r="AI2406" s="25"/>
      <c r="AJ2406" s="25"/>
      <c r="AK2406" s="25"/>
      <c r="AL2406" s="25"/>
      <c r="AM2406" s="25"/>
      <c r="AN2406" s="25"/>
      <c r="AO2406" s="25"/>
      <c r="AP2406" s="25"/>
      <c r="AQ2406" s="25"/>
      <c r="AR2406" s="25"/>
      <c r="AS2406" s="25"/>
      <c r="AT2406" s="25"/>
      <c r="AU2406" s="25"/>
      <c r="AV2406" s="25"/>
      <c r="AW2406" s="25"/>
      <c r="AX2406" s="25"/>
    </row>
    <row r="2407" spans="7:50" ht="12.75">
      <c r="G2407" s="49"/>
      <c r="K2407" s="99"/>
      <c r="L2407" s="99"/>
      <c r="M2407" s="99"/>
      <c r="N2407" s="99"/>
      <c r="O2407" s="99"/>
      <c r="P2407" s="99"/>
      <c r="Q2407" s="99"/>
      <c r="R2407" s="99"/>
      <c r="S2407" s="99"/>
      <c r="T2407" s="27"/>
      <c r="U2407" s="27"/>
      <c r="V2407" s="27"/>
      <c r="W2407" s="27"/>
      <c r="X2407" s="27"/>
      <c r="Y2407" s="27"/>
      <c r="Z2407" s="27"/>
      <c r="AA2407" s="27"/>
      <c r="AC2407" s="25"/>
      <c r="AD2407" s="25"/>
      <c r="AE2407" s="25"/>
      <c r="AF2407" s="25"/>
      <c r="AG2407" s="25"/>
      <c r="AH2407" s="25"/>
      <c r="AI2407" s="25"/>
      <c r="AJ2407" s="25"/>
      <c r="AK2407" s="25"/>
      <c r="AL2407" s="25"/>
      <c r="AM2407" s="25"/>
      <c r="AN2407" s="25"/>
      <c r="AO2407" s="25"/>
      <c r="AP2407" s="25"/>
      <c r="AQ2407" s="25"/>
      <c r="AR2407" s="25"/>
      <c r="AS2407" s="25"/>
      <c r="AT2407" s="25"/>
      <c r="AU2407" s="25"/>
      <c r="AV2407" s="25"/>
      <c r="AW2407" s="25"/>
      <c r="AX2407" s="25"/>
    </row>
    <row r="2408" spans="7:50" ht="12.75">
      <c r="G2408" s="49"/>
      <c r="K2408" s="99"/>
      <c r="L2408" s="99"/>
      <c r="M2408" s="99"/>
      <c r="N2408" s="99"/>
      <c r="O2408" s="99"/>
      <c r="P2408" s="99"/>
      <c r="Q2408" s="99"/>
      <c r="R2408" s="99"/>
      <c r="S2408" s="99"/>
      <c r="T2408" s="27"/>
      <c r="U2408" s="27"/>
      <c r="V2408" s="27"/>
      <c r="W2408" s="27"/>
      <c r="X2408" s="27"/>
      <c r="Y2408" s="27"/>
      <c r="Z2408" s="27"/>
      <c r="AA2408" s="27"/>
      <c r="AC2408" s="25"/>
      <c r="AD2408" s="25"/>
      <c r="AE2408" s="25"/>
      <c r="AF2408" s="25"/>
      <c r="AG2408" s="25"/>
      <c r="AH2408" s="25"/>
      <c r="AI2408" s="25"/>
      <c r="AJ2408" s="25"/>
      <c r="AK2408" s="25"/>
      <c r="AL2408" s="25"/>
      <c r="AM2408" s="25"/>
      <c r="AN2408" s="25"/>
      <c r="AO2408" s="25"/>
      <c r="AP2408" s="25"/>
      <c r="AQ2408" s="25"/>
      <c r="AR2408" s="25"/>
      <c r="AS2408" s="25"/>
      <c r="AT2408" s="25"/>
      <c r="AU2408" s="25"/>
      <c r="AV2408" s="25"/>
      <c r="AW2408" s="25"/>
      <c r="AX2408" s="25"/>
    </row>
    <row r="2409" spans="7:50" ht="12.75">
      <c r="G2409" s="49"/>
      <c r="K2409" s="99"/>
      <c r="L2409" s="99"/>
      <c r="M2409" s="99"/>
      <c r="N2409" s="99"/>
      <c r="O2409" s="99"/>
      <c r="P2409" s="99"/>
      <c r="Q2409" s="99"/>
      <c r="R2409" s="99"/>
      <c r="S2409" s="99"/>
      <c r="T2409" s="27"/>
      <c r="U2409" s="27"/>
      <c r="V2409" s="27"/>
      <c r="W2409" s="27"/>
      <c r="X2409" s="27"/>
      <c r="Y2409" s="27"/>
      <c r="Z2409" s="27"/>
      <c r="AA2409" s="27"/>
      <c r="AC2409" s="25"/>
      <c r="AD2409" s="25"/>
      <c r="AE2409" s="25"/>
      <c r="AF2409" s="25"/>
      <c r="AG2409" s="25"/>
      <c r="AH2409" s="25"/>
      <c r="AI2409" s="25"/>
      <c r="AJ2409" s="25"/>
      <c r="AK2409" s="25"/>
      <c r="AL2409" s="25"/>
      <c r="AM2409" s="25"/>
      <c r="AN2409" s="25"/>
      <c r="AO2409" s="25"/>
      <c r="AP2409" s="25"/>
      <c r="AQ2409" s="25"/>
      <c r="AR2409" s="25"/>
      <c r="AS2409" s="25"/>
      <c r="AT2409" s="25"/>
      <c r="AU2409" s="25"/>
      <c r="AV2409" s="25"/>
      <c r="AW2409" s="25"/>
      <c r="AX2409" s="25"/>
    </row>
    <row r="2410" spans="7:50" ht="12.75">
      <c r="G2410" s="49"/>
      <c r="K2410" s="99"/>
      <c r="L2410" s="99"/>
      <c r="M2410" s="99"/>
      <c r="N2410" s="99"/>
      <c r="O2410" s="99"/>
      <c r="P2410" s="99"/>
      <c r="Q2410" s="99"/>
      <c r="R2410" s="99"/>
      <c r="S2410" s="99"/>
      <c r="T2410" s="27"/>
      <c r="U2410" s="27"/>
      <c r="V2410" s="27"/>
      <c r="W2410" s="27"/>
      <c r="X2410" s="27"/>
      <c r="Y2410" s="27"/>
      <c r="Z2410" s="27"/>
      <c r="AA2410" s="27"/>
      <c r="AC2410" s="25"/>
      <c r="AD2410" s="25"/>
      <c r="AE2410" s="25"/>
      <c r="AF2410" s="25"/>
      <c r="AG2410" s="25"/>
      <c r="AH2410" s="25"/>
      <c r="AI2410" s="25"/>
      <c r="AJ2410" s="25"/>
      <c r="AK2410" s="25"/>
      <c r="AL2410" s="25"/>
      <c r="AM2410" s="25"/>
      <c r="AN2410" s="25"/>
      <c r="AO2410" s="25"/>
      <c r="AP2410" s="25"/>
      <c r="AQ2410" s="25"/>
      <c r="AR2410" s="25"/>
      <c r="AS2410" s="25"/>
      <c r="AT2410" s="25"/>
      <c r="AU2410" s="25"/>
      <c r="AV2410" s="25"/>
      <c r="AW2410" s="25"/>
      <c r="AX2410" s="25"/>
    </row>
    <row r="2411" spans="7:50" ht="12.75">
      <c r="G2411" s="49"/>
      <c r="K2411" s="99"/>
      <c r="L2411" s="99"/>
      <c r="M2411" s="99"/>
      <c r="N2411" s="99"/>
      <c r="O2411" s="99"/>
      <c r="P2411" s="99"/>
      <c r="Q2411" s="99"/>
      <c r="R2411" s="99"/>
      <c r="S2411" s="99"/>
      <c r="T2411" s="27"/>
      <c r="U2411" s="27"/>
      <c r="V2411" s="27"/>
      <c r="W2411" s="27"/>
      <c r="X2411" s="27"/>
      <c r="Y2411" s="27"/>
      <c r="Z2411" s="27"/>
      <c r="AA2411" s="27"/>
      <c r="AC2411" s="25"/>
      <c r="AD2411" s="25"/>
      <c r="AE2411" s="25"/>
      <c r="AF2411" s="25"/>
      <c r="AG2411" s="25"/>
      <c r="AH2411" s="25"/>
      <c r="AI2411" s="25"/>
      <c r="AJ2411" s="25"/>
      <c r="AK2411" s="25"/>
      <c r="AL2411" s="25"/>
      <c r="AM2411" s="25"/>
      <c r="AN2411" s="25"/>
      <c r="AO2411" s="25"/>
      <c r="AP2411" s="25"/>
      <c r="AQ2411" s="25"/>
      <c r="AR2411" s="25"/>
      <c r="AS2411" s="25"/>
      <c r="AT2411" s="25"/>
      <c r="AU2411" s="25"/>
      <c r="AV2411" s="25"/>
      <c r="AW2411" s="25"/>
      <c r="AX2411" s="25"/>
    </row>
    <row r="2412" spans="7:50" ht="12.75">
      <c r="G2412" s="49"/>
      <c r="K2412" s="99"/>
      <c r="L2412" s="99"/>
      <c r="M2412" s="99"/>
      <c r="N2412" s="99"/>
      <c r="O2412" s="99"/>
      <c r="P2412" s="99"/>
      <c r="Q2412" s="99"/>
      <c r="R2412" s="99"/>
      <c r="S2412" s="99"/>
      <c r="T2412" s="27"/>
      <c r="U2412" s="27"/>
      <c r="V2412" s="27"/>
      <c r="W2412" s="27"/>
      <c r="X2412" s="27"/>
      <c r="Y2412" s="27"/>
      <c r="Z2412" s="27"/>
      <c r="AA2412" s="27"/>
      <c r="AC2412" s="25"/>
      <c r="AD2412" s="25"/>
      <c r="AE2412" s="25"/>
      <c r="AF2412" s="25"/>
      <c r="AG2412" s="25"/>
      <c r="AH2412" s="25"/>
      <c r="AI2412" s="25"/>
      <c r="AJ2412" s="25"/>
      <c r="AK2412" s="25"/>
      <c r="AL2412" s="25"/>
      <c r="AM2412" s="25"/>
      <c r="AN2412" s="25"/>
      <c r="AO2412" s="25"/>
      <c r="AP2412" s="25"/>
      <c r="AQ2412" s="25"/>
      <c r="AR2412" s="25"/>
      <c r="AS2412" s="25"/>
      <c r="AT2412" s="25"/>
      <c r="AU2412" s="25"/>
      <c r="AV2412" s="25"/>
      <c r="AW2412" s="25"/>
      <c r="AX2412" s="25"/>
    </row>
    <row r="2413" spans="7:50" ht="12.75">
      <c r="G2413" s="49"/>
      <c r="K2413" s="99"/>
      <c r="L2413" s="99"/>
      <c r="M2413" s="99"/>
      <c r="N2413" s="99"/>
      <c r="O2413" s="99"/>
      <c r="P2413" s="99"/>
      <c r="Q2413" s="99"/>
      <c r="R2413" s="99"/>
      <c r="S2413" s="99"/>
      <c r="T2413" s="27"/>
      <c r="U2413" s="27"/>
      <c r="V2413" s="27"/>
      <c r="W2413" s="27"/>
      <c r="X2413" s="27"/>
      <c r="Y2413" s="27"/>
      <c r="Z2413" s="27"/>
      <c r="AA2413" s="27"/>
      <c r="AC2413" s="25"/>
      <c r="AD2413" s="25"/>
      <c r="AE2413" s="25"/>
      <c r="AF2413" s="25"/>
      <c r="AG2413" s="25"/>
      <c r="AH2413" s="25"/>
      <c r="AI2413" s="25"/>
      <c r="AJ2413" s="25"/>
      <c r="AK2413" s="25"/>
      <c r="AL2413" s="25"/>
      <c r="AM2413" s="25"/>
      <c r="AN2413" s="25"/>
      <c r="AO2413" s="25"/>
      <c r="AP2413" s="25"/>
      <c r="AQ2413" s="25"/>
      <c r="AR2413" s="25"/>
      <c r="AS2413" s="25"/>
      <c r="AT2413" s="25"/>
      <c r="AU2413" s="25"/>
      <c r="AV2413" s="25"/>
      <c r="AW2413" s="25"/>
      <c r="AX2413" s="25"/>
    </row>
    <row r="2414" spans="7:50" ht="12.75">
      <c r="G2414" s="49"/>
      <c r="K2414" s="99"/>
      <c r="L2414" s="99"/>
      <c r="M2414" s="99"/>
      <c r="N2414" s="99"/>
      <c r="O2414" s="99"/>
      <c r="P2414" s="99"/>
      <c r="Q2414" s="99"/>
      <c r="R2414" s="99"/>
      <c r="S2414" s="99"/>
      <c r="T2414" s="27"/>
      <c r="U2414" s="27"/>
      <c r="V2414" s="27"/>
      <c r="W2414" s="27"/>
      <c r="X2414" s="27"/>
      <c r="Y2414" s="27"/>
      <c r="Z2414" s="27"/>
      <c r="AA2414" s="27"/>
      <c r="AC2414" s="25"/>
      <c r="AD2414" s="25"/>
      <c r="AE2414" s="25"/>
      <c r="AF2414" s="25"/>
      <c r="AG2414" s="25"/>
      <c r="AH2414" s="25"/>
      <c r="AI2414" s="25"/>
      <c r="AJ2414" s="25"/>
      <c r="AK2414" s="25"/>
      <c r="AL2414" s="25"/>
      <c r="AM2414" s="25"/>
      <c r="AN2414" s="25"/>
      <c r="AO2414" s="25"/>
      <c r="AP2414" s="25"/>
      <c r="AQ2414" s="25"/>
      <c r="AR2414" s="25"/>
      <c r="AS2414" s="25"/>
      <c r="AT2414" s="25"/>
      <c r="AU2414" s="25"/>
      <c r="AV2414" s="25"/>
      <c r="AW2414" s="25"/>
      <c r="AX2414" s="25"/>
    </row>
    <row r="2415" spans="7:50" ht="12.75">
      <c r="G2415" s="49"/>
      <c r="K2415" s="99"/>
      <c r="L2415" s="99"/>
      <c r="M2415" s="99"/>
      <c r="N2415" s="99"/>
      <c r="O2415" s="99"/>
      <c r="P2415" s="99"/>
      <c r="Q2415" s="99"/>
      <c r="R2415" s="99"/>
      <c r="S2415" s="99"/>
      <c r="T2415" s="27"/>
      <c r="U2415" s="27"/>
      <c r="V2415" s="27"/>
      <c r="W2415" s="27"/>
      <c r="X2415" s="27"/>
      <c r="Y2415" s="27"/>
      <c r="Z2415" s="27"/>
      <c r="AA2415" s="27"/>
      <c r="AC2415" s="25"/>
      <c r="AD2415" s="25"/>
      <c r="AE2415" s="25"/>
      <c r="AF2415" s="25"/>
      <c r="AG2415" s="25"/>
      <c r="AH2415" s="25"/>
      <c r="AI2415" s="25"/>
      <c r="AJ2415" s="25"/>
      <c r="AK2415" s="25"/>
      <c r="AL2415" s="25"/>
      <c r="AM2415" s="25"/>
      <c r="AN2415" s="25"/>
      <c r="AO2415" s="25"/>
      <c r="AP2415" s="25"/>
      <c r="AQ2415" s="25"/>
      <c r="AR2415" s="25"/>
      <c r="AS2415" s="25"/>
      <c r="AT2415" s="25"/>
      <c r="AU2415" s="25"/>
      <c r="AV2415" s="25"/>
      <c r="AW2415" s="25"/>
      <c r="AX2415" s="25"/>
    </row>
    <row r="2416" spans="7:50" ht="12.75">
      <c r="G2416" s="49"/>
      <c r="K2416" s="99"/>
      <c r="L2416" s="99"/>
      <c r="M2416" s="99"/>
      <c r="N2416" s="99"/>
      <c r="O2416" s="99"/>
      <c r="P2416" s="99"/>
      <c r="Q2416" s="99"/>
      <c r="R2416" s="99"/>
      <c r="S2416" s="99"/>
      <c r="T2416" s="27"/>
      <c r="U2416" s="27"/>
      <c r="V2416" s="27"/>
      <c r="W2416" s="27"/>
      <c r="X2416" s="27"/>
      <c r="Y2416" s="27"/>
      <c r="Z2416" s="27"/>
      <c r="AA2416" s="27"/>
      <c r="AC2416" s="25"/>
      <c r="AD2416" s="25"/>
      <c r="AE2416" s="25"/>
      <c r="AF2416" s="25"/>
      <c r="AG2416" s="25"/>
      <c r="AH2416" s="25"/>
      <c r="AI2416" s="25"/>
      <c r="AJ2416" s="25"/>
      <c r="AK2416" s="25"/>
      <c r="AL2416" s="25"/>
      <c r="AM2416" s="25"/>
      <c r="AN2416" s="25"/>
      <c r="AO2416" s="25"/>
      <c r="AP2416" s="25"/>
      <c r="AQ2416" s="25"/>
      <c r="AR2416" s="25"/>
      <c r="AS2416" s="25"/>
      <c r="AT2416" s="25"/>
      <c r="AU2416" s="25"/>
      <c r="AV2416" s="25"/>
      <c r="AW2416" s="25"/>
      <c r="AX2416" s="25"/>
    </row>
    <row r="2417" spans="7:50" ht="12.75">
      <c r="G2417" s="49"/>
      <c r="K2417" s="99"/>
      <c r="L2417" s="99"/>
      <c r="M2417" s="99"/>
      <c r="N2417" s="99"/>
      <c r="O2417" s="99"/>
      <c r="P2417" s="99"/>
      <c r="Q2417" s="99"/>
      <c r="R2417" s="99"/>
      <c r="S2417" s="99"/>
      <c r="T2417" s="27"/>
      <c r="U2417" s="27"/>
      <c r="V2417" s="27"/>
      <c r="W2417" s="27"/>
      <c r="X2417" s="27"/>
      <c r="Y2417" s="27"/>
      <c r="Z2417" s="27"/>
      <c r="AA2417" s="27"/>
      <c r="AC2417" s="25"/>
      <c r="AD2417" s="25"/>
      <c r="AE2417" s="25"/>
      <c r="AF2417" s="25"/>
      <c r="AG2417" s="25"/>
      <c r="AH2417" s="25"/>
      <c r="AI2417" s="25"/>
      <c r="AJ2417" s="25"/>
      <c r="AK2417" s="25"/>
      <c r="AL2417" s="25"/>
      <c r="AM2417" s="25"/>
      <c r="AN2417" s="25"/>
      <c r="AO2417" s="25"/>
      <c r="AP2417" s="25"/>
      <c r="AQ2417" s="25"/>
      <c r="AR2417" s="25"/>
      <c r="AS2417" s="25"/>
      <c r="AT2417" s="25"/>
      <c r="AU2417" s="25"/>
      <c r="AV2417" s="25"/>
      <c r="AW2417" s="25"/>
      <c r="AX2417" s="25"/>
    </row>
    <row r="2418" spans="7:50" ht="12.75">
      <c r="G2418" s="49"/>
      <c r="K2418" s="99"/>
      <c r="L2418" s="99"/>
      <c r="M2418" s="99"/>
      <c r="N2418" s="99"/>
      <c r="O2418" s="99"/>
      <c r="P2418" s="99"/>
      <c r="Q2418" s="99"/>
      <c r="R2418" s="99"/>
      <c r="S2418" s="99"/>
      <c r="T2418" s="27"/>
      <c r="U2418" s="27"/>
      <c r="V2418" s="27"/>
      <c r="W2418" s="27"/>
      <c r="X2418" s="27"/>
      <c r="Y2418" s="27"/>
      <c r="Z2418" s="27"/>
      <c r="AA2418" s="27"/>
      <c r="AC2418" s="25"/>
      <c r="AD2418" s="25"/>
      <c r="AE2418" s="25"/>
      <c r="AF2418" s="25"/>
      <c r="AG2418" s="25"/>
      <c r="AH2418" s="25"/>
      <c r="AI2418" s="25"/>
      <c r="AJ2418" s="25"/>
      <c r="AK2418" s="25"/>
      <c r="AL2418" s="25"/>
      <c r="AM2418" s="25"/>
      <c r="AN2418" s="25"/>
      <c r="AO2418" s="25"/>
      <c r="AP2418" s="25"/>
      <c r="AQ2418" s="25"/>
      <c r="AR2418" s="25"/>
      <c r="AS2418" s="25"/>
      <c r="AT2418" s="25"/>
      <c r="AU2418" s="25"/>
      <c r="AV2418" s="25"/>
      <c r="AW2418" s="25"/>
      <c r="AX2418" s="25"/>
    </row>
    <row r="2419" spans="7:50" ht="12.75">
      <c r="G2419" s="49"/>
      <c r="K2419" s="99"/>
      <c r="L2419" s="99"/>
      <c r="M2419" s="99"/>
      <c r="N2419" s="99"/>
      <c r="O2419" s="99"/>
      <c r="P2419" s="99"/>
      <c r="Q2419" s="99"/>
      <c r="R2419" s="99"/>
      <c r="S2419" s="99"/>
      <c r="T2419" s="27"/>
      <c r="U2419" s="27"/>
      <c r="V2419" s="27"/>
      <c r="W2419" s="27"/>
      <c r="X2419" s="27"/>
      <c r="Y2419" s="27"/>
      <c r="Z2419" s="27"/>
      <c r="AA2419" s="27"/>
      <c r="AC2419" s="25"/>
      <c r="AD2419" s="25"/>
      <c r="AE2419" s="25"/>
      <c r="AF2419" s="25"/>
      <c r="AG2419" s="25"/>
      <c r="AH2419" s="25"/>
      <c r="AI2419" s="25"/>
      <c r="AJ2419" s="25"/>
      <c r="AK2419" s="25"/>
      <c r="AL2419" s="25"/>
      <c r="AM2419" s="25"/>
      <c r="AN2419" s="25"/>
      <c r="AO2419" s="25"/>
      <c r="AP2419" s="25"/>
      <c r="AQ2419" s="25"/>
      <c r="AR2419" s="25"/>
      <c r="AS2419" s="25"/>
      <c r="AT2419" s="25"/>
      <c r="AU2419" s="25"/>
      <c r="AV2419" s="25"/>
      <c r="AW2419" s="25"/>
      <c r="AX2419" s="25"/>
    </row>
    <row r="2420" spans="7:50" ht="12.75">
      <c r="G2420" s="49"/>
      <c r="K2420" s="99"/>
      <c r="L2420" s="99"/>
      <c r="M2420" s="99"/>
      <c r="N2420" s="99"/>
      <c r="O2420" s="99"/>
      <c r="P2420" s="99"/>
      <c r="Q2420" s="99"/>
      <c r="R2420" s="99"/>
      <c r="S2420" s="99"/>
      <c r="T2420" s="27"/>
      <c r="U2420" s="27"/>
      <c r="V2420" s="27"/>
      <c r="W2420" s="27"/>
      <c r="X2420" s="27"/>
      <c r="Y2420" s="27"/>
      <c r="Z2420" s="27"/>
      <c r="AA2420" s="27"/>
      <c r="AC2420" s="25"/>
      <c r="AD2420" s="25"/>
      <c r="AE2420" s="25"/>
      <c r="AF2420" s="25"/>
      <c r="AG2420" s="25"/>
      <c r="AH2420" s="25"/>
      <c r="AI2420" s="25"/>
      <c r="AJ2420" s="25"/>
      <c r="AK2420" s="25"/>
      <c r="AL2420" s="25"/>
      <c r="AM2420" s="25"/>
      <c r="AN2420" s="25"/>
      <c r="AO2420" s="25"/>
      <c r="AP2420" s="25"/>
      <c r="AQ2420" s="25"/>
      <c r="AR2420" s="25"/>
      <c r="AS2420" s="25"/>
      <c r="AT2420" s="25"/>
      <c r="AU2420" s="25"/>
      <c r="AV2420" s="25"/>
      <c r="AW2420" s="25"/>
      <c r="AX2420" s="25"/>
    </row>
    <row r="2421" spans="7:50" ht="12.75">
      <c r="G2421" s="49"/>
      <c r="K2421" s="99"/>
      <c r="L2421" s="99"/>
      <c r="M2421" s="99"/>
      <c r="N2421" s="99"/>
      <c r="O2421" s="99"/>
      <c r="P2421" s="99"/>
      <c r="Q2421" s="99"/>
      <c r="R2421" s="99"/>
      <c r="S2421" s="99"/>
      <c r="T2421" s="27"/>
      <c r="U2421" s="27"/>
      <c r="V2421" s="27"/>
      <c r="W2421" s="27"/>
      <c r="X2421" s="27"/>
      <c r="Y2421" s="27"/>
      <c r="Z2421" s="27"/>
      <c r="AA2421" s="27"/>
      <c r="AC2421" s="25"/>
      <c r="AD2421" s="25"/>
      <c r="AE2421" s="25"/>
      <c r="AF2421" s="25"/>
      <c r="AG2421" s="25"/>
      <c r="AH2421" s="25"/>
      <c r="AI2421" s="25"/>
      <c r="AJ2421" s="25"/>
      <c r="AK2421" s="25"/>
      <c r="AL2421" s="25"/>
      <c r="AM2421" s="25"/>
      <c r="AN2421" s="25"/>
      <c r="AO2421" s="25"/>
      <c r="AP2421" s="25"/>
      <c r="AQ2421" s="25"/>
      <c r="AR2421" s="25"/>
      <c r="AS2421" s="25"/>
      <c r="AT2421" s="25"/>
      <c r="AU2421" s="25"/>
      <c r="AV2421" s="25"/>
      <c r="AW2421" s="25"/>
      <c r="AX2421" s="25"/>
    </row>
    <row r="2422" spans="7:50" ht="12.75">
      <c r="G2422" s="49"/>
      <c r="K2422" s="99"/>
      <c r="L2422" s="99"/>
      <c r="M2422" s="99"/>
      <c r="N2422" s="99"/>
      <c r="O2422" s="99"/>
      <c r="P2422" s="99"/>
      <c r="Q2422" s="99"/>
      <c r="R2422" s="99"/>
      <c r="S2422" s="99"/>
      <c r="T2422" s="27"/>
      <c r="U2422" s="27"/>
      <c r="V2422" s="27"/>
      <c r="W2422" s="27"/>
      <c r="X2422" s="27"/>
      <c r="Y2422" s="27"/>
      <c r="Z2422" s="27"/>
      <c r="AA2422" s="27"/>
      <c r="AC2422" s="25"/>
      <c r="AD2422" s="25"/>
      <c r="AE2422" s="25"/>
      <c r="AF2422" s="25"/>
      <c r="AG2422" s="25"/>
      <c r="AH2422" s="25"/>
      <c r="AI2422" s="25"/>
      <c r="AJ2422" s="25"/>
      <c r="AK2422" s="25"/>
      <c r="AL2422" s="25"/>
      <c r="AM2422" s="25"/>
      <c r="AN2422" s="25"/>
      <c r="AO2422" s="25"/>
      <c r="AP2422" s="25"/>
      <c r="AQ2422" s="25"/>
      <c r="AR2422" s="25"/>
      <c r="AS2422" s="25"/>
      <c r="AT2422" s="25"/>
      <c r="AU2422" s="25"/>
      <c r="AV2422" s="25"/>
      <c r="AW2422" s="25"/>
      <c r="AX2422" s="25"/>
    </row>
    <row r="2423" spans="7:50" ht="12.75">
      <c r="G2423" s="49"/>
      <c r="K2423" s="99"/>
      <c r="L2423" s="99"/>
      <c r="M2423" s="99"/>
      <c r="N2423" s="99"/>
      <c r="O2423" s="99"/>
      <c r="P2423" s="99"/>
      <c r="Q2423" s="99"/>
      <c r="R2423" s="99"/>
      <c r="S2423" s="99"/>
      <c r="T2423" s="27"/>
      <c r="U2423" s="27"/>
      <c r="V2423" s="27"/>
      <c r="W2423" s="27"/>
      <c r="X2423" s="27"/>
      <c r="Y2423" s="27"/>
      <c r="Z2423" s="27"/>
      <c r="AA2423" s="27"/>
      <c r="AC2423" s="25"/>
      <c r="AD2423" s="25"/>
      <c r="AE2423" s="25"/>
      <c r="AF2423" s="25"/>
      <c r="AG2423" s="25"/>
      <c r="AH2423" s="25"/>
      <c r="AI2423" s="25"/>
      <c r="AJ2423" s="25"/>
      <c r="AK2423" s="25"/>
      <c r="AL2423" s="25"/>
      <c r="AM2423" s="25"/>
      <c r="AN2423" s="25"/>
      <c r="AO2423" s="25"/>
      <c r="AP2423" s="25"/>
      <c r="AQ2423" s="25"/>
      <c r="AR2423" s="25"/>
      <c r="AS2423" s="25"/>
      <c r="AT2423" s="25"/>
      <c r="AU2423" s="25"/>
      <c r="AV2423" s="25"/>
      <c r="AW2423" s="25"/>
      <c r="AX2423" s="25"/>
    </row>
    <row r="2424" spans="7:50" ht="12.75">
      <c r="G2424" s="49"/>
      <c r="K2424" s="99"/>
      <c r="L2424" s="99"/>
      <c r="M2424" s="99"/>
      <c r="N2424" s="99"/>
      <c r="O2424" s="99"/>
      <c r="P2424" s="99"/>
      <c r="Q2424" s="99"/>
      <c r="R2424" s="99"/>
      <c r="S2424" s="99"/>
      <c r="T2424" s="27"/>
      <c r="U2424" s="27"/>
      <c r="V2424" s="27"/>
      <c r="W2424" s="27"/>
      <c r="X2424" s="27"/>
      <c r="Y2424" s="27"/>
      <c r="Z2424" s="27"/>
      <c r="AA2424" s="27"/>
      <c r="AC2424" s="25"/>
      <c r="AD2424" s="25"/>
      <c r="AE2424" s="25"/>
      <c r="AF2424" s="25"/>
      <c r="AG2424" s="25"/>
      <c r="AH2424" s="25"/>
      <c r="AI2424" s="25"/>
      <c r="AJ2424" s="25"/>
      <c r="AK2424" s="25"/>
      <c r="AL2424" s="25"/>
      <c r="AM2424" s="25"/>
      <c r="AN2424" s="25"/>
      <c r="AO2424" s="25"/>
      <c r="AP2424" s="25"/>
      <c r="AQ2424" s="25"/>
      <c r="AR2424" s="25"/>
      <c r="AS2424" s="25"/>
      <c r="AT2424" s="25"/>
      <c r="AU2424" s="25"/>
      <c r="AV2424" s="25"/>
      <c r="AW2424" s="25"/>
      <c r="AX2424" s="25"/>
    </row>
    <row r="2425" spans="7:50" ht="12.75">
      <c r="G2425" s="49"/>
      <c r="K2425" s="99"/>
      <c r="L2425" s="99"/>
      <c r="M2425" s="99"/>
      <c r="N2425" s="99"/>
      <c r="O2425" s="99"/>
      <c r="P2425" s="99"/>
      <c r="Q2425" s="99"/>
      <c r="R2425" s="99"/>
      <c r="S2425" s="99"/>
      <c r="T2425" s="27"/>
      <c r="U2425" s="27"/>
      <c r="V2425" s="27"/>
      <c r="W2425" s="27"/>
      <c r="X2425" s="27"/>
      <c r="Y2425" s="27"/>
      <c r="Z2425" s="27"/>
      <c r="AA2425" s="27"/>
      <c r="AC2425" s="25"/>
      <c r="AD2425" s="25"/>
      <c r="AE2425" s="25"/>
      <c r="AF2425" s="25"/>
      <c r="AG2425" s="25"/>
      <c r="AH2425" s="25"/>
      <c r="AI2425" s="25"/>
      <c r="AJ2425" s="25"/>
      <c r="AK2425" s="25"/>
      <c r="AL2425" s="25"/>
      <c r="AM2425" s="25"/>
      <c r="AN2425" s="25"/>
      <c r="AO2425" s="25"/>
      <c r="AP2425" s="25"/>
      <c r="AQ2425" s="25"/>
      <c r="AR2425" s="25"/>
      <c r="AS2425" s="25"/>
      <c r="AT2425" s="25"/>
      <c r="AU2425" s="25"/>
      <c r="AV2425" s="25"/>
      <c r="AW2425" s="25"/>
      <c r="AX2425" s="25"/>
    </row>
    <row r="2426" spans="7:50" ht="12.75">
      <c r="G2426" s="49"/>
      <c r="K2426" s="99"/>
      <c r="L2426" s="99"/>
      <c r="M2426" s="99"/>
      <c r="N2426" s="99"/>
      <c r="O2426" s="99"/>
      <c r="P2426" s="99"/>
      <c r="Q2426" s="99"/>
      <c r="R2426" s="99"/>
      <c r="S2426" s="99"/>
      <c r="T2426" s="27"/>
      <c r="U2426" s="27"/>
      <c r="V2426" s="27"/>
      <c r="W2426" s="27"/>
      <c r="X2426" s="27"/>
      <c r="Y2426" s="27"/>
      <c r="Z2426" s="27"/>
      <c r="AA2426" s="27"/>
      <c r="AC2426" s="25"/>
      <c r="AD2426" s="25"/>
      <c r="AE2426" s="25"/>
      <c r="AF2426" s="25"/>
      <c r="AG2426" s="25"/>
      <c r="AH2426" s="25"/>
      <c r="AI2426" s="25"/>
      <c r="AJ2426" s="25"/>
      <c r="AK2426" s="25"/>
      <c r="AL2426" s="25"/>
      <c r="AM2426" s="25"/>
      <c r="AN2426" s="25"/>
      <c r="AO2426" s="25"/>
      <c r="AP2426" s="25"/>
      <c r="AQ2426" s="25"/>
      <c r="AR2426" s="25"/>
      <c r="AS2426" s="25"/>
      <c r="AT2426" s="25"/>
      <c r="AU2426" s="25"/>
      <c r="AV2426" s="25"/>
      <c r="AW2426" s="25"/>
      <c r="AX2426" s="25"/>
    </row>
    <row r="2427" spans="7:50" ht="12.75">
      <c r="G2427" s="49"/>
      <c r="K2427" s="99"/>
      <c r="L2427" s="99"/>
      <c r="M2427" s="99"/>
      <c r="N2427" s="99"/>
      <c r="O2427" s="99"/>
      <c r="P2427" s="99"/>
      <c r="Q2427" s="99"/>
      <c r="R2427" s="99"/>
      <c r="S2427" s="99"/>
      <c r="T2427" s="27"/>
      <c r="U2427" s="27"/>
      <c r="V2427" s="27"/>
      <c r="W2427" s="27"/>
      <c r="X2427" s="27"/>
      <c r="Y2427" s="27"/>
      <c r="Z2427" s="27"/>
      <c r="AA2427" s="27"/>
      <c r="AC2427" s="25"/>
      <c r="AD2427" s="25"/>
      <c r="AE2427" s="25"/>
      <c r="AF2427" s="25"/>
      <c r="AG2427" s="25"/>
      <c r="AH2427" s="25"/>
      <c r="AI2427" s="25"/>
      <c r="AJ2427" s="25"/>
      <c r="AK2427" s="25"/>
      <c r="AL2427" s="25"/>
      <c r="AM2427" s="25"/>
      <c r="AN2427" s="25"/>
      <c r="AO2427" s="25"/>
      <c r="AP2427" s="25"/>
      <c r="AQ2427" s="25"/>
      <c r="AR2427" s="25"/>
      <c r="AS2427" s="25"/>
      <c r="AT2427" s="25"/>
      <c r="AU2427" s="25"/>
      <c r="AV2427" s="25"/>
      <c r="AW2427" s="25"/>
      <c r="AX2427" s="25"/>
    </row>
    <row r="2428" spans="7:50" ht="12.75">
      <c r="G2428" s="49"/>
      <c r="K2428" s="99"/>
      <c r="L2428" s="99"/>
      <c r="M2428" s="99"/>
      <c r="N2428" s="99"/>
      <c r="O2428" s="99"/>
      <c r="P2428" s="99"/>
      <c r="Q2428" s="99"/>
      <c r="R2428" s="99"/>
      <c r="S2428" s="99"/>
      <c r="T2428" s="27"/>
      <c r="U2428" s="27"/>
      <c r="V2428" s="27"/>
      <c r="W2428" s="27"/>
      <c r="X2428" s="27"/>
      <c r="Y2428" s="27"/>
      <c r="Z2428" s="27"/>
      <c r="AA2428" s="27"/>
      <c r="AC2428" s="25"/>
      <c r="AD2428" s="25"/>
      <c r="AE2428" s="25"/>
      <c r="AF2428" s="25"/>
      <c r="AG2428" s="25"/>
      <c r="AH2428" s="25"/>
      <c r="AI2428" s="25"/>
      <c r="AJ2428" s="25"/>
      <c r="AK2428" s="25"/>
      <c r="AL2428" s="25"/>
      <c r="AM2428" s="25"/>
      <c r="AN2428" s="25"/>
      <c r="AO2428" s="25"/>
      <c r="AP2428" s="25"/>
      <c r="AQ2428" s="25"/>
      <c r="AR2428" s="25"/>
      <c r="AS2428" s="25"/>
      <c r="AT2428" s="25"/>
      <c r="AU2428" s="25"/>
      <c r="AV2428" s="25"/>
      <c r="AW2428" s="25"/>
      <c r="AX2428" s="25"/>
    </row>
    <row r="2429" spans="7:50" ht="12.75">
      <c r="G2429" s="49"/>
      <c r="K2429" s="99"/>
      <c r="L2429" s="99"/>
      <c r="M2429" s="99"/>
      <c r="N2429" s="99"/>
      <c r="O2429" s="99"/>
      <c r="P2429" s="99"/>
      <c r="Q2429" s="99"/>
      <c r="R2429" s="99"/>
      <c r="S2429" s="99"/>
      <c r="T2429" s="27"/>
      <c r="U2429" s="27"/>
      <c r="V2429" s="27"/>
      <c r="W2429" s="27"/>
      <c r="X2429" s="27"/>
      <c r="Y2429" s="27"/>
      <c r="Z2429" s="27"/>
      <c r="AA2429" s="27"/>
      <c r="AC2429" s="25"/>
      <c r="AD2429" s="25"/>
      <c r="AE2429" s="25"/>
      <c r="AF2429" s="25"/>
      <c r="AG2429" s="25"/>
      <c r="AH2429" s="25"/>
      <c r="AI2429" s="25"/>
      <c r="AJ2429" s="25"/>
      <c r="AK2429" s="25"/>
      <c r="AL2429" s="25"/>
      <c r="AM2429" s="25"/>
      <c r="AN2429" s="25"/>
      <c r="AO2429" s="25"/>
      <c r="AP2429" s="25"/>
      <c r="AQ2429" s="25"/>
      <c r="AR2429" s="25"/>
      <c r="AS2429" s="25"/>
      <c r="AT2429" s="25"/>
      <c r="AU2429" s="25"/>
      <c r="AV2429" s="25"/>
      <c r="AW2429" s="25"/>
      <c r="AX2429" s="25"/>
    </row>
    <row r="2430" spans="7:50" ht="12.75">
      <c r="G2430" s="49"/>
      <c r="K2430" s="99"/>
      <c r="L2430" s="99"/>
      <c r="M2430" s="99"/>
      <c r="N2430" s="99"/>
      <c r="O2430" s="99"/>
      <c r="P2430" s="99"/>
      <c r="Q2430" s="99"/>
      <c r="R2430" s="99"/>
      <c r="S2430" s="99"/>
      <c r="T2430" s="27"/>
      <c r="U2430" s="27"/>
      <c r="V2430" s="27"/>
      <c r="W2430" s="27"/>
      <c r="X2430" s="27"/>
      <c r="Y2430" s="27"/>
      <c r="Z2430" s="27"/>
      <c r="AA2430" s="27"/>
      <c r="AC2430" s="25"/>
      <c r="AD2430" s="25"/>
      <c r="AE2430" s="25"/>
      <c r="AF2430" s="25"/>
      <c r="AG2430" s="25"/>
      <c r="AH2430" s="25"/>
      <c r="AI2430" s="25"/>
      <c r="AJ2430" s="25"/>
      <c r="AK2430" s="25"/>
      <c r="AL2430" s="25"/>
      <c r="AM2430" s="25"/>
      <c r="AN2430" s="25"/>
      <c r="AO2430" s="25"/>
      <c r="AP2430" s="25"/>
      <c r="AQ2430" s="25"/>
      <c r="AR2430" s="25"/>
      <c r="AS2430" s="25"/>
      <c r="AT2430" s="25"/>
      <c r="AU2430" s="25"/>
      <c r="AV2430" s="25"/>
      <c r="AW2430" s="25"/>
      <c r="AX2430" s="25"/>
    </row>
    <row r="2431" spans="7:50" ht="12.75">
      <c r="G2431" s="49"/>
      <c r="K2431" s="99"/>
      <c r="L2431" s="99"/>
      <c r="M2431" s="99"/>
      <c r="N2431" s="99"/>
      <c r="O2431" s="99"/>
      <c r="P2431" s="99"/>
      <c r="Q2431" s="99"/>
      <c r="R2431" s="99"/>
      <c r="S2431" s="99"/>
      <c r="T2431" s="27"/>
      <c r="U2431" s="27"/>
      <c r="V2431" s="27"/>
      <c r="W2431" s="27"/>
      <c r="X2431" s="27"/>
      <c r="Y2431" s="27"/>
      <c r="Z2431" s="27"/>
      <c r="AA2431" s="27"/>
      <c r="AC2431" s="25"/>
      <c r="AD2431" s="25"/>
      <c r="AE2431" s="25"/>
      <c r="AF2431" s="25"/>
      <c r="AG2431" s="25"/>
      <c r="AH2431" s="25"/>
      <c r="AI2431" s="25"/>
      <c r="AJ2431" s="25"/>
      <c r="AK2431" s="25"/>
      <c r="AL2431" s="25"/>
      <c r="AM2431" s="25"/>
      <c r="AN2431" s="25"/>
      <c r="AO2431" s="25"/>
      <c r="AP2431" s="25"/>
      <c r="AQ2431" s="25"/>
      <c r="AR2431" s="25"/>
      <c r="AS2431" s="25"/>
      <c r="AT2431" s="25"/>
      <c r="AU2431" s="25"/>
      <c r="AV2431" s="25"/>
      <c r="AW2431" s="25"/>
      <c r="AX2431" s="25"/>
    </row>
    <row r="2432" spans="7:50" ht="12.75">
      <c r="G2432" s="49"/>
      <c r="K2432" s="99"/>
      <c r="L2432" s="99"/>
      <c r="M2432" s="99"/>
      <c r="N2432" s="99"/>
      <c r="O2432" s="99"/>
      <c r="P2432" s="99"/>
      <c r="Q2432" s="99"/>
      <c r="R2432" s="99"/>
      <c r="S2432" s="99"/>
      <c r="T2432" s="27"/>
      <c r="U2432" s="27"/>
      <c r="V2432" s="27"/>
      <c r="W2432" s="27"/>
      <c r="X2432" s="27"/>
      <c r="Y2432" s="27"/>
      <c r="Z2432" s="27"/>
      <c r="AA2432" s="27"/>
      <c r="AC2432" s="25"/>
      <c r="AD2432" s="25"/>
      <c r="AE2432" s="25"/>
      <c r="AF2432" s="25"/>
      <c r="AG2432" s="25"/>
      <c r="AH2432" s="25"/>
      <c r="AI2432" s="25"/>
      <c r="AJ2432" s="25"/>
      <c r="AK2432" s="25"/>
      <c r="AL2432" s="25"/>
      <c r="AM2432" s="25"/>
      <c r="AN2432" s="25"/>
      <c r="AO2432" s="25"/>
      <c r="AP2432" s="25"/>
      <c r="AQ2432" s="25"/>
      <c r="AR2432" s="25"/>
      <c r="AS2432" s="25"/>
      <c r="AT2432" s="25"/>
      <c r="AU2432" s="25"/>
      <c r="AV2432" s="25"/>
      <c r="AW2432" s="25"/>
      <c r="AX2432" s="25"/>
    </row>
    <row r="2433" spans="7:50" ht="12.75">
      <c r="G2433" s="49"/>
      <c r="K2433" s="99"/>
      <c r="L2433" s="99"/>
      <c r="M2433" s="99"/>
      <c r="N2433" s="99"/>
      <c r="O2433" s="99"/>
      <c r="P2433" s="99"/>
      <c r="Q2433" s="99"/>
      <c r="R2433" s="99"/>
      <c r="S2433" s="99"/>
      <c r="T2433" s="27"/>
      <c r="U2433" s="27"/>
      <c r="V2433" s="27"/>
      <c r="W2433" s="27"/>
      <c r="X2433" s="27"/>
      <c r="Y2433" s="27"/>
      <c r="Z2433" s="27"/>
      <c r="AA2433" s="27"/>
      <c r="AC2433" s="25"/>
      <c r="AD2433" s="25"/>
      <c r="AE2433" s="25"/>
      <c r="AF2433" s="25"/>
      <c r="AG2433" s="25"/>
      <c r="AH2433" s="25"/>
      <c r="AI2433" s="25"/>
      <c r="AJ2433" s="25"/>
      <c r="AK2433" s="25"/>
      <c r="AL2433" s="25"/>
      <c r="AM2433" s="25"/>
      <c r="AN2433" s="25"/>
      <c r="AO2433" s="25"/>
      <c r="AP2433" s="25"/>
      <c r="AQ2433" s="25"/>
      <c r="AR2433" s="25"/>
      <c r="AS2433" s="25"/>
      <c r="AT2433" s="25"/>
      <c r="AU2433" s="25"/>
      <c r="AV2433" s="25"/>
      <c r="AW2433" s="25"/>
      <c r="AX2433" s="25"/>
    </row>
    <row r="2434" spans="7:50" ht="12.75">
      <c r="G2434" s="49"/>
      <c r="K2434" s="99"/>
      <c r="L2434" s="99"/>
      <c r="M2434" s="99"/>
      <c r="N2434" s="99"/>
      <c r="O2434" s="99"/>
      <c r="P2434" s="99"/>
      <c r="Q2434" s="99"/>
      <c r="R2434" s="99"/>
      <c r="S2434" s="99"/>
      <c r="T2434" s="27"/>
      <c r="U2434" s="27"/>
      <c r="V2434" s="27"/>
      <c r="W2434" s="27"/>
      <c r="X2434" s="27"/>
      <c r="Y2434" s="27"/>
      <c r="Z2434" s="27"/>
      <c r="AA2434" s="27"/>
      <c r="AC2434" s="25"/>
      <c r="AD2434" s="25"/>
      <c r="AE2434" s="25"/>
      <c r="AF2434" s="25"/>
      <c r="AG2434" s="25"/>
      <c r="AH2434" s="25"/>
      <c r="AI2434" s="25"/>
      <c r="AJ2434" s="25"/>
      <c r="AK2434" s="25"/>
      <c r="AL2434" s="25"/>
      <c r="AM2434" s="25"/>
      <c r="AN2434" s="25"/>
      <c r="AO2434" s="25"/>
      <c r="AP2434" s="25"/>
      <c r="AQ2434" s="25"/>
      <c r="AR2434" s="25"/>
      <c r="AS2434" s="25"/>
      <c r="AT2434" s="25"/>
      <c r="AU2434" s="25"/>
      <c r="AV2434" s="25"/>
      <c r="AW2434" s="25"/>
      <c r="AX2434" s="25"/>
    </row>
    <row r="2435" spans="7:50" ht="12.75">
      <c r="G2435" s="49"/>
      <c r="K2435" s="99"/>
      <c r="L2435" s="99"/>
      <c r="M2435" s="99"/>
      <c r="N2435" s="99"/>
      <c r="O2435" s="99"/>
      <c r="P2435" s="99"/>
      <c r="Q2435" s="99"/>
      <c r="R2435" s="99"/>
      <c r="S2435" s="99"/>
      <c r="T2435" s="27"/>
      <c r="U2435" s="27"/>
      <c r="V2435" s="27"/>
      <c r="W2435" s="27"/>
      <c r="X2435" s="27"/>
      <c r="Y2435" s="27"/>
      <c r="Z2435" s="27"/>
      <c r="AA2435" s="27"/>
      <c r="AC2435" s="25"/>
      <c r="AD2435" s="25"/>
      <c r="AE2435" s="25"/>
      <c r="AF2435" s="25"/>
      <c r="AG2435" s="25"/>
      <c r="AH2435" s="25"/>
      <c r="AI2435" s="25"/>
      <c r="AJ2435" s="25"/>
      <c r="AK2435" s="25"/>
      <c r="AL2435" s="25"/>
      <c r="AM2435" s="25"/>
      <c r="AN2435" s="25"/>
      <c r="AO2435" s="25"/>
      <c r="AP2435" s="25"/>
      <c r="AQ2435" s="25"/>
      <c r="AR2435" s="25"/>
      <c r="AS2435" s="25"/>
      <c r="AT2435" s="25"/>
      <c r="AU2435" s="25"/>
      <c r="AV2435" s="25"/>
      <c r="AW2435" s="25"/>
      <c r="AX2435" s="25"/>
    </row>
    <row r="2436" spans="7:50" ht="12.75">
      <c r="G2436" s="49"/>
      <c r="K2436" s="99"/>
      <c r="L2436" s="99"/>
      <c r="M2436" s="99"/>
      <c r="N2436" s="99"/>
      <c r="O2436" s="99"/>
      <c r="P2436" s="99"/>
      <c r="Q2436" s="99"/>
      <c r="R2436" s="99"/>
      <c r="S2436" s="99"/>
      <c r="T2436" s="27"/>
      <c r="U2436" s="27"/>
      <c r="V2436" s="27"/>
      <c r="W2436" s="27"/>
      <c r="X2436" s="27"/>
      <c r="Y2436" s="27"/>
      <c r="Z2436" s="27"/>
      <c r="AA2436" s="27"/>
      <c r="AC2436" s="25"/>
      <c r="AD2436" s="25"/>
      <c r="AE2436" s="25"/>
      <c r="AF2436" s="25"/>
      <c r="AG2436" s="25"/>
      <c r="AH2436" s="25"/>
      <c r="AI2436" s="25"/>
      <c r="AJ2436" s="25"/>
      <c r="AK2436" s="25"/>
      <c r="AL2436" s="25"/>
      <c r="AM2436" s="25"/>
      <c r="AN2436" s="25"/>
      <c r="AO2436" s="25"/>
      <c r="AP2436" s="25"/>
      <c r="AQ2436" s="25"/>
      <c r="AR2436" s="25"/>
      <c r="AS2436" s="25"/>
      <c r="AT2436" s="25"/>
      <c r="AU2436" s="25"/>
      <c r="AV2436" s="25"/>
      <c r="AW2436" s="25"/>
      <c r="AX2436" s="25"/>
    </row>
    <row r="2437" spans="7:50" ht="12.75">
      <c r="G2437" s="49"/>
      <c r="K2437" s="99"/>
      <c r="L2437" s="99"/>
      <c r="M2437" s="99"/>
      <c r="N2437" s="99"/>
      <c r="O2437" s="99"/>
      <c r="P2437" s="99"/>
      <c r="Q2437" s="99"/>
      <c r="R2437" s="99"/>
      <c r="S2437" s="99"/>
      <c r="T2437" s="27"/>
      <c r="U2437" s="27"/>
      <c r="V2437" s="27"/>
      <c r="W2437" s="27"/>
      <c r="X2437" s="27"/>
      <c r="Y2437" s="27"/>
      <c r="Z2437" s="27"/>
      <c r="AA2437" s="27"/>
      <c r="AC2437" s="25"/>
      <c r="AD2437" s="25"/>
      <c r="AE2437" s="25"/>
      <c r="AF2437" s="25"/>
      <c r="AG2437" s="25"/>
      <c r="AH2437" s="25"/>
      <c r="AI2437" s="25"/>
      <c r="AJ2437" s="25"/>
      <c r="AK2437" s="25"/>
      <c r="AL2437" s="25"/>
      <c r="AM2437" s="25"/>
      <c r="AN2437" s="25"/>
      <c r="AO2437" s="25"/>
      <c r="AP2437" s="25"/>
      <c r="AQ2437" s="25"/>
      <c r="AR2437" s="25"/>
      <c r="AS2437" s="25"/>
      <c r="AT2437" s="25"/>
      <c r="AU2437" s="25"/>
      <c r="AV2437" s="25"/>
      <c r="AW2437" s="25"/>
      <c r="AX2437" s="25"/>
    </row>
    <row r="2438" spans="7:50" ht="12.75">
      <c r="G2438" s="49"/>
      <c r="K2438" s="99"/>
      <c r="L2438" s="99"/>
      <c r="M2438" s="99"/>
      <c r="N2438" s="99"/>
      <c r="O2438" s="99"/>
      <c r="P2438" s="99"/>
      <c r="Q2438" s="99"/>
      <c r="R2438" s="99"/>
      <c r="S2438" s="99"/>
      <c r="T2438" s="27"/>
      <c r="U2438" s="27"/>
      <c r="V2438" s="27"/>
      <c r="W2438" s="27"/>
      <c r="X2438" s="27"/>
      <c r="Y2438" s="27"/>
      <c r="Z2438" s="27"/>
      <c r="AA2438" s="27"/>
      <c r="AC2438" s="25"/>
      <c r="AD2438" s="25"/>
      <c r="AE2438" s="25"/>
      <c r="AF2438" s="25"/>
      <c r="AG2438" s="25"/>
      <c r="AH2438" s="25"/>
      <c r="AI2438" s="25"/>
      <c r="AJ2438" s="25"/>
      <c r="AK2438" s="25"/>
      <c r="AL2438" s="25"/>
      <c r="AM2438" s="25"/>
      <c r="AN2438" s="25"/>
      <c r="AO2438" s="25"/>
      <c r="AP2438" s="25"/>
      <c r="AQ2438" s="25"/>
      <c r="AR2438" s="25"/>
      <c r="AS2438" s="25"/>
      <c r="AT2438" s="25"/>
      <c r="AU2438" s="25"/>
      <c r="AV2438" s="25"/>
      <c r="AW2438" s="25"/>
      <c r="AX2438" s="25"/>
    </row>
    <row r="2439" spans="7:50" ht="12.75">
      <c r="G2439" s="49"/>
      <c r="K2439" s="99"/>
      <c r="L2439" s="99"/>
      <c r="M2439" s="99"/>
      <c r="N2439" s="99"/>
      <c r="O2439" s="99"/>
      <c r="P2439" s="99"/>
      <c r="Q2439" s="99"/>
      <c r="R2439" s="99"/>
      <c r="S2439" s="99"/>
      <c r="T2439" s="27"/>
      <c r="U2439" s="27"/>
      <c r="V2439" s="27"/>
      <c r="W2439" s="27"/>
      <c r="X2439" s="27"/>
      <c r="Y2439" s="27"/>
      <c r="Z2439" s="27"/>
      <c r="AA2439" s="27"/>
      <c r="AC2439" s="25"/>
      <c r="AD2439" s="25"/>
      <c r="AE2439" s="25"/>
      <c r="AF2439" s="25"/>
      <c r="AG2439" s="25"/>
      <c r="AH2439" s="25"/>
      <c r="AI2439" s="25"/>
      <c r="AJ2439" s="25"/>
      <c r="AK2439" s="25"/>
      <c r="AL2439" s="25"/>
      <c r="AM2439" s="25"/>
      <c r="AN2439" s="25"/>
      <c r="AO2439" s="25"/>
      <c r="AP2439" s="25"/>
      <c r="AQ2439" s="25"/>
      <c r="AR2439" s="25"/>
      <c r="AS2439" s="25"/>
      <c r="AT2439" s="25"/>
      <c r="AU2439" s="25"/>
      <c r="AV2439" s="25"/>
      <c r="AW2439" s="25"/>
      <c r="AX2439" s="25"/>
    </row>
    <row r="2440" spans="7:50" ht="12.75">
      <c r="G2440" s="49"/>
      <c r="K2440" s="99"/>
      <c r="L2440" s="99"/>
      <c r="M2440" s="99"/>
      <c r="N2440" s="99"/>
      <c r="O2440" s="99"/>
      <c r="P2440" s="99"/>
      <c r="Q2440" s="99"/>
      <c r="R2440" s="99"/>
      <c r="S2440" s="99"/>
      <c r="T2440" s="27"/>
      <c r="U2440" s="27"/>
      <c r="V2440" s="27"/>
      <c r="W2440" s="27"/>
      <c r="X2440" s="27"/>
      <c r="Y2440" s="27"/>
      <c r="Z2440" s="27"/>
      <c r="AA2440" s="27"/>
      <c r="AC2440" s="25"/>
      <c r="AD2440" s="25"/>
      <c r="AE2440" s="25"/>
      <c r="AF2440" s="25"/>
      <c r="AG2440" s="25"/>
      <c r="AH2440" s="25"/>
      <c r="AI2440" s="25"/>
      <c r="AJ2440" s="25"/>
      <c r="AK2440" s="25"/>
      <c r="AL2440" s="25"/>
      <c r="AM2440" s="25"/>
      <c r="AN2440" s="25"/>
      <c r="AO2440" s="25"/>
      <c r="AP2440" s="25"/>
      <c r="AQ2440" s="25"/>
      <c r="AR2440" s="25"/>
      <c r="AS2440" s="25"/>
      <c r="AT2440" s="25"/>
      <c r="AU2440" s="25"/>
      <c r="AV2440" s="25"/>
      <c r="AW2440" s="25"/>
      <c r="AX2440" s="25"/>
    </row>
    <row r="2441" spans="7:50" ht="12.75">
      <c r="G2441" s="49"/>
      <c r="K2441" s="99"/>
      <c r="L2441" s="99"/>
      <c r="M2441" s="99"/>
      <c r="N2441" s="99"/>
      <c r="O2441" s="99"/>
      <c r="P2441" s="99"/>
      <c r="Q2441" s="99"/>
      <c r="R2441" s="99"/>
      <c r="S2441" s="99"/>
      <c r="T2441" s="27"/>
      <c r="U2441" s="27"/>
      <c r="V2441" s="27"/>
      <c r="W2441" s="27"/>
      <c r="X2441" s="27"/>
      <c r="Y2441" s="27"/>
      <c r="Z2441" s="27"/>
      <c r="AA2441" s="27"/>
      <c r="AC2441" s="25"/>
      <c r="AD2441" s="25"/>
      <c r="AE2441" s="25"/>
      <c r="AF2441" s="25"/>
      <c r="AG2441" s="25"/>
      <c r="AH2441" s="25"/>
      <c r="AI2441" s="25"/>
      <c r="AJ2441" s="25"/>
      <c r="AK2441" s="25"/>
      <c r="AL2441" s="25"/>
      <c r="AM2441" s="25"/>
      <c r="AN2441" s="25"/>
      <c r="AO2441" s="25"/>
      <c r="AP2441" s="25"/>
      <c r="AQ2441" s="25"/>
      <c r="AR2441" s="25"/>
      <c r="AS2441" s="25"/>
      <c r="AT2441" s="25"/>
      <c r="AU2441" s="25"/>
      <c r="AV2441" s="25"/>
      <c r="AW2441" s="25"/>
      <c r="AX2441" s="25"/>
    </row>
    <row r="2442" spans="7:50" ht="12.75">
      <c r="G2442" s="49"/>
      <c r="K2442" s="99"/>
      <c r="L2442" s="99"/>
      <c r="M2442" s="99"/>
      <c r="N2442" s="99"/>
      <c r="O2442" s="99"/>
      <c r="P2442" s="99"/>
      <c r="Q2442" s="99"/>
      <c r="R2442" s="99"/>
      <c r="S2442" s="99"/>
      <c r="T2442" s="27"/>
      <c r="U2442" s="27"/>
      <c r="V2442" s="27"/>
      <c r="W2442" s="27"/>
      <c r="X2442" s="27"/>
      <c r="Y2442" s="27"/>
      <c r="Z2442" s="27"/>
      <c r="AA2442" s="27"/>
      <c r="AC2442" s="25"/>
      <c r="AD2442" s="25"/>
      <c r="AE2442" s="25"/>
      <c r="AF2442" s="25"/>
      <c r="AG2442" s="25"/>
      <c r="AH2442" s="25"/>
      <c r="AI2442" s="25"/>
      <c r="AJ2442" s="25"/>
      <c r="AK2442" s="25"/>
      <c r="AL2442" s="25"/>
      <c r="AM2442" s="25"/>
      <c r="AN2442" s="25"/>
      <c r="AO2442" s="25"/>
      <c r="AP2442" s="25"/>
      <c r="AQ2442" s="25"/>
      <c r="AR2442" s="25"/>
      <c r="AS2442" s="25"/>
      <c r="AT2442" s="25"/>
      <c r="AU2442" s="25"/>
      <c r="AV2442" s="25"/>
      <c r="AW2442" s="25"/>
      <c r="AX2442" s="25"/>
    </row>
    <row r="2443" spans="7:50" ht="12.75">
      <c r="G2443" s="49"/>
      <c r="K2443" s="99"/>
      <c r="L2443" s="99"/>
      <c r="M2443" s="99"/>
      <c r="N2443" s="99"/>
      <c r="O2443" s="99"/>
      <c r="P2443" s="99"/>
      <c r="Q2443" s="99"/>
      <c r="R2443" s="99"/>
      <c r="S2443" s="99"/>
      <c r="T2443" s="27"/>
      <c r="U2443" s="27"/>
      <c r="V2443" s="27"/>
      <c r="W2443" s="27"/>
      <c r="X2443" s="27"/>
      <c r="Y2443" s="27"/>
      <c r="Z2443" s="27"/>
      <c r="AA2443" s="27"/>
      <c r="AC2443" s="25"/>
      <c r="AD2443" s="25"/>
      <c r="AE2443" s="25"/>
      <c r="AF2443" s="25"/>
      <c r="AG2443" s="25"/>
      <c r="AH2443" s="25"/>
      <c r="AI2443" s="25"/>
      <c r="AJ2443" s="25"/>
      <c r="AK2443" s="25"/>
      <c r="AL2443" s="25"/>
      <c r="AM2443" s="25"/>
      <c r="AN2443" s="25"/>
      <c r="AO2443" s="25"/>
      <c r="AP2443" s="25"/>
      <c r="AQ2443" s="25"/>
      <c r="AR2443" s="25"/>
      <c r="AS2443" s="25"/>
      <c r="AT2443" s="25"/>
      <c r="AU2443" s="25"/>
      <c r="AV2443" s="25"/>
      <c r="AW2443" s="25"/>
      <c r="AX2443" s="25"/>
    </row>
    <row r="2444" spans="7:50" ht="12.75">
      <c r="G2444" s="49"/>
      <c r="K2444" s="99"/>
      <c r="L2444" s="99"/>
      <c r="M2444" s="99"/>
      <c r="N2444" s="99"/>
      <c r="O2444" s="99"/>
      <c r="P2444" s="99"/>
      <c r="Q2444" s="99"/>
      <c r="R2444" s="99"/>
      <c r="S2444" s="99"/>
      <c r="T2444" s="27"/>
      <c r="U2444" s="27"/>
      <c r="V2444" s="27"/>
      <c r="W2444" s="27"/>
      <c r="X2444" s="27"/>
      <c r="Y2444" s="27"/>
      <c r="Z2444" s="27"/>
      <c r="AA2444" s="27"/>
      <c r="AC2444" s="25"/>
      <c r="AD2444" s="25"/>
      <c r="AE2444" s="25"/>
      <c r="AF2444" s="25"/>
      <c r="AG2444" s="25"/>
      <c r="AH2444" s="25"/>
      <c r="AI2444" s="25"/>
      <c r="AJ2444" s="25"/>
      <c r="AK2444" s="25"/>
      <c r="AL2444" s="25"/>
      <c r="AM2444" s="25"/>
      <c r="AN2444" s="25"/>
      <c r="AO2444" s="25"/>
      <c r="AP2444" s="25"/>
      <c r="AQ2444" s="25"/>
      <c r="AR2444" s="25"/>
      <c r="AS2444" s="25"/>
      <c r="AT2444" s="25"/>
      <c r="AU2444" s="25"/>
      <c r="AV2444" s="25"/>
      <c r="AW2444" s="25"/>
      <c r="AX2444" s="25"/>
    </row>
    <row r="2445" spans="7:50" ht="12.75">
      <c r="G2445" s="49"/>
      <c r="K2445" s="99"/>
      <c r="L2445" s="99"/>
      <c r="M2445" s="99"/>
      <c r="N2445" s="99"/>
      <c r="O2445" s="99"/>
      <c r="P2445" s="99"/>
      <c r="Q2445" s="99"/>
      <c r="R2445" s="99"/>
      <c r="S2445" s="99"/>
      <c r="T2445" s="27"/>
      <c r="U2445" s="27"/>
      <c r="V2445" s="27"/>
      <c r="W2445" s="27"/>
      <c r="X2445" s="27"/>
      <c r="Y2445" s="27"/>
      <c r="Z2445" s="27"/>
      <c r="AA2445" s="27"/>
      <c r="AC2445" s="25"/>
      <c r="AD2445" s="25"/>
      <c r="AE2445" s="25"/>
      <c r="AF2445" s="25"/>
      <c r="AG2445" s="25"/>
      <c r="AH2445" s="25"/>
      <c r="AI2445" s="25"/>
      <c r="AJ2445" s="25"/>
      <c r="AK2445" s="25"/>
      <c r="AL2445" s="25"/>
      <c r="AM2445" s="25"/>
      <c r="AN2445" s="25"/>
      <c r="AO2445" s="25"/>
      <c r="AP2445" s="25"/>
      <c r="AQ2445" s="25"/>
      <c r="AR2445" s="25"/>
      <c r="AS2445" s="25"/>
      <c r="AT2445" s="25"/>
      <c r="AU2445" s="25"/>
      <c r="AV2445" s="25"/>
      <c r="AW2445" s="25"/>
      <c r="AX2445" s="25"/>
    </row>
    <row r="2446" spans="7:50" ht="12.75">
      <c r="G2446" s="49"/>
      <c r="K2446" s="99"/>
      <c r="L2446" s="99"/>
      <c r="M2446" s="99"/>
      <c r="N2446" s="99"/>
      <c r="O2446" s="99"/>
      <c r="P2446" s="99"/>
      <c r="Q2446" s="99"/>
      <c r="R2446" s="99"/>
      <c r="S2446" s="99"/>
      <c r="T2446" s="27"/>
      <c r="U2446" s="27"/>
      <c r="V2446" s="27"/>
      <c r="W2446" s="27"/>
      <c r="X2446" s="27"/>
      <c r="Y2446" s="27"/>
      <c r="Z2446" s="27"/>
      <c r="AA2446" s="27"/>
      <c r="AC2446" s="25"/>
      <c r="AD2446" s="25"/>
      <c r="AE2446" s="25"/>
      <c r="AF2446" s="25"/>
      <c r="AG2446" s="25"/>
      <c r="AH2446" s="25"/>
      <c r="AI2446" s="25"/>
      <c r="AJ2446" s="25"/>
      <c r="AK2446" s="25"/>
      <c r="AL2446" s="25"/>
      <c r="AM2446" s="25"/>
      <c r="AN2446" s="25"/>
      <c r="AO2446" s="25"/>
      <c r="AP2446" s="25"/>
      <c r="AQ2446" s="25"/>
      <c r="AR2446" s="25"/>
      <c r="AS2446" s="25"/>
      <c r="AT2446" s="25"/>
      <c r="AU2446" s="25"/>
      <c r="AV2446" s="25"/>
      <c r="AW2446" s="25"/>
      <c r="AX2446" s="25"/>
    </row>
    <row r="2447" spans="7:50" ht="12.75">
      <c r="G2447" s="49"/>
      <c r="K2447" s="99"/>
      <c r="L2447" s="99"/>
      <c r="M2447" s="99"/>
      <c r="N2447" s="99"/>
      <c r="O2447" s="99"/>
      <c r="P2447" s="99"/>
      <c r="Q2447" s="99"/>
      <c r="R2447" s="99"/>
      <c r="S2447" s="99"/>
      <c r="T2447" s="27"/>
      <c r="U2447" s="27"/>
      <c r="V2447" s="27"/>
      <c r="W2447" s="27"/>
      <c r="X2447" s="27"/>
      <c r="Y2447" s="27"/>
      <c r="Z2447" s="27"/>
      <c r="AA2447" s="27"/>
      <c r="AC2447" s="25"/>
      <c r="AD2447" s="25"/>
      <c r="AE2447" s="25"/>
      <c r="AF2447" s="25"/>
      <c r="AG2447" s="25"/>
      <c r="AH2447" s="25"/>
      <c r="AI2447" s="25"/>
      <c r="AJ2447" s="25"/>
      <c r="AK2447" s="25"/>
      <c r="AL2447" s="25"/>
      <c r="AM2447" s="25"/>
      <c r="AN2447" s="25"/>
      <c r="AO2447" s="25"/>
      <c r="AP2447" s="25"/>
      <c r="AQ2447" s="25"/>
      <c r="AR2447" s="25"/>
      <c r="AS2447" s="25"/>
      <c r="AT2447" s="25"/>
      <c r="AU2447" s="25"/>
      <c r="AV2447" s="25"/>
      <c r="AW2447" s="25"/>
      <c r="AX2447" s="25"/>
    </row>
    <row r="2448" spans="7:50" ht="12.75">
      <c r="G2448" s="49"/>
      <c r="K2448" s="99"/>
      <c r="L2448" s="99"/>
      <c r="M2448" s="99"/>
      <c r="N2448" s="99"/>
      <c r="O2448" s="99"/>
      <c r="P2448" s="99"/>
      <c r="Q2448" s="99"/>
      <c r="R2448" s="99"/>
      <c r="S2448" s="99"/>
      <c r="T2448" s="27"/>
      <c r="U2448" s="27"/>
      <c r="V2448" s="27"/>
      <c r="W2448" s="27"/>
      <c r="X2448" s="27"/>
      <c r="Y2448" s="27"/>
      <c r="Z2448" s="27"/>
      <c r="AA2448" s="27"/>
      <c r="AC2448" s="25"/>
      <c r="AD2448" s="25"/>
      <c r="AE2448" s="25"/>
      <c r="AF2448" s="25"/>
      <c r="AG2448" s="25"/>
      <c r="AH2448" s="25"/>
      <c r="AI2448" s="25"/>
      <c r="AJ2448" s="25"/>
      <c r="AK2448" s="25"/>
      <c r="AL2448" s="25"/>
      <c r="AM2448" s="25"/>
      <c r="AN2448" s="25"/>
      <c r="AO2448" s="25"/>
      <c r="AP2448" s="25"/>
      <c r="AQ2448" s="25"/>
      <c r="AR2448" s="25"/>
      <c r="AS2448" s="25"/>
      <c r="AT2448" s="25"/>
      <c r="AU2448" s="25"/>
      <c r="AV2448" s="25"/>
      <c r="AW2448" s="25"/>
      <c r="AX2448" s="25"/>
    </row>
    <row r="2449" spans="7:50" ht="12.75">
      <c r="G2449" s="49"/>
      <c r="K2449" s="99"/>
      <c r="L2449" s="99"/>
      <c r="M2449" s="99"/>
      <c r="N2449" s="99"/>
      <c r="O2449" s="99"/>
      <c r="P2449" s="99"/>
      <c r="Q2449" s="99"/>
      <c r="R2449" s="99"/>
      <c r="S2449" s="99"/>
      <c r="T2449" s="27"/>
      <c r="U2449" s="27"/>
      <c r="V2449" s="27"/>
      <c r="W2449" s="27"/>
      <c r="X2449" s="27"/>
      <c r="Y2449" s="27"/>
      <c r="Z2449" s="27"/>
      <c r="AA2449" s="27"/>
      <c r="AC2449" s="25"/>
      <c r="AD2449" s="25"/>
      <c r="AE2449" s="25"/>
      <c r="AF2449" s="25"/>
      <c r="AG2449" s="25"/>
      <c r="AH2449" s="25"/>
      <c r="AI2449" s="25"/>
      <c r="AJ2449" s="25"/>
      <c r="AK2449" s="25"/>
      <c r="AL2449" s="25"/>
      <c r="AM2449" s="25"/>
      <c r="AN2449" s="25"/>
      <c r="AO2449" s="25"/>
      <c r="AP2449" s="25"/>
      <c r="AQ2449" s="25"/>
      <c r="AR2449" s="25"/>
      <c r="AS2449" s="25"/>
      <c r="AT2449" s="25"/>
      <c r="AU2449" s="25"/>
      <c r="AV2449" s="25"/>
      <c r="AW2449" s="25"/>
      <c r="AX2449" s="25"/>
    </row>
    <row r="2450" spans="7:50" ht="12.75">
      <c r="G2450" s="49"/>
      <c r="K2450" s="99"/>
      <c r="L2450" s="99"/>
      <c r="M2450" s="99"/>
      <c r="N2450" s="99"/>
      <c r="O2450" s="99"/>
      <c r="P2450" s="99"/>
      <c r="Q2450" s="99"/>
      <c r="R2450" s="99"/>
      <c r="S2450" s="99"/>
      <c r="T2450" s="27"/>
      <c r="U2450" s="27"/>
      <c r="V2450" s="27"/>
      <c r="W2450" s="27"/>
      <c r="X2450" s="27"/>
      <c r="Y2450" s="27"/>
      <c r="Z2450" s="27"/>
      <c r="AA2450" s="27"/>
      <c r="AC2450" s="25"/>
      <c r="AD2450" s="25"/>
      <c r="AE2450" s="25"/>
      <c r="AF2450" s="25"/>
      <c r="AG2450" s="25"/>
      <c r="AH2450" s="25"/>
      <c r="AI2450" s="25"/>
      <c r="AJ2450" s="25"/>
      <c r="AK2450" s="25"/>
      <c r="AL2450" s="25"/>
      <c r="AM2450" s="25"/>
      <c r="AN2450" s="25"/>
      <c r="AO2450" s="25"/>
      <c r="AP2450" s="25"/>
      <c r="AQ2450" s="25"/>
      <c r="AR2450" s="25"/>
      <c r="AS2450" s="25"/>
      <c r="AT2450" s="25"/>
      <c r="AU2450" s="25"/>
      <c r="AV2450" s="25"/>
      <c r="AW2450" s="25"/>
      <c r="AX2450" s="25"/>
    </row>
    <row r="2451" spans="7:50" ht="12.75">
      <c r="G2451" s="49"/>
      <c r="K2451" s="99"/>
      <c r="L2451" s="99"/>
      <c r="M2451" s="99"/>
      <c r="N2451" s="99"/>
      <c r="O2451" s="99"/>
      <c r="P2451" s="99"/>
      <c r="Q2451" s="99"/>
      <c r="R2451" s="99"/>
      <c r="S2451" s="99"/>
      <c r="T2451" s="27"/>
      <c r="U2451" s="27"/>
      <c r="V2451" s="27"/>
      <c r="W2451" s="27"/>
      <c r="X2451" s="27"/>
      <c r="Y2451" s="27"/>
      <c r="Z2451" s="27"/>
      <c r="AA2451" s="27"/>
      <c r="AC2451" s="25"/>
      <c r="AD2451" s="25"/>
      <c r="AE2451" s="25"/>
      <c r="AF2451" s="25"/>
      <c r="AG2451" s="25"/>
      <c r="AH2451" s="25"/>
      <c r="AI2451" s="25"/>
      <c r="AJ2451" s="25"/>
      <c r="AK2451" s="25"/>
      <c r="AL2451" s="25"/>
      <c r="AM2451" s="25"/>
      <c r="AN2451" s="25"/>
      <c r="AO2451" s="25"/>
      <c r="AP2451" s="25"/>
      <c r="AQ2451" s="25"/>
      <c r="AR2451" s="25"/>
      <c r="AS2451" s="25"/>
      <c r="AT2451" s="25"/>
      <c r="AU2451" s="25"/>
      <c r="AV2451" s="25"/>
      <c r="AW2451" s="25"/>
      <c r="AX2451" s="25"/>
    </row>
    <row r="2452" spans="7:50" ht="12.75">
      <c r="G2452" s="49"/>
      <c r="K2452" s="99"/>
      <c r="L2452" s="99"/>
      <c r="M2452" s="99"/>
      <c r="N2452" s="99"/>
      <c r="O2452" s="99"/>
      <c r="P2452" s="99"/>
      <c r="Q2452" s="99"/>
      <c r="R2452" s="99"/>
      <c r="S2452" s="99"/>
      <c r="T2452" s="27"/>
      <c r="U2452" s="27"/>
      <c r="V2452" s="27"/>
      <c r="W2452" s="27"/>
      <c r="X2452" s="27"/>
      <c r="Y2452" s="27"/>
      <c r="Z2452" s="27"/>
      <c r="AA2452" s="27"/>
      <c r="AC2452" s="25"/>
      <c r="AD2452" s="25"/>
      <c r="AE2452" s="25"/>
      <c r="AF2452" s="25"/>
      <c r="AG2452" s="25"/>
      <c r="AH2452" s="25"/>
      <c r="AI2452" s="25"/>
      <c r="AJ2452" s="25"/>
      <c r="AK2452" s="25"/>
      <c r="AL2452" s="25"/>
      <c r="AM2452" s="25"/>
      <c r="AN2452" s="25"/>
      <c r="AO2452" s="25"/>
      <c r="AP2452" s="25"/>
      <c r="AQ2452" s="25"/>
      <c r="AR2452" s="25"/>
      <c r="AS2452" s="25"/>
      <c r="AT2452" s="25"/>
      <c r="AU2452" s="25"/>
      <c r="AV2452" s="25"/>
      <c r="AW2452" s="25"/>
      <c r="AX2452" s="25"/>
    </row>
    <row r="2453" spans="7:50" ht="12.75">
      <c r="G2453" s="49"/>
      <c r="K2453" s="99"/>
      <c r="L2453" s="99"/>
      <c r="M2453" s="99"/>
      <c r="N2453" s="99"/>
      <c r="O2453" s="99"/>
      <c r="P2453" s="99"/>
      <c r="Q2453" s="99"/>
      <c r="R2453" s="99"/>
      <c r="S2453" s="99"/>
      <c r="T2453" s="27"/>
      <c r="U2453" s="27"/>
      <c r="V2453" s="27"/>
      <c r="W2453" s="27"/>
      <c r="X2453" s="27"/>
      <c r="Y2453" s="27"/>
      <c r="Z2453" s="27"/>
      <c r="AA2453" s="27"/>
      <c r="AC2453" s="25"/>
      <c r="AD2453" s="25"/>
      <c r="AE2453" s="25"/>
      <c r="AF2453" s="25"/>
      <c r="AG2453" s="25"/>
      <c r="AH2453" s="25"/>
      <c r="AI2453" s="25"/>
      <c r="AJ2453" s="25"/>
      <c r="AK2453" s="25"/>
      <c r="AL2453" s="25"/>
      <c r="AM2453" s="25"/>
      <c r="AN2453" s="25"/>
      <c r="AO2453" s="25"/>
      <c r="AP2453" s="25"/>
      <c r="AQ2453" s="25"/>
      <c r="AR2453" s="25"/>
      <c r="AS2453" s="25"/>
      <c r="AT2453" s="25"/>
      <c r="AU2453" s="25"/>
      <c r="AV2453" s="25"/>
      <c r="AW2453" s="25"/>
      <c r="AX2453" s="25"/>
    </row>
    <row r="2454" spans="7:50" ht="12.75">
      <c r="G2454" s="49"/>
      <c r="K2454" s="99"/>
      <c r="L2454" s="99"/>
      <c r="M2454" s="99"/>
      <c r="N2454" s="99"/>
      <c r="O2454" s="99"/>
      <c r="P2454" s="99"/>
      <c r="Q2454" s="99"/>
      <c r="R2454" s="99"/>
      <c r="S2454" s="99"/>
      <c r="T2454" s="27"/>
      <c r="U2454" s="27"/>
      <c r="V2454" s="27"/>
      <c r="W2454" s="27"/>
      <c r="X2454" s="27"/>
      <c r="Y2454" s="27"/>
      <c r="Z2454" s="27"/>
      <c r="AA2454" s="27"/>
      <c r="AC2454" s="25"/>
      <c r="AD2454" s="25"/>
      <c r="AE2454" s="25"/>
      <c r="AF2454" s="25"/>
      <c r="AG2454" s="25"/>
      <c r="AH2454" s="25"/>
      <c r="AI2454" s="25"/>
      <c r="AJ2454" s="25"/>
      <c r="AK2454" s="25"/>
      <c r="AL2454" s="25"/>
      <c r="AM2454" s="25"/>
      <c r="AN2454" s="25"/>
      <c r="AO2454" s="25"/>
      <c r="AP2454" s="25"/>
      <c r="AQ2454" s="25"/>
      <c r="AR2454" s="25"/>
      <c r="AS2454" s="25"/>
      <c r="AT2454" s="25"/>
      <c r="AU2454" s="25"/>
      <c r="AV2454" s="25"/>
      <c r="AW2454" s="25"/>
      <c r="AX2454" s="25"/>
    </row>
    <row r="2455" spans="7:50" ht="12.75">
      <c r="G2455" s="49"/>
      <c r="K2455" s="99"/>
      <c r="L2455" s="99"/>
      <c r="M2455" s="99"/>
      <c r="N2455" s="99"/>
      <c r="O2455" s="99"/>
      <c r="P2455" s="99"/>
      <c r="Q2455" s="99"/>
      <c r="R2455" s="99"/>
      <c r="S2455" s="99"/>
      <c r="T2455" s="27"/>
      <c r="U2455" s="27"/>
      <c r="V2455" s="27"/>
      <c r="W2455" s="27"/>
      <c r="X2455" s="27"/>
      <c r="Y2455" s="27"/>
      <c r="Z2455" s="27"/>
      <c r="AA2455" s="27"/>
      <c r="AC2455" s="25"/>
      <c r="AD2455" s="25"/>
      <c r="AE2455" s="25"/>
      <c r="AF2455" s="25"/>
      <c r="AG2455" s="25"/>
      <c r="AH2455" s="25"/>
      <c r="AI2455" s="25"/>
      <c r="AJ2455" s="25"/>
      <c r="AK2455" s="25"/>
      <c r="AL2455" s="25"/>
      <c r="AM2455" s="25"/>
      <c r="AN2455" s="25"/>
      <c r="AO2455" s="25"/>
      <c r="AP2455" s="25"/>
      <c r="AQ2455" s="25"/>
      <c r="AR2455" s="25"/>
      <c r="AS2455" s="25"/>
      <c r="AT2455" s="25"/>
      <c r="AU2455" s="25"/>
      <c r="AV2455" s="25"/>
      <c r="AW2455" s="25"/>
      <c r="AX2455" s="25"/>
    </row>
    <row r="2456" spans="7:50" ht="12.75">
      <c r="G2456" s="49"/>
      <c r="K2456" s="99"/>
      <c r="L2456" s="99"/>
      <c r="M2456" s="99"/>
      <c r="N2456" s="99"/>
      <c r="O2456" s="99"/>
      <c r="P2456" s="99"/>
      <c r="Q2456" s="99"/>
      <c r="R2456" s="99"/>
      <c r="S2456" s="99"/>
      <c r="T2456" s="27"/>
      <c r="U2456" s="27"/>
      <c r="V2456" s="27"/>
      <c r="W2456" s="27"/>
      <c r="X2456" s="27"/>
      <c r="Y2456" s="27"/>
      <c r="Z2456" s="27"/>
      <c r="AA2456" s="27"/>
      <c r="AC2456" s="25"/>
      <c r="AD2456" s="25"/>
      <c r="AE2456" s="25"/>
      <c r="AF2456" s="25"/>
      <c r="AG2456" s="25"/>
      <c r="AH2456" s="25"/>
      <c r="AI2456" s="25"/>
      <c r="AJ2456" s="25"/>
      <c r="AK2456" s="25"/>
      <c r="AL2456" s="25"/>
      <c r="AM2456" s="25"/>
      <c r="AN2456" s="25"/>
      <c r="AO2456" s="25"/>
      <c r="AP2456" s="25"/>
      <c r="AQ2456" s="25"/>
      <c r="AR2456" s="25"/>
      <c r="AS2456" s="25"/>
      <c r="AT2456" s="25"/>
      <c r="AU2456" s="25"/>
      <c r="AV2456" s="25"/>
      <c r="AW2456" s="25"/>
      <c r="AX2456" s="25"/>
    </row>
    <row r="2457" spans="7:50" ht="12.75">
      <c r="G2457" s="49"/>
      <c r="K2457" s="99"/>
      <c r="L2457" s="99"/>
      <c r="M2457" s="99"/>
      <c r="N2457" s="99"/>
      <c r="O2457" s="99"/>
      <c r="P2457" s="99"/>
      <c r="Q2457" s="99"/>
      <c r="R2457" s="99"/>
      <c r="S2457" s="99"/>
      <c r="T2457" s="27"/>
      <c r="U2457" s="27"/>
      <c r="V2457" s="27"/>
      <c r="W2457" s="27"/>
      <c r="X2457" s="27"/>
      <c r="Y2457" s="27"/>
      <c r="Z2457" s="27"/>
      <c r="AA2457" s="27"/>
      <c r="AC2457" s="25"/>
      <c r="AD2457" s="25"/>
      <c r="AE2457" s="25"/>
      <c r="AF2457" s="25"/>
      <c r="AG2457" s="25"/>
      <c r="AH2457" s="25"/>
      <c r="AI2457" s="25"/>
      <c r="AJ2457" s="25"/>
      <c r="AK2457" s="25"/>
      <c r="AL2457" s="25"/>
      <c r="AM2457" s="25"/>
      <c r="AN2457" s="25"/>
      <c r="AO2457" s="25"/>
      <c r="AP2457" s="25"/>
      <c r="AQ2457" s="25"/>
      <c r="AR2457" s="25"/>
      <c r="AS2457" s="25"/>
      <c r="AT2457" s="25"/>
      <c r="AU2457" s="25"/>
      <c r="AV2457" s="25"/>
      <c r="AW2457" s="25"/>
      <c r="AX2457" s="25"/>
    </row>
    <row r="2458" spans="7:50" ht="12.75">
      <c r="G2458" s="49"/>
      <c r="K2458" s="99"/>
      <c r="L2458" s="99"/>
      <c r="M2458" s="99"/>
      <c r="N2458" s="99"/>
      <c r="O2458" s="99"/>
      <c r="P2458" s="99"/>
      <c r="Q2458" s="99"/>
      <c r="R2458" s="99"/>
      <c r="S2458" s="99"/>
      <c r="T2458" s="27"/>
      <c r="U2458" s="27"/>
      <c r="V2458" s="27"/>
      <c r="W2458" s="27"/>
      <c r="X2458" s="27"/>
      <c r="Y2458" s="27"/>
      <c r="Z2458" s="27"/>
      <c r="AA2458" s="27"/>
      <c r="AC2458" s="25"/>
      <c r="AD2458" s="25"/>
      <c r="AE2458" s="25"/>
      <c r="AF2458" s="25"/>
      <c r="AG2458" s="25"/>
      <c r="AH2458" s="25"/>
      <c r="AI2458" s="25"/>
      <c r="AJ2458" s="25"/>
      <c r="AK2458" s="25"/>
      <c r="AL2458" s="25"/>
      <c r="AM2458" s="25"/>
      <c r="AN2458" s="25"/>
      <c r="AO2458" s="25"/>
      <c r="AP2458" s="25"/>
      <c r="AQ2458" s="25"/>
      <c r="AR2458" s="25"/>
      <c r="AS2458" s="25"/>
      <c r="AT2458" s="25"/>
      <c r="AU2458" s="25"/>
      <c r="AV2458" s="25"/>
      <c r="AW2458" s="25"/>
      <c r="AX2458" s="25"/>
    </row>
    <row r="2459" spans="7:50" ht="12.75">
      <c r="G2459" s="49"/>
      <c r="K2459" s="99"/>
      <c r="L2459" s="99"/>
      <c r="M2459" s="99"/>
      <c r="N2459" s="99"/>
      <c r="O2459" s="99"/>
      <c r="P2459" s="99"/>
      <c r="Q2459" s="99"/>
      <c r="R2459" s="99"/>
      <c r="S2459" s="99"/>
      <c r="T2459" s="27"/>
      <c r="U2459" s="27"/>
      <c r="V2459" s="27"/>
      <c r="W2459" s="27"/>
      <c r="X2459" s="27"/>
      <c r="Y2459" s="27"/>
      <c r="Z2459" s="27"/>
      <c r="AA2459" s="27"/>
      <c r="AC2459" s="25"/>
      <c r="AD2459" s="25"/>
      <c r="AE2459" s="25"/>
      <c r="AF2459" s="25"/>
      <c r="AG2459" s="25"/>
      <c r="AH2459" s="25"/>
      <c r="AI2459" s="25"/>
      <c r="AJ2459" s="25"/>
      <c r="AK2459" s="25"/>
      <c r="AL2459" s="25"/>
      <c r="AM2459" s="25"/>
      <c r="AN2459" s="25"/>
      <c r="AO2459" s="25"/>
      <c r="AP2459" s="25"/>
      <c r="AQ2459" s="25"/>
      <c r="AR2459" s="25"/>
      <c r="AS2459" s="25"/>
      <c r="AT2459" s="25"/>
      <c r="AU2459" s="25"/>
      <c r="AV2459" s="25"/>
      <c r="AW2459" s="25"/>
      <c r="AX2459" s="25"/>
    </row>
    <row r="2460" spans="7:50" ht="12.75">
      <c r="G2460" s="49"/>
      <c r="K2460" s="99"/>
      <c r="L2460" s="99"/>
      <c r="M2460" s="99"/>
      <c r="N2460" s="99"/>
      <c r="O2460" s="99"/>
      <c r="P2460" s="99"/>
      <c r="Q2460" s="99"/>
      <c r="R2460" s="99"/>
      <c r="S2460" s="99"/>
      <c r="T2460" s="27"/>
      <c r="U2460" s="27"/>
      <c r="V2460" s="27"/>
      <c r="W2460" s="27"/>
      <c r="X2460" s="27"/>
      <c r="Y2460" s="27"/>
      <c r="Z2460" s="27"/>
      <c r="AA2460" s="27"/>
      <c r="AC2460" s="25"/>
      <c r="AD2460" s="25"/>
      <c r="AE2460" s="25"/>
      <c r="AF2460" s="25"/>
      <c r="AG2460" s="25"/>
      <c r="AH2460" s="25"/>
      <c r="AI2460" s="25"/>
      <c r="AJ2460" s="25"/>
      <c r="AK2460" s="25"/>
      <c r="AL2460" s="25"/>
      <c r="AM2460" s="25"/>
      <c r="AN2460" s="25"/>
      <c r="AO2460" s="25"/>
      <c r="AP2460" s="25"/>
      <c r="AQ2460" s="25"/>
      <c r="AR2460" s="25"/>
      <c r="AS2460" s="25"/>
      <c r="AT2460" s="25"/>
      <c r="AU2460" s="25"/>
      <c r="AV2460" s="25"/>
      <c r="AW2460" s="25"/>
      <c r="AX2460" s="25"/>
    </row>
    <row r="2461" spans="7:50" ht="12.75">
      <c r="G2461" s="49"/>
      <c r="K2461" s="99"/>
      <c r="L2461" s="99"/>
      <c r="M2461" s="99"/>
      <c r="N2461" s="99"/>
      <c r="O2461" s="99"/>
      <c r="P2461" s="99"/>
      <c r="Q2461" s="99"/>
      <c r="R2461" s="99"/>
      <c r="S2461" s="99"/>
      <c r="T2461" s="27"/>
      <c r="U2461" s="27"/>
      <c r="V2461" s="27"/>
      <c r="W2461" s="27"/>
      <c r="X2461" s="27"/>
      <c r="Y2461" s="27"/>
      <c r="Z2461" s="27"/>
      <c r="AA2461" s="27"/>
      <c r="AC2461" s="25"/>
      <c r="AD2461" s="25"/>
      <c r="AE2461" s="25"/>
      <c r="AF2461" s="25"/>
      <c r="AG2461" s="25"/>
      <c r="AH2461" s="25"/>
      <c r="AI2461" s="25"/>
      <c r="AJ2461" s="25"/>
      <c r="AK2461" s="25"/>
      <c r="AL2461" s="25"/>
      <c r="AM2461" s="25"/>
      <c r="AN2461" s="25"/>
      <c r="AO2461" s="25"/>
      <c r="AP2461" s="25"/>
      <c r="AQ2461" s="25"/>
      <c r="AR2461" s="25"/>
      <c r="AS2461" s="25"/>
      <c r="AT2461" s="25"/>
      <c r="AU2461" s="25"/>
      <c r="AV2461" s="25"/>
      <c r="AW2461" s="25"/>
      <c r="AX2461" s="25"/>
    </row>
    <row r="2462" spans="7:50" ht="12.75">
      <c r="G2462" s="49"/>
      <c r="K2462" s="99"/>
      <c r="L2462" s="99"/>
      <c r="M2462" s="99"/>
      <c r="N2462" s="99"/>
      <c r="O2462" s="99"/>
      <c r="P2462" s="99"/>
      <c r="Q2462" s="99"/>
      <c r="R2462" s="99"/>
      <c r="S2462" s="99"/>
      <c r="T2462" s="27"/>
      <c r="U2462" s="27"/>
      <c r="V2462" s="27"/>
      <c r="W2462" s="27"/>
      <c r="X2462" s="27"/>
      <c r="Y2462" s="27"/>
      <c r="Z2462" s="27"/>
      <c r="AA2462" s="27"/>
      <c r="AC2462" s="25"/>
      <c r="AD2462" s="25"/>
      <c r="AE2462" s="25"/>
      <c r="AF2462" s="25"/>
      <c r="AG2462" s="25"/>
      <c r="AH2462" s="25"/>
      <c r="AI2462" s="25"/>
      <c r="AJ2462" s="25"/>
      <c r="AK2462" s="25"/>
      <c r="AL2462" s="25"/>
      <c r="AM2462" s="25"/>
      <c r="AN2462" s="25"/>
      <c r="AO2462" s="25"/>
      <c r="AP2462" s="25"/>
      <c r="AQ2462" s="25"/>
      <c r="AR2462" s="25"/>
      <c r="AS2462" s="25"/>
      <c r="AT2462" s="25"/>
      <c r="AU2462" s="25"/>
      <c r="AV2462" s="25"/>
      <c r="AW2462" s="25"/>
      <c r="AX2462" s="25"/>
    </row>
    <row r="2463" spans="7:50" ht="12.75">
      <c r="G2463" s="49"/>
      <c r="K2463" s="99"/>
      <c r="L2463" s="99"/>
      <c r="M2463" s="99"/>
      <c r="N2463" s="99"/>
      <c r="O2463" s="99"/>
      <c r="P2463" s="99"/>
      <c r="Q2463" s="99"/>
      <c r="R2463" s="99"/>
      <c r="S2463" s="99"/>
      <c r="T2463" s="27"/>
      <c r="U2463" s="27"/>
      <c r="V2463" s="27"/>
      <c r="W2463" s="27"/>
      <c r="X2463" s="27"/>
      <c r="Y2463" s="27"/>
      <c r="Z2463" s="27"/>
      <c r="AA2463" s="27"/>
      <c r="AC2463" s="25"/>
      <c r="AD2463" s="25"/>
      <c r="AE2463" s="25"/>
      <c r="AF2463" s="25"/>
      <c r="AG2463" s="25"/>
      <c r="AH2463" s="25"/>
      <c r="AI2463" s="25"/>
      <c r="AJ2463" s="25"/>
      <c r="AK2463" s="25"/>
      <c r="AL2463" s="25"/>
      <c r="AM2463" s="25"/>
      <c r="AN2463" s="25"/>
      <c r="AO2463" s="25"/>
      <c r="AP2463" s="25"/>
      <c r="AQ2463" s="25"/>
      <c r="AR2463" s="25"/>
      <c r="AS2463" s="25"/>
      <c r="AT2463" s="25"/>
      <c r="AU2463" s="25"/>
      <c r="AV2463" s="25"/>
      <c r="AW2463" s="25"/>
      <c r="AX2463" s="25"/>
    </row>
    <row r="2464" spans="7:50" ht="12.75">
      <c r="G2464" s="49"/>
      <c r="K2464" s="99"/>
      <c r="L2464" s="99"/>
      <c r="M2464" s="99"/>
      <c r="N2464" s="99"/>
      <c r="O2464" s="99"/>
      <c r="P2464" s="99"/>
      <c r="Q2464" s="99"/>
      <c r="R2464" s="99"/>
      <c r="S2464" s="99"/>
      <c r="T2464" s="27"/>
      <c r="U2464" s="27"/>
      <c r="V2464" s="27"/>
      <c r="W2464" s="27"/>
      <c r="X2464" s="27"/>
      <c r="Y2464" s="27"/>
      <c r="Z2464" s="27"/>
      <c r="AA2464" s="27"/>
      <c r="AC2464" s="25"/>
      <c r="AD2464" s="25"/>
      <c r="AE2464" s="25"/>
      <c r="AF2464" s="25"/>
      <c r="AG2464" s="25"/>
      <c r="AH2464" s="25"/>
      <c r="AI2464" s="25"/>
      <c r="AJ2464" s="25"/>
      <c r="AK2464" s="25"/>
      <c r="AL2464" s="25"/>
      <c r="AM2464" s="25"/>
      <c r="AN2464" s="25"/>
      <c r="AO2464" s="25"/>
      <c r="AP2464" s="25"/>
      <c r="AQ2464" s="25"/>
      <c r="AR2464" s="25"/>
      <c r="AS2464" s="25"/>
      <c r="AT2464" s="25"/>
      <c r="AU2464" s="25"/>
      <c r="AV2464" s="25"/>
      <c r="AW2464" s="25"/>
      <c r="AX2464" s="25"/>
    </row>
    <row r="2465" spans="7:50" ht="12.75">
      <c r="G2465" s="49"/>
      <c r="K2465" s="99"/>
      <c r="L2465" s="99"/>
      <c r="M2465" s="99"/>
      <c r="N2465" s="99"/>
      <c r="O2465" s="99"/>
      <c r="P2465" s="99"/>
      <c r="Q2465" s="99"/>
      <c r="R2465" s="99"/>
      <c r="S2465" s="99"/>
      <c r="T2465" s="27"/>
      <c r="U2465" s="27"/>
      <c r="V2465" s="27"/>
      <c r="W2465" s="27"/>
      <c r="X2465" s="27"/>
      <c r="Y2465" s="27"/>
      <c r="Z2465" s="27"/>
      <c r="AA2465" s="27"/>
      <c r="AC2465" s="25"/>
      <c r="AD2465" s="25"/>
      <c r="AE2465" s="25"/>
      <c r="AF2465" s="25"/>
      <c r="AG2465" s="25"/>
      <c r="AH2465" s="25"/>
      <c r="AI2465" s="25"/>
      <c r="AJ2465" s="25"/>
      <c r="AK2465" s="25"/>
      <c r="AL2465" s="25"/>
      <c r="AM2465" s="25"/>
      <c r="AN2465" s="25"/>
      <c r="AO2465" s="25"/>
      <c r="AP2465" s="25"/>
      <c r="AQ2465" s="25"/>
      <c r="AR2465" s="25"/>
      <c r="AS2465" s="25"/>
      <c r="AT2465" s="25"/>
      <c r="AU2465" s="25"/>
      <c r="AV2465" s="25"/>
      <c r="AW2465" s="25"/>
      <c r="AX2465" s="25"/>
    </row>
    <row r="2466" spans="7:50" ht="12.75">
      <c r="G2466" s="49"/>
      <c r="K2466" s="99"/>
      <c r="L2466" s="99"/>
      <c r="M2466" s="99"/>
      <c r="N2466" s="99"/>
      <c r="O2466" s="99"/>
      <c r="P2466" s="99"/>
      <c r="Q2466" s="99"/>
      <c r="R2466" s="99"/>
      <c r="S2466" s="99"/>
      <c r="T2466" s="27"/>
      <c r="U2466" s="27"/>
      <c r="V2466" s="27"/>
      <c r="W2466" s="27"/>
      <c r="X2466" s="27"/>
      <c r="Y2466" s="27"/>
      <c r="Z2466" s="27"/>
      <c r="AA2466" s="27"/>
      <c r="AC2466" s="25"/>
      <c r="AD2466" s="25"/>
      <c r="AE2466" s="25"/>
      <c r="AF2466" s="25"/>
      <c r="AG2466" s="25"/>
      <c r="AH2466" s="25"/>
      <c r="AI2466" s="25"/>
      <c r="AJ2466" s="25"/>
      <c r="AK2466" s="25"/>
      <c r="AL2466" s="25"/>
      <c r="AM2466" s="25"/>
      <c r="AN2466" s="25"/>
      <c r="AO2466" s="25"/>
      <c r="AP2466" s="25"/>
      <c r="AQ2466" s="25"/>
      <c r="AR2466" s="25"/>
      <c r="AS2466" s="25"/>
      <c r="AT2466" s="25"/>
      <c r="AU2466" s="25"/>
      <c r="AV2466" s="25"/>
      <c r="AW2466" s="25"/>
      <c r="AX2466" s="25"/>
    </row>
    <row r="2467" spans="7:50" ht="12.75">
      <c r="G2467" s="49"/>
      <c r="K2467" s="99"/>
      <c r="L2467" s="99"/>
      <c r="M2467" s="99"/>
      <c r="N2467" s="99"/>
      <c r="O2467" s="99"/>
      <c r="P2467" s="99"/>
      <c r="Q2467" s="99"/>
      <c r="R2467" s="99"/>
      <c r="S2467" s="99"/>
      <c r="T2467" s="27"/>
      <c r="U2467" s="27"/>
      <c r="V2467" s="27"/>
      <c r="W2467" s="27"/>
      <c r="X2467" s="27"/>
      <c r="Y2467" s="27"/>
      <c r="Z2467" s="27"/>
      <c r="AA2467" s="27"/>
      <c r="AC2467" s="25"/>
      <c r="AD2467" s="25"/>
      <c r="AE2467" s="25"/>
      <c r="AF2467" s="25"/>
      <c r="AG2467" s="25"/>
      <c r="AH2467" s="25"/>
      <c r="AI2467" s="25"/>
      <c r="AJ2467" s="25"/>
      <c r="AK2467" s="25"/>
      <c r="AL2467" s="25"/>
      <c r="AM2467" s="25"/>
      <c r="AN2467" s="25"/>
      <c r="AO2467" s="25"/>
      <c r="AP2467" s="25"/>
      <c r="AQ2467" s="25"/>
      <c r="AR2467" s="25"/>
      <c r="AS2467" s="25"/>
      <c r="AT2467" s="25"/>
      <c r="AU2467" s="25"/>
      <c r="AV2467" s="25"/>
      <c r="AW2467" s="25"/>
      <c r="AX2467" s="25"/>
    </row>
    <row r="2468" spans="7:50" ht="12.75">
      <c r="G2468" s="49"/>
      <c r="K2468" s="99"/>
      <c r="L2468" s="99"/>
      <c r="M2468" s="99"/>
      <c r="N2468" s="99"/>
      <c r="O2468" s="99"/>
      <c r="P2468" s="99"/>
      <c r="Q2468" s="99"/>
      <c r="R2468" s="99"/>
      <c r="S2468" s="99"/>
      <c r="T2468" s="27"/>
      <c r="U2468" s="27"/>
      <c r="V2468" s="27"/>
      <c r="W2468" s="27"/>
      <c r="X2468" s="27"/>
      <c r="Y2468" s="27"/>
      <c r="Z2468" s="27"/>
      <c r="AA2468" s="27"/>
      <c r="AC2468" s="25"/>
      <c r="AD2468" s="25"/>
      <c r="AE2468" s="25"/>
      <c r="AF2468" s="25"/>
      <c r="AG2468" s="25"/>
      <c r="AH2468" s="25"/>
      <c r="AI2468" s="25"/>
      <c r="AJ2468" s="25"/>
      <c r="AK2468" s="25"/>
      <c r="AL2468" s="25"/>
      <c r="AM2468" s="25"/>
      <c r="AN2468" s="25"/>
      <c r="AO2468" s="25"/>
      <c r="AP2468" s="25"/>
      <c r="AQ2468" s="25"/>
      <c r="AR2468" s="25"/>
      <c r="AS2468" s="25"/>
      <c r="AT2468" s="25"/>
      <c r="AU2468" s="25"/>
      <c r="AV2468" s="25"/>
      <c r="AW2468" s="25"/>
      <c r="AX2468" s="25"/>
    </row>
    <row r="2469" spans="7:50" ht="12.75">
      <c r="G2469" s="49"/>
      <c r="K2469" s="99"/>
      <c r="L2469" s="99"/>
      <c r="M2469" s="99"/>
      <c r="N2469" s="99"/>
      <c r="O2469" s="99"/>
      <c r="P2469" s="99"/>
      <c r="Q2469" s="99"/>
      <c r="R2469" s="99"/>
      <c r="S2469" s="99"/>
      <c r="T2469" s="27"/>
      <c r="U2469" s="27"/>
      <c r="V2469" s="27"/>
      <c r="W2469" s="27"/>
      <c r="X2469" s="27"/>
      <c r="Y2469" s="27"/>
      <c r="Z2469" s="27"/>
      <c r="AA2469" s="27"/>
      <c r="AC2469" s="25"/>
      <c r="AD2469" s="25"/>
      <c r="AE2469" s="25"/>
      <c r="AF2469" s="25"/>
      <c r="AG2469" s="25"/>
      <c r="AH2469" s="25"/>
      <c r="AI2469" s="25"/>
      <c r="AJ2469" s="25"/>
      <c r="AK2469" s="25"/>
      <c r="AL2469" s="25"/>
      <c r="AM2469" s="25"/>
      <c r="AN2469" s="25"/>
      <c r="AO2469" s="25"/>
      <c r="AP2469" s="25"/>
      <c r="AQ2469" s="25"/>
      <c r="AR2469" s="25"/>
      <c r="AS2469" s="25"/>
      <c r="AT2469" s="25"/>
      <c r="AU2469" s="25"/>
      <c r="AV2469" s="25"/>
      <c r="AW2469" s="25"/>
      <c r="AX2469" s="25"/>
    </row>
    <row r="2470" spans="7:50" ht="12.75">
      <c r="G2470" s="49"/>
      <c r="K2470" s="99"/>
      <c r="L2470" s="99"/>
      <c r="M2470" s="99"/>
      <c r="N2470" s="99"/>
      <c r="O2470" s="99"/>
      <c r="P2470" s="99"/>
      <c r="Q2470" s="99"/>
      <c r="R2470" s="99"/>
      <c r="S2470" s="99"/>
      <c r="T2470" s="27"/>
      <c r="U2470" s="27"/>
      <c r="V2470" s="27"/>
      <c r="W2470" s="27"/>
      <c r="X2470" s="27"/>
      <c r="Y2470" s="27"/>
      <c r="Z2470" s="27"/>
      <c r="AA2470" s="27"/>
      <c r="AC2470" s="25"/>
      <c r="AD2470" s="25"/>
      <c r="AE2470" s="25"/>
      <c r="AF2470" s="25"/>
      <c r="AG2470" s="25"/>
      <c r="AH2470" s="25"/>
      <c r="AI2470" s="25"/>
      <c r="AJ2470" s="25"/>
      <c r="AK2470" s="25"/>
      <c r="AL2470" s="25"/>
      <c r="AM2470" s="25"/>
      <c r="AN2470" s="25"/>
      <c r="AO2470" s="25"/>
      <c r="AP2470" s="25"/>
      <c r="AQ2470" s="25"/>
      <c r="AR2470" s="25"/>
      <c r="AS2470" s="25"/>
      <c r="AT2470" s="25"/>
      <c r="AU2470" s="25"/>
      <c r="AV2470" s="25"/>
      <c r="AW2470" s="25"/>
      <c r="AX2470" s="25"/>
    </row>
    <row r="2471" spans="7:50" ht="12.75">
      <c r="G2471" s="49"/>
      <c r="K2471" s="99"/>
      <c r="L2471" s="99"/>
      <c r="M2471" s="99"/>
      <c r="N2471" s="99"/>
      <c r="O2471" s="99"/>
      <c r="P2471" s="99"/>
      <c r="Q2471" s="99"/>
      <c r="R2471" s="99"/>
      <c r="S2471" s="99"/>
      <c r="T2471" s="27"/>
      <c r="U2471" s="27"/>
      <c r="V2471" s="27"/>
      <c r="W2471" s="27"/>
      <c r="X2471" s="27"/>
      <c r="Y2471" s="27"/>
      <c r="Z2471" s="27"/>
      <c r="AA2471" s="27"/>
      <c r="AC2471" s="25"/>
      <c r="AD2471" s="25"/>
      <c r="AE2471" s="25"/>
      <c r="AF2471" s="25"/>
      <c r="AG2471" s="25"/>
      <c r="AH2471" s="25"/>
      <c r="AI2471" s="25"/>
      <c r="AJ2471" s="25"/>
      <c r="AK2471" s="25"/>
      <c r="AL2471" s="25"/>
      <c r="AM2471" s="25"/>
      <c r="AN2471" s="25"/>
      <c r="AO2471" s="25"/>
      <c r="AP2471" s="25"/>
      <c r="AQ2471" s="25"/>
      <c r="AR2471" s="25"/>
      <c r="AS2471" s="25"/>
      <c r="AT2471" s="25"/>
      <c r="AU2471" s="25"/>
      <c r="AV2471" s="25"/>
      <c r="AW2471" s="25"/>
      <c r="AX2471" s="25"/>
    </row>
    <row r="2472" spans="7:50" ht="12.75">
      <c r="G2472" s="49"/>
      <c r="K2472" s="99"/>
      <c r="L2472" s="99"/>
      <c r="M2472" s="99"/>
      <c r="N2472" s="99"/>
      <c r="O2472" s="99"/>
      <c r="P2472" s="99"/>
      <c r="Q2472" s="99"/>
      <c r="R2472" s="99"/>
      <c r="S2472" s="99"/>
      <c r="T2472" s="27"/>
      <c r="U2472" s="27"/>
      <c r="V2472" s="27"/>
      <c r="W2472" s="27"/>
      <c r="X2472" s="27"/>
      <c r="Y2472" s="27"/>
      <c r="Z2472" s="27"/>
      <c r="AA2472" s="27"/>
      <c r="AC2472" s="25"/>
      <c r="AD2472" s="25"/>
      <c r="AE2472" s="25"/>
      <c r="AF2472" s="25"/>
      <c r="AG2472" s="25"/>
      <c r="AH2472" s="25"/>
      <c r="AI2472" s="25"/>
      <c r="AJ2472" s="25"/>
      <c r="AK2472" s="25"/>
      <c r="AL2472" s="25"/>
      <c r="AM2472" s="25"/>
      <c r="AN2472" s="25"/>
      <c r="AO2472" s="25"/>
      <c r="AP2472" s="25"/>
      <c r="AQ2472" s="25"/>
      <c r="AR2472" s="25"/>
      <c r="AS2472" s="25"/>
      <c r="AT2472" s="25"/>
      <c r="AU2472" s="25"/>
      <c r="AV2472" s="25"/>
      <c r="AW2472" s="25"/>
      <c r="AX2472" s="25"/>
    </row>
    <row r="2473" spans="7:50" ht="12.75">
      <c r="G2473" s="49"/>
      <c r="K2473" s="99"/>
      <c r="L2473" s="99"/>
      <c r="M2473" s="99"/>
      <c r="N2473" s="99"/>
      <c r="O2473" s="99"/>
      <c r="P2473" s="99"/>
      <c r="Q2473" s="99"/>
      <c r="R2473" s="99"/>
      <c r="S2473" s="99"/>
      <c r="T2473" s="27"/>
      <c r="U2473" s="27"/>
      <c r="V2473" s="27"/>
      <c r="W2473" s="27"/>
      <c r="X2473" s="27"/>
      <c r="Y2473" s="27"/>
      <c r="Z2473" s="27"/>
      <c r="AA2473" s="27"/>
      <c r="AC2473" s="25"/>
      <c r="AD2473" s="25"/>
      <c r="AE2473" s="25"/>
      <c r="AF2473" s="25"/>
      <c r="AG2473" s="25"/>
      <c r="AH2473" s="25"/>
      <c r="AI2473" s="25"/>
      <c r="AJ2473" s="25"/>
      <c r="AK2473" s="25"/>
      <c r="AL2473" s="25"/>
      <c r="AM2473" s="25"/>
      <c r="AN2473" s="25"/>
      <c r="AO2473" s="25"/>
      <c r="AP2473" s="25"/>
      <c r="AQ2473" s="25"/>
      <c r="AR2473" s="25"/>
      <c r="AS2473" s="25"/>
      <c r="AT2473" s="25"/>
      <c r="AU2473" s="25"/>
      <c r="AV2473" s="25"/>
      <c r="AW2473" s="25"/>
      <c r="AX2473" s="25"/>
    </row>
    <row r="2474" spans="7:50" ht="12.75">
      <c r="G2474" s="49"/>
      <c r="K2474" s="99"/>
      <c r="L2474" s="99"/>
      <c r="M2474" s="99"/>
      <c r="N2474" s="99"/>
      <c r="O2474" s="99"/>
      <c r="P2474" s="99"/>
      <c r="Q2474" s="99"/>
      <c r="R2474" s="99"/>
      <c r="S2474" s="99"/>
      <c r="T2474" s="27"/>
      <c r="U2474" s="27"/>
      <c r="V2474" s="27"/>
      <c r="W2474" s="27"/>
      <c r="X2474" s="27"/>
      <c r="Y2474" s="27"/>
      <c r="Z2474" s="27"/>
      <c r="AA2474" s="27"/>
      <c r="AC2474" s="25"/>
      <c r="AD2474" s="25"/>
      <c r="AE2474" s="25"/>
      <c r="AF2474" s="25"/>
      <c r="AG2474" s="25"/>
      <c r="AH2474" s="25"/>
      <c r="AI2474" s="25"/>
      <c r="AJ2474" s="25"/>
      <c r="AK2474" s="25"/>
      <c r="AL2474" s="25"/>
      <c r="AM2474" s="25"/>
      <c r="AN2474" s="25"/>
      <c r="AO2474" s="25"/>
      <c r="AP2474" s="25"/>
      <c r="AQ2474" s="25"/>
      <c r="AR2474" s="25"/>
      <c r="AS2474" s="25"/>
      <c r="AT2474" s="25"/>
      <c r="AU2474" s="25"/>
      <c r="AV2474" s="25"/>
      <c r="AW2474" s="25"/>
      <c r="AX2474" s="25"/>
    </row>
    <row r="2475" spans="7:50" ht="12.75">
      <c r="G2475" s="49"/>
      <c r="K2475" s="99"/>
      <c r="L2475" s="99"/>
      <c r="M2475" s="99"/>
      <c r="N2475" s="99"/>
      <c r="O2475" s="99"/>
      <c r="P2475" s="99"/>
      <c r="Q2475" s="99"/>
      <c r="R2475" s="99"/>
      <c r="S2475" s="99"/>
      <c r="T2475" s="27"/>
      <c r="U2475" s="27"/>
      <c r="V2475" s="27"/>
      <c r="W2475" s="27"/>
      <c r="X2475" s="27"/>
      <c r="Y2475" s="27"/>
      <c r="Z2475" s="27"/>
      <c r="AA2475" s="27"/>
      <c r="AC2475" s="25"/>
      <c r="AD2475" s="25"/>
      <c r="AE2475" s="25"/>
      <c r="AF2475" s="25"/>
      <c r="AG2475" s="25"/>
      <c r="AH2475" s="25"/>
      <c r="AI2475" s="25"/>
      <c r="AJ2475" s="25"/>
      <c r="AK2475" s="25"/>
      <c r="AL2475" s="25"/>
      <c r="AM2475" s="25"/>
      <c r="AN2475" s="25"/>
      <c r="AO2475" s="25"/>
      <c r="AP2475" s="25"/>
      <c r="AQ2475" s="25"/>
      <c r="AR2475" s="25"/>
      <c r="AS2475" s="25"/>
      <c r="AT2475" s="25"/>
      <c r="AU2475" s="25"/>
      <c r="AV2475" s="25"/>
      <c r="AW2475" s="25"/>
      <c r="AX2475" s="25"/>
    </row>
    <row r="2476" spans="7:50" ht="12.75">
      <c r="G2476" s="49"/>
      <c r="K2476" s="99"/>
      <c r="L2476" s="99"/>
      <c r="M2476" s="99"/>
      <c r="N2476" s="99"/>
      <c r="O2476" s="99"/>
      <c r="P2476" s="99"/>
      <c r="Q2476" s="99"/>
      <c r="R2476" s="99"/>
      <c r="S2476" s="99"/>
      <c r="T2476" s="27"/>
      <c r="U2476" s="27"/>
      <c r="V2476" s="27"/>
      <c r="W2476" s="27"/>
      <c r="X2476" s="27"/>
      <c r="Y2476" s="27"/>
      <c r="Z2476" s="27"/>
      <c r="AA2476" s="27"/>
      <c r="AC2476" s="25"/>
      <c r="AD2476" s="25"/>
      <c r="AE2476" s="25"/>
      <c r="AF2476" s="25"/>
      <c r="AG2476" s="25"/>
      <c r="AH2476" s="25"/>
      <c r="AI2476" s="25"/>
      <c r="AJ2476" s="25"/>
      <c r="AK2476" s="25"/>
      <c r="AL2476" s="25"/>
      <c r="AM2476" s="25"/>
      <c r="AN2476" s="25"/>
      <c r="AO2476" s="25"/>
      <c r="AP2476" s="25"/>
      <c r="AQ2476" s="25"/>
      <c r="AR2476" s="25"/>
      <c r="AS2476" s="25"/>
      <c r="AT2476" s="25"/>
      <c r="AU2476" s="25"/>
      <c r="AV2476" s="25"/>
      <c r="AW2476" s="25"/>
      <c r="AX2476" s="25"/>
    </row>
    <row r="2477" spans="7:50" ht="12.75">
      <c r="G2477" s="49"/>
      <c r="K2477" s="99"/>
      <c r="L2477" s="99"/>
      <c r="M2477" s="99"/>
      <c r="N2477" s="99"/>
      <c r="O2477" s="99"/>
      <c r="P2477" s="99"/>
      <c r="Q2477" s="99"/>
      <c r="R2477" s="99"/>
      <c r="S2477" s="99"/>
      <c r="T2477" s="27"/>
      <c r="U2477" s="27"/>
      <c r="V2477" s="27"/>
      <c r="W2477" s="27"/>
      <c r="X2477" s="27"/>
      <c r="Y2477" s="27"/>
      <c r="Z2477" s="27"/>
      <c r="AA2477" s="27"/>
      <c r="AC2477" s="25"/>
      <c r="AD2477" s="25"/>
      <c r="AE2477" s="25"/>
      <c r="AF2477" s="25"/>
      <c r="AG2477" s="25"/>
      <c r="AH2477" s="25"/>
      <c r="AI2477" s="25"/>
      <c r="AJ2477" s="25"/>
      <c r="AK2477" s="25"/>
      <c r="AL2477" s="25"/>
      <c r="AM2477" s="25"/>
      <c r="AN2477" s="25"/>
      <c r="AO2477" s="25"/>
      <c r="AP2477" s="25"/>
      <c r="AQ2477" s="25"/>
      <c r="AR2477" s="25"/>
      <c r="AS2477" s="25"/>
      <c r="AT2477" s="25"/>
      <c r="AU2477" s="25"/>
      <c r="AV2477" s="25"/>
      <c r="AW2477" s="25"/>
      <c r="AX2477" s="25"/>
    </row>
    <row r="2478" spans="7:50" ht="12.75">
      <c r="G2478" s="49"/>
      <c r="K2478" s="99"/>
      <c r="L2478" s="99"/>
      <c r="M2478" s="99"/>
      <c r="N2478" s="99"/>
      <c r="O2478" s="99"/>
      <c r="P2478" s="99"/>
      <c r="Q2478" s="99"/>
      <c r="R2478" s="99"/>
      <c r="S2478" s="99"/>
      <c r="T2478" s="27"/>
      <c r="U2478" s="27"/>
      <c r="V2478" s="27"/>
      <c r="W2478" s="27"/>
      <c r="X2478" s="27"/>
      <c r="Y2478" s="27"/>
      <c r="Z2478" s="27"/>
      <c r="AA2478" s="27"/>
      <c r="AC2478" s="25"/>
      <c r="AD2478" s="25"/>
      <c r="AE2478" s="25"/>
      <c r="AF2478" s="25"/>
      <c r="AG2478" s="25"/>
      <c r="AH2478" s="25"/>
      <c r="AI2478" s="25"/>
      <c r="AJ2478" s="25"/>
      <c r="AK2478" s="25"/>
      <c r="AL2478" s="25"/>
      <c r="AM2478" s="25"/>
      <c r="AN2478" s="25"/>
      <c r="AO2478" s="25"/>
      <c r="AP2478" s="25"/>
      <c r="AQ2478" s="25"/>
      <c r="AR2478" s="25"/>
      <c r="AS2478" s="25"/>
      <c r="AT2478" s="25"/>
      <c r="AU2478" s="25"/>
      <c r="AV2478" s="25"/>
      <c r="AW2478" s="25"/>
      <c r="AX2478" s="25"/>
    </row>
    <row r="2479" spans="7:50" ht="12.75">
      <c r="G2479" s="49"/>
      <c r="K2479" s="99"/>
      <c r="L2479" s="99"/>
      <c r="M2479" s="99"/>
      <c r="N2479" s="99"/>
      <c r="O2479" s="99"/>
      <c r="P2479" s="99"/>
      <c r="Q2479" s="99"/>
      <c r="R2479" s="99"/>
      <c r="S2479" s="99"/>
      <c r="T2479" s="27"/>
      <c r="U2479" s="27"/>
      <c r="V2479" s="27"/>
      <c r="W2479" s="27"/>
      <c r="X2479" s="27"/>
      <c r="Y2479" s="27"/>
      <c r="Z2479" s="27"/>
      <c r="AA2479" s="27"/>
      <c r="AC2479" s="25"/>
      <c r="AD2479" s="25"/>
      <c r="AE2479" s="25"/>
      <c r="AF2479" s="25"/>
      <c r="AG2479" s="25"/>
      <c r="AH2479" s="25"/>
      <c r="AI2479" s="25"/>
      <c r="AJ2479" s="25"/>
      <c r="AK2479" s="25"/>
      <c r="AL2479" s="25"/>
      <c r="AM2479" s="25"/>
      <c r="AN2479" s="25"/>
      <c r="AO2479" s="25"/>
      <c r="AP2479" s="25"/>
      <c r="AQ2479" s="25"/>
      <c r="AR2479" s="25"/>
      <c r="AS2479" s="25"/>
      <c r="AT2479" s="25"/>
      <c r="AU2479" s="25"/>
      <c r="AV2479" s="25"/>
      <c r="AW2479" s="25"/>
      <c r="AX2479" s="25"/>
    </row>
    <row r="2480" spans="7:50" ht="12.75">
      <c r="G2480" s="49"/>
      <c r="K2480" s="99"/>
      <c r="L2480" s="99"/>
      <c r="M2480" s="99"/>
      <c r="N2480" s="99"/>
      <c r="O2480" s="99"/>
      <c r="P2480" s="99"/>
      <c r="Q2480" s="99"/>
      <c r="R2480" s="99"/>
      <c r="S2480" s="99"/>
      <c r="T2480" s="27"/>
      <c r="U2480" s="27"/>
      <c r="V2480" s="27"/>
      <c r="W2480" s="27"/>
      <c r="X2480" s="27"/>
      <c r="Y2480" s="27"/>
      <c r="Z2480" s="27"/>
      <c r="AA2480" s="27"/>
      <c r="AC2480" s="25"/>
      <c r="AD2480" s="25"/>
      <c r="AE2480" s="25"/>
      <c r="AF2480" s="25"/>
      <c r="AG2480" s="25"/>
      <c r="AH2480" s="25"/>
      <c r="AI2480" s="25"/>
      <c r="AJ2480" s="25"/>
      <c r="AK2480" s="25"/>
      <c r="AL2480" s="25"/>
      <c r="AM2480" s="25"/>
      <c r="AN2480" s="25"/>
      <c r="AO2480" s="25"/>
      <c r="AP2480" s="25"/>
      <c r="AQ2480" s="25"/>
      <c r="AR2480" s="25"/>
      <c r="AS2480" s="25"/>
      <c r="AT2480" s="25"/>
      <c r="AU2480" s="25"/>
      <c r="AV2480" s="25"/>
      <c r="AW2480" s="25"/>
      <c r="AX2480" s="25"/>
    </row>
    <row r="2481" spans="7:50" ht="12.75">
      <c r="G2481" s="49"/>
      <c r="K2481" s="99"/>
      <c r="L2481" s="99"/>
      <c r="M2481" s="99"/>
      <c r="N2481" s="99"/>
      <c r="O2481" s="99"/>
      <c r="P2481" s="99"/>
      <c r="Q2481" s="99"/>
      <c r="R2481" s="99"/>
      <c r="S2481" s="99"/>
      <c r="T2481" s="27"/>
      <c r="U2481" s="27"/>
      <c r="V2481" s="27"/>
      <c r="W2481" s="27"/>
      <c r="X2481" s="27"/>
      <c r="Y2481" s="27"/>
      <c r="Z2481" s="27"/>
      <c r="AA2481" s="27"/>
      <c r="AC2481" s="25"/>
      <c r="AD2481" s="25"/>
      <c r="AE2481" s="25"/>
      <c r="AF2481" s="25"/>
      <c r="AG2481" s="25"/>
      <c r="AH2481" s="25"/>
      <c r="AI2481" s="25"/>
      <c r="AJ2481" s="25"/>
      <c r="AK2481" s="25"/>
      <c r="AL2481" s="25"/>
      <c r="AM2481" s="25"/>
      <c r="AN2481" s="25"/>
      <c r="AO2481" s="25"/>
      <c r="AP2481" s="25"/>
      <c r="AQ2481" s="25"/>
      <c r="AR2481" s="25"/>
      <c r="AS2481" s="25"/>
      <c r="AT2481" s="25"/>
      <c r="AU2481" s="25"/>
      <c r="AV2481" s="25"/>
      <c r="AW2481" s="25"/>
      <c r="AX2481" s="25"/>
    </row>
    <row r="2482" spans="7:50" ht="12.75">
      <c r="G2482" s="49"/>
      <c r="K2482" s="99"/>
      <c r="L2482" s="99"/>
      <c r="M2482" s="99"/>
      <c r="N2482" s="99"/>
      <c r="O2482" s="99"/>
      <c r="P2482" s="99"/>
      <c r="Q2482" s="99"/>
      <c r="R2482" s="99"/>
      <c r="S2482" s="99"/>
      <c r="T2482" s="27"/>
      <c r="U2482" s="27"/>
      <c r="V2482" s="27"/>
      <c r="W2482" s="27"/>
      <c r="X2482" s="27"/>
      <c r="Y2482" s="27"/>
      <c r="Z2482" s="27"/>
      <c r="AA2482" s="27"/>
      <c r="AC2482" s="25"/>
      <c r="AD2482" s="25"/>
      <c r="AE2482" s="25"/>
      <c r="AF2482" s="25"/>
      <c r="AG2482" s="25"/>
      <c r="AH2482" s="25"/>
      <c r="AI2482" s="25"/>
      <c r="AJ2482" s="25"/>
      <c r="AK2482" s="25"/>
      <c r="AL2482" s="25"/>
      <c r="AM2482" s="25"/>
      <c r="AN2482" s="25"/>
      <c r="AO2482" s="25"/>
      <c r="AP2482" s="25"/>
      <c r="AQ2482" s="25"/>
      <c r="AR2482" s="25"/>
      <c r="AS2482" s="25"/>
      <c r="AT2482" s="25"/>
      <c r="AU2482" s="25"/>
      <c r="AV2482" s="25"/>
      <c r="AW2482" s="25"/>
      <c r="AX2482" s="25"/>
    </row>
    <row r="2483" spans="7:50" ht="12.75">
      <c r="G2483" s="49"/>
      <c r="K2483" s="99"/>
      <c r="L2483" s="99"/>
      <c r="M2483" s="99"/>
      <c r="N2483" s="99"/>
      <c r="O2483" s="99"/>
      <c r="P2483" s="99"/>
      <c r="Q2483" s="99"/>
      <c r="R2483" s="99"/>
      <c r="S2483" s="99"/>
      <c r="T2483" s="27"/>
      <c r="U2483" s="27"/>
      <c r="V2483" s="27"/>
      <c r="W2483" s="27"/>
      <c r="X2483" s="27"/>
      <c r="Y2483" s="27"/>
      <c r="Z2483" s="27"/>
      <c r="AA2483" s="27"/>
      <c r="AC2483" s="25"/>
      <c r="AD2483" s="25"/>
      <c r="AE2483" s="25"/>
      <c r="AF2483" s="25"/>
      <c r="AG2483" s="25"/>
      <c r="AH2483" s="25"/>
      <c r="AI2483" s="25"/>
      <c r="AJ2483" s="25"/>
      <c r="AK2483" s="25"/>
      <c r="AL2483" s="25"/>
      <c r="AM2483" s="25"/>
      <c r="AN2483" s="25"/>
      <c r="AO2483" s="25"/>
      <c r="AP2483" s="25"/>
      <c r="AQ2483" s="25"/>
      <c r="AR2483" s="25"/>
      <c r="AS2483" s="25"/>
      <c r="AT2483" s="25"/>
      <c r="AU2483" s="25"/>
      <c r="AV2483" s="25"/>
      <c r="AW2483" s="25"/>
      <c r="AX2483" s="25"/>
    </row>
    <row r="2484" spans="7:50" ht="12.75">
      <c r="G2484" s="49"/>
      <c r="K2484" s="99"/>
      <c r="L2484" s="99"/>
      <c r="M2484" s="99"/>
      <c r="N2484" s="99"/>
      <c r="O2484" s="99"/>
      <c r="P2484" s="99"/>
      <c r="Q2484" s="99"/>
      <c r="R2484" s="99"/>
      <c r="S2484" s="99"/>
      <c r="T2484" s="27"/>
      <c r="U2484" s="27"/>
      <c r="V2484" s="27"/>
      <c r="W2484" s="27"/>
      <c r="X2484" s="27"/>
      <c r="Y2484" s="27"/>
      <c r="Z2484" s="27"/>
      <c r="AA2484" s="27"/>
      <c r="AC2484" s="25"/>
      <c r="AD2484" s="25"/>
      <c r="AE2484" s="25"/>
      <c r="AF2484" s="25"/>
      <c r="AG2484" s="25"/>
      <c r="AH2484" s="25"/>
      <c r="AI2484" s="25"/>
      <c r="AJ2484" s="25"/>
      <c r="AK2484" s="25"/>
      <c r="AL2484" s="25"/>
      <c r="AM2484" s="25"/>
      <c r="AN2484" s="25"/>
      <c r="AO2484" s="25"/>
      <c r="AP2484" s="25"/>
      <c r="AQ2484" s="25"/>
      <c r="AR2484" s="25"/>
      <c r="AS2484" s="25"/>
      <c r="AT2484" s="25"/>
      <c r="AU2484" s="25"/>
      <c r="AV2484" s="25"/>
      <c r="AW2484" s="25"/>
      <c r="AX2484" s="25"/>
    </row>
    <row r="2485" spans="7:50" ht="12.75">
      <c r="G2485" s="49"/>
      <c r="K2485" s="99"/>
      <c r="L2485" s="99"/>
      <c r="M2485" s="99"/>
      <c r="N2485" s="99"/>
      <c r="O2485" s="99"/>
      <c r="P2485" s="99"/>
      <c r="Q2485" s="99"/>
      <c r="R2485" s="99"/>
      <c r="S2485" s="99"/>
      <c r="T2485" s="27"/>
      <c r="U2485" s="27"/>
      <c r="V2485" s="27"/>
      <c r="W2485" s="27"/>
      <c r="X2485" s="27"/>
      <c r="Y2485" s="27"/>
      <c r="Z2485" s="27"/>
      <c r="AA2485" s="27"/>
      <c r="AC2485" s="25"/>
      <c r="AD2485" s="25"/>
      <c r="AE2485" s="25"/>
      <c r="AF2485" s="25"/>
      <c r="AG2485" s="25"/>
      <c r="AH2485" s="25"/>
      <c r="AI2485" s="25"/>
      <c r="AJ2485" s="25"/>
      <c r="AK2485" s="25"/>
      <c r="AL2485" s="25"/>
      <c r="AM2485" s="25"/>
      <c r="AN2485" s="25"/>
      <c r="AO2485" s="25"/>
      <c r="AP2485" s="25"/>
      <c r="AQ2485" s="25"/>
      <c r="AR2485" s="25"/>
      <c r="AS2485" s="25"/>
      <c r="AT2485" s="25"/>
      <c r="AU2485" s="25"/>
      <c r="AV2485" s="25"/>
      <c r="AW2485" s="25"/>
      <c r="AX2485" s="25"/>
    </row>
    <row r="2486" spans="7:50" ht="12.75">
      <c r="G2486" s="49"/>
      <c r="K2486" s="99"/>
      <c r="L2486" s="99"/>
      <c r="M2486" s="99"/>
      <c r="N2486" s="99"/>
      <c r="O2486" s="99"/>
      <c r="P2486" s="99"/>
      <c r="Q2486" s="99"/>
      <c r="R2486" s="99"/>
      <c r="S2486" s="99"/>
      <c r="T2486" s="27"/>
      <c r="U2486" s="27"/>
      <c r="V2486" s="27"/>
      <c r="W2486" s="27"/>
      <c r="X2486" s="27"/>
      <c r="Y2486" s="27"/>
      <c r="Z2486" s="27"/>
      <c r="AA2486" s="27"/>
      <c r="AC2486" s="25"/>
      <c r="AD2486" s="25"/>
      <c r="AE2486" s="25"/>
      <c r="AF2486" s="25"/>
      <c r="AG2486" s="25"/>
      <c r="AH2486" s="25"/>
      <c r="AI2486" s="25"/>
      <c r="AJ2486" s="25"/>
      <c r="AK2486" s="25"/>
      <c r="AL2486" s="25"/>
      <c r="AM2486" s="25"/>
      <c r="AN2486" s="25"/>
      <c r="AO2486" s="25"/>
      <c r="AP2486" s="25"/>
      <c r="AQ2486" s="25"/>
      <c r="AR2486" s="25"/>
      <c r="AS2486" s="25"/>
      <c r="AT2486" s="25"/>
      <c r="AU2486" s="25"/>
      <c r="AV2486" s="25"/>
      <c r="AW2486" s="25"/>
      <c r="AX2486" s="25"/>
    </row>
    <row r="2487" spans="7:50" ht="12.75">
      <c r="G2487" s="49"/>
      <c r="K2487" s="99"/>
      <c r="L2487" s="99"/>
      <c r="M2487" s="99"/>
      <c r="N2487" s="99"/>
      <c r="O2487" s="99"/>
      <c r="P2487" s="99"/>
      <c r="Q2487" s="99"/>
      <c r="R2487" s="99"/>
      <c r="S2487" s="99"/>
      <c r="T2487" s="27"/>
      <c r="U2487" s="27"/>
      <c r="V2487" s="27"/>
      <c r="W2487" s="27"/>
      <c r="X2487" s="27"/>
      <c r="Y2487" s="27"/>
      <c r="Z2487" s="27"/>
      <c r="AA2487" s="27"/>
      <c r="AC2487" s="25"/>
      <c r="AD2487" s="25"/>
      <c r="AE2487" s="25"/>
      <c r="AF2487" s="25"/>
      <c r="AG2487" s="25"/>
      <c r="AH2487" s="25"/>
      <c r="AI2487" s="25"/>
      <c r="AJ2487" s="25"/>
      <c r="AK2487" s="25"/>
      <c r="AL2487" s="25"/>
      <c r="AM2487" s="25"/>
      <c r="AN2487" s="25"/>
      <c r="AO2487" s="25"/>
      <c r="AP2487" s="25"/>
      <c r="AQ2487" s="25"/>
      <c r="AR2487" s="25"/>
      <c r="AS2487" s="25"/>
      <c r="AT2487" s="25"/>
      <c r="AU2487" s="25"/>
      <c r="AV2487" s="25"/>
      <c r="AW2487" s="25"/>
      <c r="AX2487" s="25"/>
    </row>
    <row r="2488" spans="7:50" ht="12.75">
      <c r="G2488" s="49"/>
      <c r="K2488" s="99"/>
      <c r="L2488" s="99"/>
      <c r="M2488" s="99"/>
      <c r="N2488" s="99"/>
      <c r="O2488" s="99"/>
      <c r="P2488" s="99"/>
      <c r="Q2488" s="99"/>
      <c r="R2488" s="99"/>
      <c r="S2488" s="99"/>
      <c r="T2488" s="27"/>
      <c r="U2488" s="27"/>
      <c r="V2488" s="27"/>
      <c r="W2488" s="27"/>
      <c r="X2488" s="27"/>
      <c r="Y2488" s="27"/>
      <c r="Z2488" s="27"/>
      <c r="AA2488" s="27"/>
      <c r="AC2488" s="25"/>
      <c r="AD2488" s="25"/>
      <c r="AE2488" s="25"/>
      <c r="AF2488" s="25"/>
      <c r="AG2488" s="25"/>
      <c r="AH2488" s="25"/>
      <c r="AI2488" s="25"/>
      <c r="AJ2488" s="25"/>
      <c r="AK2488" s="25"/>
      <c r="AL2488" s="25"/>
      <c r="AM2488" s="25"/>
      <c r="AN2488" s="25"/>
      <c r="AO2488" s="25"/>
      <c r="AP2488" s="25"/>
      <c r="AQ2488" s="25"/>
      <c r="AR2488" s="25"/>
      <c r="AS2488" s="25"/>
      <c r="AT2488" s="25"/>
      <c r="AU2488" s="25"/>
      <c r="AV2488" s="25"/>
      <c r="AW2488" s="25"/>
      <c r="AX2488" s="25"/>
    </row>
    <row r="2489" spans="7:50" ht="12.75">
      <c r="G2489" s="49"/>
      <c r="K2489" s="99"/>
      <c r="L2489" s="99"/>
      <c r="M2489" s="99"/>
      <c r="N2489" s="99"/>
      <c r="O2489" s="99"/>
      <c r="P2489" s="99"/>
      <c r="Q2489" s="99"/>
      <c r="R2489" s="99"/>
      <c r="S2489" s="99"/>
      <c r="T2489" s="27"/>
      <c r="U2489" s="27"/>
      <c r="V2489" s="27"/>
      <c r="W2489" s="27"/>
      <c r="X2489" s="27"/>
      <c r="Y2489" s="27"/>
      <c r="Z2489" s="27"/>
      <c r="AA2489" s="27"/>
      <c r="AC2489" s="25"/>
      <c r="AD2489" s="25"/>
      <c r="AE2489" s="25"/>
      <c r="AF2489" s="25"/>
      <c r="AG2489" s="25"/>
      <c r="AH2489" s="25"/>
      <c r="AI2489" s="25"/>
      <c r="AJ2489" s="25"/>
      <c r="AK2489" s="25"/>
      <c r="AL2489" s="25"/>
      <c r="AM2489" s="25"/>
      <c r="AN2489" s="25"/>
      <c r="AO2489" s="25"/>
      <c r="AP2489" s="25"/>
      <c r="AQ2489" s="25"/>
      <c r="AR2489" s="25"/>
      <c r="AS2489" s="25"/>
      <c r="AT2489" s="25"/>
      <c r="AU2489" s="25"/>
      <c r="AV2489" s="25"/>
      <c r="AW2489" s="25"/>
      <c r="AX2489" s="25"/>
    </row>
    <row r="2490" spans="7:50" ht="12.75">
      <c r="G2490" s="49"/>
      <c r="K2490" s="99"/>
      <c r="L2490" s="99"/>
      <c r="M2490" s="99"/>
      <c r="N2490" s="99"/>
      <c r="O2490" s="99"/>
      <c r="P2490" s="99"/>
      <c r="Q2490" s="99"/>
      <c r="R2490" s="99"/>
      <c r="S2490" s="99"/>
      <c r="T2490" s="27"/>
      <c r="U2490" s="27"/>
      <c r="V2490" s="27"/>
      <c r="W2490" s="27"/>
      <c r="X2490" s="27"/>
      <c r="Y2490" s="27"/>
      <c r="Z2490" s="27"/>
      <c r="AA2490" s="27"/>
      <c r="AC2490" s="25"/>
      <c r="AD2490" s="25"/>
      <c r="AE2490" s="25"/>
      <c r="AF2490" s="25"/>
      <c r="AG2490" s="25"/>
      <c r="AH2490" s="25"/>
      <c r="AI2490" s="25"/>
      <c r="AJ2490" s="25"/>
      <c r="AK2490" s="25"/>
      <c r="AL2490" s="25"/>
      <c r="AM2490" s="25"/>
      <c r="AN2490" s="25"/>
      <c r="AO2490" s="25"/>
      <c r="AP2490" s="25"/>
      <c r="AQ2490" s="25"/>
      <c r="AR2490" s="25"/>
      <c r="AS2490" s="25"/>
      <c r="AT2490" s="25"/>
      <c r="AU2490" s="25"/>
      <c r="AV2490" s="25"/>
      <c r="AW2490" s="25"/>
      <c r="AX2490" s="25"/>
    </row>
    <row r="2491" spans="7:50" ht="12.75">
      <c r="G2491" s="49"/>
      <c r="K2491" s="99"/>
      <c r="L2491" s="99"/>
      <c r="M2491" s="99"/>
      <c r="N2491" s="99"/>
      <c r="O2491" s="99"/>
      <c r="P2491" s="99"/>
      <c r="Q2491" s="99"/>
      <c r="R2491" s="99"/>
      <c r="S2491" s="99"/>
      <c r="T2491" s="27"/>
      <c r="U2491" s="27"/>
      <c r="V2491" s="27"/>
      <c r="W2491" s="27"/>
      <c r="X2491" s="27"/>
      <c r="Y2491" s="27"/>
      <c r="Z2491" s="27"/>
      <c r="AA2491" s="27"/>
      <c r="AC2491" s="25"/>
      <c r="AD2491" s="25"/>
      <c r="AE2491" s="25"/>
      <c r="AF2491" s="25"/>
      <c r="AG2491" s="25"/>
      <c r="AH2491" s="25"/>
      <c r="AI2491" s="25"/>
      <c r="AJ2491" s="25"/>
      <c r="AK2491" s="25"/>
      <c r="AL2491" s="25"/>
      <c r="AM2491" s="25"/>
      <c r="AN2491" s="25"/>
      <c r="AO2491" s="25"/>
      <c r="AP2491" s="25"/>
      <c r="AQ2491" s="25"/>
      <c r="AR2491" s="25"/>
      <c r="AS2491" s="25"/>
      <c r="AT2491" s="25"/>
      <c r="AU2491" s="25"/>
      <c r="AV2491" s="25"/>
      <c r="AW2491" s="25"/>
      <c r="AX2491" s="25"/>
    </row>
    <row r="2492" spans="7:50" ht="12.75">
      <c r="G2492" s="49"/>
      <c r="K2492" s="99"/>
      <c r="L2492" s="99"/>
      <c r="M2492" s="99"/>
      <c r="N2492" s="99"/>
      <c r="O2492" s="99"/>
      <c r="P2492" s="99"/>
      <c r="Q2492" s="99"/>
      <c r="R2492" s="99"/>
      <c r="S2492" s="99"/>
      <c r="T2492" s="27"/>
      <c r="U2492" s="27"/>
      <c r="V2492" s="27"/>
      <c r="W2492" s="27"/>
      <c r="X2492" s="27"/>
      <c r="Y2492" s="27"/>
      <c r="Z2492" s="27"/>
      <c r="AA2492" s="27"/>
      <c r="AC2492" s="25"/>
      <c r="AD2492" s="25"/>
      <c r="AE2492" s="25"/>
      <c r="AF2492" s="25"/>
      <c r="AG2492" s="25"/>
      <c r="AH2492" s="25"/>
      <c r="AI2492" s="25"/>
      <c r="AJ2492" s="25"/>
      <c r="AK2492" s="25"/>
      <c r="AL2492" s="25"/>
      <c r="AM2492" s="25"/>
      <c r="AN2492" s="25"/>
      <c r="AO2492" s="25"/>
      <c r="AP2492" s="25"/>
      <c r="AQ2492" s="25"/>
      <c r="AR2492" s="25"/>
      <c r="AS2492" s="25"/>
      <c r="AT2492" s="25"/>
      <c r="AU2492" s="25"/>
      <c r="AV2492" s="25"/>
      <c r="AW2492" s="25"/>
      <c r="AX2492" s="25"/>
    </row>
    <row r="2493" spans="7:50" ht="12.75">
      <c r="G2493" s="49"/>
      <c r="K2493" s="99"/>
      <c r="L2493" s="99"/>
      <c r="M2493" s="99"/>
      <c r="N2493" s="99"/>
      <c r="O2493" s="99"/>
      <c r="P2493" s="99"/>
      <c r="Q2493" s="99"/>
      <c r="R2493" s="99"/>
      <c r="S2493" s="99"/>
      <c r="T2493" s="27"/>
      <c r="U2493" s="27"/>
      <c r="V2493" s="27"/>
      <c r="W2493" s="27"/>
      <c r="X2493" s="27"/>
      <c r="Y2493" s="27"/>
      <c r="Z2493" s="27"/>
      <c r="AA2493" s="27"/>
      <c r="AC2493" s="25"/>
      <c r="AD2493" s="25"/>
      <c r="AE2493" s="25"/>
      <c r="AF2493" s="25"/>
      <c r="AG2493" s="25"/>
      <c r="AH2493" s="25"/>
      <c r="AI2493" s="25"/>
      <c r="AJ2493" s="25"/>
      <c r="AK2493" s="25"/>
      <c r="AL2493" s="25"/>
      <c r="AM2493" s="25"/>
      <c r="AN2493" s="25"/>
      <c r="AO2493" s="25"/>
      <c r="AP2493" s="25"/>
      <c r="AQ2493" s="25"/>
      <c r="AR2493" s="25"/>
      <c r="AS2493" s="25"/>
      <c r="AT2493" s="25"/>
      <c r="AU2493" s="25"/>
      <c r="AV2493" s="25"/>
      <c r="AW2493" s="25"/>
      <c r="AX2493" s="25"/>
    </row>
    <row r="2494" spans="7:50" ht="12.75">
      <c r="G2494" s="49"/>
      <c r="K2494" s="99"/>
      <c r="L2494" s="99"/>
      <c r="M2494" s="99"/>
      <c r="N2494" s="99"/>
      <c r="O2494" s="99"/>
      <c r="P2494" s="99"/>
      <c r="Q2494" s="99"/>
      <c r="R2494" s="99"/>
      <c r="S2494" s="99"/>
      <c r="T2494" s="27"/>
      <c r="U2494" s="27"/>
      <c r="V2494" s="27"/>
      <c r="W2494" s="27"/>
      <c r="X2494" s="27"/>
      <c r="Y2494" s="27"/>
      <c r="Z2494" s="27"/>
      <c r="AA2494" s="27"/>
      <c r="AC2494" s="25"/>
      <c r="AD2494" s="25"/>
      <c r="AE2494" s="25"/>
      <c r="AF2494" s="25"/>
      <c r="AG2494" s="25"/>
      <c r="AH2494" s="25"/>
      <c r="AI2494" s="25"/>
      <c r="AJ2494" s="25"/>
      <c r="AK2494" s="25"/>
      <c r="AL2494" s="25"/>
      <c r="AM2494" s="25"/>
      <c r="AN2494" s="25"/>
      <c r="AO2494" s="25"/>
      <c r="AP2494" s="25"/>
      <c r="AQ2494" s="25"/>
      <c r="AR2494" s="25"/>
      <c r="AS2494" s="25"/>
      <c r="AT2494" s="25"/>
      <c r="AU2494" s="25"/>
      <c r="AV2494" s="25"/>
      <c r="AW2494" s="25"/>
      <c r="AX2494" s="25"/>
    </row>
    <row r="2495" spans="7:50" ht="12.75">
      <c r="G2495" s="49"/>
      <c r="K2495" s="99"/>
      <c r="L2495" s="99"/>
      <c r="M2495" s="99"/>
      <c r="N2495" s="99"/>
      <c r="O2495" s="99"/>
      <c r="P2495" s="99"/>
      <c r="Q2495" s="99"/>
      <c r="R2495" s="99"/>
      <c r="S2495" s="99"/>
      <c r="T2495" s="27"/>
      <c r="U2495" s="27"/>
      <c r="V2495" s="27"/>
      <c r="W2495" s="27"/>
      <c r="X2495" s="27"/>
      <c r="Y2495" s="27"/>
      <c r="Z2495" s="27"/>
      <c r="AA2495" s="27"/>
      <c r="AC2495" s="25"/>
      <c r="AD2495" s="25"/>
      <c r="AE2495" s="25"/>
      <c r="AF2495" s="25"/>
      <c r="AG2495" s="25"/>
      <c r="AH2495" s="25"/>
      <c r="AI2495" s="25"/>
      <c r="AJ2495" s="25"/>
      <c r="AK2495" s="25"/>
      <c r="AL2495" s="25"/>
      <c r="AM2495" s="25"/>
      <c r="AN2495" s="25"/>
      <c r="AO2495" s="25"/>
      <c r="AP2495" s="25"/>
      <c r="AQ2495" s="25"/>
      <c r="AR2495" s="25"/>
      <c r="AS2495" s="25"/>
      <c r="AT2495" s="25"/>
      <c r="AU2495" s="25"/>
      <c r="AV2495" s="25"/>
      <c r="AW2495" s="25"/>
      <c r="AX2495" s="25"/>
    </row>
    <row r="2496" spans="7:50" ht="12.75">
      <c r="G2496" s="49"/>
      <c r="K2496" s="99"/>
      <c r="L2496" s="99"/>
      <c r="M2496" s="99"/>
      <c r="N2496" s="99"/>
      <c r="O2496" s="99"/>
      <c r="P2496" s="99"/>
      <c r="Q2496" s="99"/>
      <c r="R2496" s="99"/>
      <c r="S2496" s="99"/>
      <c r="T2496" s="27"/>
      <c r="U2496" s="27"/>
      <c r="V2496" s="27"/>
      <c r="W2496" s="27"/>
      <c r="X2496" s="27"/>
      <c r="Y2496" s="27"/>
      <c r="Z2496" s="27"/>
      <c r="AA2496" s="27"/>
      <c r="AC2496" s="25"/>
      <c r="AD2496" s="25"/>
      <c r="AE2496" s="25"/>
      <c r="AF2496" s="25"/>
      <c r="AG2496" s="25"/>
      <c r="AH2496" s="25"/>
      <c r="AI2496" s="25"/>
      <c r="AJ2496" s="25"/>
      <c r="AK2496" s="25"/>
      <c r="AL2496" s="25"/>
      <c r="AM2496" s="25"/>
      <c r="AN2496" s="25"/>
      <c r="AO2496" s="25"/>
      <c r="AP2496" s="25"/>
      <c r="AQ2496" s="25"/>
      <c r="AR2496" s="25"/>
      <c r="AS2496" s="25"/>
      <c r="AT2496" s="25"/>
      <c r="AU2496" s="25"/>
      <c r="AV2496" s="25"/>
      <c r="AW2496" s="25"/>
      <c r="AX2496" s="25"/>
    </row>
    <row r="2497" spans="7:50" ht="12.75">
      <c r="G2497" s="49"/>
      <c r="K2497" s="99"/>
      <c r="L2497" s="99"/>
      <c r="M2497" s="99"/>
      <c r="N2497" s="99"/>
      <c r="O2497" s="99"/>
      <c r="P2497" s="99"/>
      <c r="Q2497" s="99"/>
      <c r="R2497" s="99"/>
      <c r="S2497" s="99"/>
      <c r="T2497" s="27"/>
      <c r="U2497" s="27"/>
      <c r="V2497" s="27"/>
      <c r="W2497" s="27"/>
      <c r="X2497" s="27"/>
      <c r="Y2497" s="27"/>
      <c r="Z2497" s="27"/>
      <c r="AA2497" s="27"/>
      <c r="AC2497" s="25"/>
      <c r="AD2497" s="25"/>
      <c r="AE2497" s="25"/>
      <c r="AF2497" s="25"/>
      <c r="AG2497" s="25"/>
      <c r="AH2497" s="25"/>
      <c r="AI2497" s="25"/>
      <c r="AJ2497" s="25"/>
      <c r="AK2497" s="25"/>
      <c r="AL2497" s="25"/>
      <c r="AM2497" s="25"/>
      <c r="AN2497" s="25"/>
      <c r="AO2497" s="25"/>
      <c r="AP2497" s="25"/>
      <c r="AQ2497" s="25"/>
      <c r="AR2497" s="25"/>
      <c r="AS2497" s="25"/>
      <c r="AT2497" s="25"/>
      <c r="AU2497" s="25"/>
      <c r="AV2497" s="25"/>
      <c r="AW2497" s="25"/>
      <c r="AX2497" s="25"/>
    </row>
    <row r="2498" spans="7:50" ht="12.75">
      <c r="G2498" s="49"/>
      <c r="K2498" s="99"/>
      <c r="L2498" s="99"/>
      <c r="M2498" s="99"/>
      <c r="N2498" s="99"/>
      <c r="O2498" s="99"/>
      <c r="P2498" s="99"/>
      <c r="Q2498" s="99"/>
      <c r="R2498" s="99"/>
      <c r="S2498" s="99"/>
      <c r="T2498" s="27"/>
      <c r="U2498" s="27"/>
      <c r="V2498" s="27"/>
      <c r="W2498" s="27"/>
      <c r="X2498" s="27"/>
      <c r="Y2498" s="27"/>
      <c r="Z2498" s="27"/>
      <c r="AA2498" s="27"/>
      <c r="AC2498" s="25"/>
      <c r="AD2498" s="25"/>
      <c r="AE2498" s="25"/>
      <c r="AF2498" s="25"/>
      <c r="AG2498" s="25"/>
      <c r="AH2498" s="25"/>
      <c r="AI2498" s="25"/>
      <c r="AJ2498" s="25"/>
      <c r="AK2498" s="25"/>
      <c r="AL2498" s="25"/>
      <c r="AM2498" s="25"/>
      <c r="AN2498" s="25"/>
      <c r="AO2498" s="25"/>
      <c r="AP2498" s="25"/>
      <c r="AQ2498" s="25"/>
      <c r="AR2498" s="25"/>
      <c r="AS2498" s="25"/>
      <c r="AT2498" s="25"/>
      <c r="AU2498" s="25"/>
      <c r="AV2498" s="25"/>
      <c r="AW2498" s="25"/>
      <c r="AX2498" s="25"/>
    </row>
    <row r="2499" spans="7:50" ht="12.75">
      <c r="G2499" s="49"/>
      <c r="K2499" s="99"/>
      <c r="L2499" s="99"/>
      <c r="M2499" s="99"/>
      <c r="N2499" s="99"/>
      <c r="O2499" s="99"/>
      <c r="P2499" s="99"/>
      <c r="Q2499" s="99"/>
      <c r="R2499" s="99"/>
      <c r="S2499" s="99"/>
      <c r="T2499" s="27"/>
      <c r="U2499" s="27"/>
      <c r="V2499" s="27"/>
      <c r="W2499" s="27"/>
      <c r="X2499" s="27"/>
      <c r="Y2499" s="27"/>
      <c r="Z2499" s="27"/>
      <c r="AA2499" s="27"/>
      <c r="AC2499" s="25"/>
      <c r="AD2499" s="25"/>
      <c r="AE2499" s="25"/>
      <c r="AF2499" s="25"/>
      <c r="AG2499" s="25"/>
      <c r="AH2499" s="25"/>
      <c r="AI2499" s="25"/>
      <c r="AJ2499" s="25"/>
      <c r="AK2499" s="25"/>
      <c r="AL2499" s="25"/>
      <c r="AM2499" s="25"/>
      <c r="AN2499" s="25"/>
      <c r="AO2499" s="25"/>
      <c r="AP2499" s="25"/>
      <c r="AQ2499" s="25"/>
      <c r="AR2499" s="25"/>
      <c r="AS2499" s="25"/>
      <c r="AT2499" s="25"/>
      <c r="AU2499" s="25"/>
      <c r="AV2499" s="25"/>
      <c r="AW2499" s="25"/>
      <c r="AX2499" s="25"/>
    </row>
    <row r="2500" spans="7:50" ht="12.75">
      <c r="G2500" s="49"/>
      <c r="K2500" s="99"/>
      <c r="L2500" s="99"/>
      <c r="M2500" s="99"/>
      <c r="N2500" s="99"/>
      <c r="O2500" s="99"/>
      <c r="P2500" s="99"/>
      <c r="Q2500" s="99"/>
      <c r="R2500" s="99"/>
      <c r="S2500" s="99"/>
      <c r="T2500" s="27"/>
      <c r="U2500" s="27"/>
      <c r="V2500" s="27"/>
      <c r="W2500" s="27"/>
      <c r="X2500" s="27"/>
      <c r="Y2500" s="27"/>
      <c r="Z2500" s="27"/>
      <c r="AA2500" s="27"/>
      <c r="AC2500" s="25"/>
      <c r="AD2500" s="25"/>
      <c r="AE2500" s="25"/>
      <c r="AF2500" s="25"/>
      <c r="AG2500" s="25"/>
      <c r="AH2500" s="25"/>
      <c r="AI2500" s="25"/>
      <c r="AJ2500" s="25"/>
      <c r="AK2500" s="25"/>
      <c r="AL2500" s="25"/>
      <c r="AM2500" s="25"/>
      <c r="AN2500" s="25"/>
      <c r="AO2500" s="25"/>
      <c r="AP2500" s="25"/>
      <c r="AQ2500" s="25"/>
      <c r="AR2500" s="25"/>
      <c r="AS2500" s="25"/>
      <c r="AT2500" s="25"/>
      <c r="AU2500" s="25"/>
      <c r="AV2500" s="25"/>
      <c r="AW2500" s="25"/>
      <c r="AX2500" s="25"/>
    </row>
    <row r="2501" spans="7:50" ht="12.75">
      <c r="G2501" s="49"/>
      <c r="K2501" s="99"/>
      <c r="L2501" s="99"/>
      <c r="M2501" s="99"/>
      <c r="N2501" s="99"/>
      <c r="O2501" s="99"/>
      <c r="P2501" s="99"/>
      <c r="Q2501" s="99"/>
      <c r="R2501" s="99"/>
      <c r="S2501" s="99"/>
      <c r="T2501" s="27"/>
      <c r="U2501" s="27"/>
      <c r="V2501" s="27"/>
      <c r="W2501" s="27"/>
      <c r="X2501" s="27"/>
      <c r="Y2501" s="27"/>
      <c r="Z2501" s="27"/>
      <c r="AA2501" s="27"/>
      <c r="AC2501" s="25"/>
      <c r="AD2501" s="25"/>
      <c r="AE2501" s="25"/>
      <c r="AF2501" s="25"/>
      <c r="AG2501" s="25"/>
      <c r="AH2501" s="25"/>
      <c r="AI2501" s="25"/>
      <c r="AJ2501" s="25"/>
      <c r="AK2501" s="25"/>
      <c r="AL2501" s="25"/>
      <c r="AM2501" s="25"/>
      <c r="AN2501" s="25"/>
      <c r="AO2501" s="25"/>
      <c r="AP2501" s="25"/>
      <c r="AQ2501" s="25"/>
      <c r="AR2501" s="25"/>
      <c r="AS2501" s="25"/>
      <c r="AT2501" s="25"/>
      <c r="AU2501" s="25"/>
      <c r="AV2501" s="25"/>
      <c r="AW2501" s="25"/>
      <c r="AX2501" s="25"/>
    </row>
    <row r="2502" spans="7:50" ht="12.75">
      <c r="G2502" s="49"/>
      <c r="K2502" s="99"/>
      <c r="L2502" s="99"/>
      <c r="M2502" s="99"/>
      <c r="N2502" s="99"/>
      <c r="O2502" s="99"/>
      <c r="P2502" s="99"/>
      <c r="Q2502" s="99"/>
      <c r="R2502" s="99"/>
      <c r="S2502" s="99"/>
      <c r="T2502" s="27"/>
      <c r="U2502" s="27"/>
      <c r="V2502" s="27"/>
      <c r="W2502" s="27"/>
      <c r="X2502" s="27"/>
      <c r="Y2502" s="27"/>
      <c r="Z2502" s="27"/>
      <c r="AA2502" s="27"/>
      <c r="AC2502" s="25"/>
      <c r="AD2502" s="25"/>
      <c r="AE2502" s="25"/>
      <c r="AF2502" s="25"/>
      <c r="AG2502" s="25"/>
      <c r="AH2502" s="25"/>
      <c r="AI2502" s="25"/>
      <c r="AJ2502" s="25"/>
      <c r="AK2502" s="25"/>
      <c r="AL2502" s="25"/>
      <c r="AM2502" s="25"/>
      <c r="AN2502" s="25"/>
      <c r="AO2502" s="25"/>
      <c r="AP2502" s="25"/>
      <c r="AQ2502" s="25"/>
      <c r="AR2502" s="25"/>
      <c r="AS2502" s="25"/>
      <c r="AT2502" s="25"/>
      <c r="AU2502" s="25"/>
      <c r="AV2502" s="25"/>
      <c r="AW2502" s="25"/>
      <c r="AX2502" s="25"/>
    </row>
    <row r="2503" spans="7:50" ht="12.75">
      <c r="G2503" s="49"/>
      <c r="K2503" s="99"/>
      <c r="L2503" s="99"/>
      <c r="M2503" s="99"/>
      <c r="N2503" s="99"/>
      <c r="O2503" s="99"/>
      <c r="P2503" s="99"/>
      <c r="Q2503" s="99"/>
      <c r="R2503" s="99"/>
      <c r="S2503" s="99"/>
      <c r="T2503" s="27"/>
      <c r="U2503" s="27"/>
      <c r="V2503" s="27"/>
      <c r="W2503" s="27"/>
      <c r="X2503" s="27"/>
      <c r="Y2503" s="27"/>
      <c r="Z2503" s="27"/>
      <c r="AA2503" s="27"/>
      <c r="AC2503" s="25"/>
      <c r="AD2503" s="25"/>
      <c r="AE2503" s="25"/>
      <c r="AF2503" s="25"/>
      <c r="AG2503" s="25"/>
      <c r="AH2503" s="25"/>
      <c r="AI2503" s="25"/>
      <c r="AJ2503" s="25"/>
      <c r="AK2503" s="25"/>
      <c r="AL2503" s="25"/>
      <c r="AM2503" s="25"/>
      <c r="AN2503" s="25"/>
      <c r="AO2503" s="25"/>
      <c r="AP2503" s="25"/>
      <c r="AQ2503" s="25"/>
      <c r="AR2503" s="25"/>
      <c r="AS2503" s="25"/>
      <c r="AT2503" s="25"/>
      <c r="AU2503" s="25"/>
      <c r="AV2503" s="25"/>
      <c r="AW2503" s="25"/>
      <c r="AX2503" s="25"/>
    </row>
    <row r="2504" spans="7:50" ht="12.75">
      <c r="G2504" s="49"/>
      <c r="K2504" s="99"/>
      <c r="L2504" s="99"/>
      <c r="M2504" s="99"/>
      <c r="N2504" s="99"/>
      <c r="O2504" s="99"/>
      <c r="P2504" s="99"/>
      <c r="Q2504" s="99"/>
      <c r="R2504" s="99"/>
      <c r="S2504" s="99"/>
      <c r="T2504" s="27"/>
      <c r="U2504" s="27"/>
      <c r="V2504" s="27"/>
      <c r="W2504" s="27"/>
      <c r="X2504" s="27"/>
      <c r="Y2504" s="27"/>
      <c r="Z2504" s="27"/>
      <c r="AA2504" s="27"/>
      <c r="AC2504" s="25"/>
      <c r="AD2504" s="25"/>
      <c r="AE2504" s="25"/>
      <c r="AF2504" s="25"/>
      <c r="AG2504" s="25"/>
      <c r="AH2504" s="25"/>
      <c r="AI2504" s="25"/>
      <c r="AJ2504" s="25"/>
      <c r="AK2504" s="25"/>
      <c r="AL2504" s="25"/>
      <c r="AM2504" s="25"/>
      <c r="AN2504" s="25"/>
      <c r="AO2504" s="25"/>
      <c r="AP2504" s="25"/>
      <c r="AQ2504" s="25"/>
      <c r="AR2504" s="25"/>
      <c r="AS2504" s="25"/>
      <c r="AT2504" s="25"/>
      <c r="AU2504" s="25"/>
      <c r="AV2504" s="25"/>
      <c r="AW2504" s="25"/>
      <c r="AX2504" s="25"/>
    </row>
    <row r="2505" spans="7:50" ht="12.75">
      <c r="G2505" s="49"/>
      <c r="K2505" s="99"/>
      <c r="L2505" s="99"/>
      <c r="M2505" s="99"/>
      <c r="N2505" s="99"/>
      <c r="O2505" s="99"/>
      <c r="P2505" s="99"/>
      <c r="Q2505" s="99"/>
      <c r="R2505" s="99"/>
      <c r="S2505" s="99"/>
      <c r="T2505" s="27"/>
      <c r="U2505" s="27"/>
      <c r="V2505" s="27"/>
      <c r="W2505" s="27"/>
      <c r="X2505" s="27"/>
      <c r="Y2505" s="27"/>
      <c r="Z2505" s="27"/>
      <c r="AA2505" s="27"/>
      <c r="AC2505" s="25"/>
      <c r="AD2505" s="25"/>
      <c r="AE2505" s="25"/>
      <c r="AF2505" s="25"/>
      <c r="AG2505" s="25"/>
      <c r="AH2505" s="25"/>
      <c r="AI2505" s="25"/>
      <c r="AJ2505" s="25"/>
      <c r="AK2505" s="25"/>
      <c r="AL2505" s="25"/>
      <c r="AM2505" s="25"/>
      <c r="AN2505" s="25"/>
      <c r="AO2505" s="25"/>
      <c r="AP2505" s="25"/>
      <c r="AQ2505" s="25"/>
      <c r="AR2505" s="25"/>
      <c r="AS2505" s="25"/>
      <c r="AT2505" s="25"/>
      <c r="AU2505" s="25"/>
      <c r="AV2505" s="25"/>
      <c r="AW2505" s="25"/>
      <c r="AX2505" s="25"/>
    </row>
    <row r="2506" spans="7:50" ht="12.75">
      <c r="G2506" s="49"/>
      <c r="K2506" s="99"/>
      <c r="L2506" s="99"/>
      <c r="M2506" s="99"/>
      <c r="N2506" s="99"/>
      <c r="O2506" s="99"/>
      <c r="P2506" s="99"/>
      <c r="Q2506" s="99"/>
      <c r="R2506" s="99"/>
      <c r="S2506" s="99"/>
      <c r="T2506" s="27"/>
      <c r="U2506" s="27"/>
      <c r="V2506" s="27"/>
      <c r="W2506" s="27"/>
      <c r="X2506" s="27"/>
      <c r="Y2506" s="27"/>
      <c r="Z2506" s="27"/>
      <c r="AA2506" s="27"/>
      <c r="AC2506" s="25"/>
      <c r="AD2506" s="25"/>
      <c r="AE2506" s="25"/>
      <c r="AF2506" s="25"/>
      <c r="AG2506" s="25"/>
      <c r="AH2506" s="25"/>
      <c r="AI2506" s="25"/>
      <c r="AJ2506" s="25"/>
      <c r="AK2506" s="25"/>
      <c r="AL2506" s="25"/>
      <c r="AM2506" s="25"/>
      <c r="AN2506" s="25"/>
      <c r="AO2506" s="25"/>
      <c r="AP2506" s="25"/>
      <c r="AQ2506" s="25"/>
      <c r="AR2506" s="25"/>
      <c r="AS2506" s="25"/>
      <c r="AT2506" s="25"/>
      <c r="AU2506" s="25"/>
      <c r="AV2506" s="25"/>
      <c r="AW2506" s="25"/>
      <c r="AX2506" s="25"/>
    </row>
    <row r="2507" spans="7:50" ht="12.75">
      <c r="G2507" s="49"/>
      <c r="K2507" s="99"/>
      <c r="L2507" s="99"/>
      <c r="M2507" s="99"/>
      <c r="N2507" s="99"/>
      <c r="O2507" s="99"/>
      <c r="P2507" s="99"/>
      <c r="Q2507" s="99"/>
      <c r="R2507" s="99"/>
      <c r="S2507" s="99"/>
      <c r="T2507" s="27"/>
      <c r="U2507" s="27"/>
      <c r="V2507" s="27"/>
      <c r="W2507" s="27"/>
      <c r="X2507" s="27"/>
      <c r="Y2507" s="27"/>
      <c r="Z2507" s="27"/>
      <c r="AA2507" s="27"/>
      <c r="AC2507" s="25"/>
      <c r="AD2507" s="25"/>
      <c r="AE2507" s="25"/>
      <c r="AF2507" s="25"/>
      <c r="AG2507" s="25"/>
      <c r="AH2507" s="25"/>
      <c r="AI2507" s="25"/>
      <c r="AJ2507" s="25"/>
      <c r="AK2507" s="25"/>
      <c r="AL2507" s="25"/>
      <c r="AM2507" s="25"/>
      <c r="AN2507" s="25"/>
      <c r="AO2507" s="25"/>
      <c r="AP2507" s="25"/>
      <c r="AQ2507" s="25"/>
      <c r="AR2507" s="25"/>
      <c r="AS2507" s="25"/>
      <c r="AT2507" s="25"/>
      <c r="AU2507" s="25"/>
      <c r="AV2507" s="25"/>
      <c r="AW2507" s="25"/>
      <c r="AX2507" s="25"/>
    </row>
    <row r="2508" spans="7:50" ht="12.75">
      <c r="G2508" s="49"/>
      <c r="K2508" s="99"/>
      <c r="L2508" s="99"/>
      <c r="M2508" s="99"/>
      <c r="N2508" s="99"/>
      <c r="O2508" s="99"/>
      <c r="P2508" s="99"/>
      <c r="Q2508" s="99"/>
      <c r="R2508" s="99"/>
      <c r="S2508" s="99"/>
      <c r="T2508" s="27"/>
      <c r="U2508" s="27"/>
      <c r="V2508" s="27"/>
      <c r="W2508" s="27"/>
      <c r="X2508" s="27"/>
      <c r="Y2508" s="27"/>
      <c r="Z2508" s="27"/>
      <c r="AA2508" s="27"/>
      <c r="AC2508" s="25"/>
      <c r="AD2508" s="25"/>
      <c r="AE2508" s="25"/>
      <c r="AF2508" s="25"/>
      <c r="AG2508" s="25"/>
      <c r="AH2508" s="25"/>
      <c r="AI2508" s="25"/>
      <c r="AJ2508" s="25"/>
      <c r="AK2508" s="25"/>
      <c r="AL2508" s="25"/>
      <c r="AM2508" s="25"/>
      <c r="AN2508" s="25"/>
      <c r="AO2508" s="25"/>
      <c r="AP2508" s="25"/>
      <c r="AQ2508" s="25"/>
      <c r="AR2508" s="25"/>
      <c r="AS2508" s="25"/>
      <c r="AT2508" s="25"/>
      <c r="AU2508" s="25"/>
      <c r="AV2508" s="25"/>
      <c r="AW2508" s="25"/>
      <c r="AX2508" s="25"/>
    </row>
    <row r="2509" spans="7:50" ht="12.75">
      <c r="G2509" s="49"/>
      <c r="K2509" s="99"/>
      <c r="L2509" s="99"/>
      <c r="M2509" s="99"/>
      <c r="N2509" s="99"/>
      <c r="O2509" s="99"/>
      <c r="P2509" s="99"/>
      <c r="Q2509" s="99"/>
      <c r="R2509" s="99"/>
      <c r="S2509" s="99"/>
      <c r="T2509" s="27"/>
      <c r="U2509" s="27"/>
      <c r="V2509" s="27"/>
      <c r="W2509" s="27"/>
      <c r="X2509" s="27"/>
      <c r="Y2509" s="27"/>
      <c r="Z2509" s="27"/>
      <c r="AA2509" s="27"/>
      <c r="AC2509" s="25"/>
      <c r="AD2509" s="25"/>
      <c r="AE2509" s="25"/>
      <c r="AF2509" s="25"/>
      <c r="AG2509" s="25"/>
      <c r="AH2509" s="25"/>
      <c r="AI2509" s="25"/>
      <c r="AJ2509" s="25"/>
      <c r="AK2509" s="25"/>
      <c r="AL2509" s="25"/>
      <c r="AM2509" s="25"/>
      <c r="AN2509" s="25"/>
      <c r="AO2509" s="25"/>
      <c r="AP2509" s="25"/>
      <c r="AQ2509" s="25"/>
      <c r="AR2509" s="25"/>
      <c r="AS2509" s="25"/>
      <c r="AT2509" s="25"/>
      <c r="AU2509" s="25"/>
      <c r="AV2509" s="25"/>
      <c r="AW2509" s="25"/>
      <c r="AX2509" s="25"/>
    </row>
    <row r="2510" spans="7:50" ht="12.75">
      <c r="G2510" s="49"/>
      <c r="K2510" s="99"/>
      <c r="L2510" s="99"/>
      <c r="M2510" s="99"/>
      <c r="N2510" s="99"/>
      <c r="O2510" s="99"/>
      <c r="P2510" s="99"/>
      <c r="Q2510" s="99"/>
      <c r="R2510" s="99"/>
      <c r="S2510" s="99"/>
      <c r="T2510" s="27"/>
      <c r="U2510" s="27"/>
      <c r="V2510" s="27"/>
      <c r="W2510" s="27"/>
      <c r="X2510" s="27"/>
      <c r="Y2510" s="27"/>
      <c r="Z2510" s="27"/>
      <c r="AA2510" s="27"/>
      <c r="AC2510" s="25"/>
      <c r="AD2510" s="25"/>
      <c r="AE2510" s="25"/>
      <c r="AF2510" s="25"/>
      <c r="AG2510" s="25"/>
      <c r="AH2510" s="25"/>
      <c r="AI2510" s="25"/>
      <c r="AJ2510" s="25"/>
      <c r="AK2510" s="25"/>
      <c r="AL2510" s="25"/>
      <c r="AM2510" s="25"/>
      <c r="AN2510" s="25"/>
      <c r="AO2510" s="25"/>
      <c r="AP2510" s="25"/>
      <c r="AQ2510" s="25"/>
      <c r="AR2510" s="25"/>
      <c r="AS2510" s="25"/>
      <c r="AT2510" s="25"/>
      <c r="AU2510" s="25"/>
      <c r="AV2510" s="25"/>
      <c r="AW2510" s="25"/>
      <c r="AX2510" s="25"/>
    </row>
    <row r="2511" spans="7:50" ht="12.75">
      <c r="G2511" s="49"/>
      <c r="K2511" s="99"/>
      <c r="L2511" s="99"/>
      <c r="M2511" s="99"/>
      <c r="N2511" s="99"/>
      <c r="O2511" s="99"/>
      <c r="P2511" s="99"/>
      <c r="Q2511" s="99"/>
      <c r="R2511" s="99"/>
      <c r="S2511" s="99"/>
      <c r="T2511" s="27"/>
      <c r="U2511" s="27"/>
      <c r="V2511" s="27"/>
      <c r="W2511" s="27"/>
      <c r="X2511" s="27"/>
      <c r="Y2511" s="27"/>
      <c r="Z2511" s="27"/>
      <c r="AA2511" s="27"/>
      <c r="AC2511" s="25"/>
      <c r="AD2511" s="25"/>
      <c r="AE2511" s="25"/>
      <c r="AF2511" s="25"/>
      <c r="AG2511" s="25"/>
      <c r="AH2511" s="25"/>
      <c r="AI2511" s="25"/>
      <c r="AJ2511" s="25"/>
      <c r="AK2511" s="25"/>
      <c r="AL2511" s="25"/>
      <c r="AM2511" s="25"/>
      <c r="AN2511" s="25"/>
      <c r="AO2511" s="25"/>
      <c r="AP2511" s="25"/>
      <c r="AQ2511" s="25"/>
      <c r="AR2511" s="25"/>
      <c r="AS2511" s="25"/>
      <c r="AT2511" s="25"/>
      <c r="AU2511" s="25"/>
      <c r="AV2511" s="25"/>
      <c r="AW2511" s="25"/>
      <c r="AX2511" s="25"/>
    </row>
    <row r="2512" spans="7:50" ht="12.75">
      <c r="G2512" s="49"/>
      <c r="K2512" s="99"/>
      <c r="L2512" s="99"/>
      <c r="M2512" s="99"/>
      <c r="N2512" s="99"/>
      <c r="O2512" s="99"/>
      <c r="P2512" s="99"/>
      <c r="Q2512" s="99"/>
      <c r="R2512" s="99"/>
      <c r="S2512" s="99"/>
      <c r="T2512" s="27"/>
      <c r="U2512" s="27"/>
      <c r="V2512" s="27"/>
      <c r="W2512" s="27"/>
      <c r="X2512" s="27"/>
      <c r="Y2512" s="27"/>
      <c r="Z2512" s="27"/>
      <c r="AA2512" s="27"/>
      <c r="AC2512" s="25"/>
      <c r="AD2512" s="25"/>
      <c r="AE2512" s="25"/>
      <c r="AF2512" s="25"/>
      <c r="AG2512" s="25"/>
      <c r="AH2512" s="25"/>
      <c r="AI2512" s="25"/>
      <c r="AJ2512" s="25"/>
      <c r="AK2512" s="25"/>
      <c r="AL2512" s="25"/>
      <c r="AM2512" s="25"/>
      <c r="AN2512" s="25"/>
      <c r="AO2512" s="25"/>
      <c r="AP2512" s="25"/>
      <c r="AQ2512" s="25"/>
      <c r="AR2512" s="25"/>
      <c r="AS2512" s="25"/>
      <c r="AT2512" s="25"/>
      <c r="AU2512" s="25"/>
      <c r="AV2512" s="25"/>
      <c r="AW2512" s="25"/>
      <c r="AX2512" s="25"/>
    </row>
    <row r="2513" spans="7:50" ht="12.75">
      <c r="G2513" s="49"/>
      <c r="K2513" s="99"/>
      <c r="L2513" s="99"/>
      <c r="M2513" s="99"/>
      <c r="N2513" s="99"/>
      <c r="O2513" s="99"/>
      <c r="P2513" s="99"/>
      <c r="Q2513" s="99"/>
      <c r="R2513" s="99"/>
      <c r="S2513" s="99"/>
      <c r="T2513" s="27"/>
      <c r="U2513" s="27"/>
      <c r="V2513" s="27"/>
      <c r="W2513" s="27"/>
      <c r="X2513" s="27"/>
      <c r="Y2513" s="27"/>
      <c r="Z2513" s="27"/>
      <c r="AA2513" s="27"/>
      <c r="AC2513" s="25"/>
      <c r="AD2513" s="25"/>
      <c r="AE2513" s="25"/>
      <c r="AF2513" s="25"/>
      <c r="AG2513" s="25"/>
      <c r="AH2513" s="25"/>
      <c r="AI2513" s="25"/>
      <c r="AJ2513" s="25"/>
      <c r="AK2513" s="25"/>
      <c r="AL2513" s="25"/>
      <c r="AM2513" s="25"/>
      <c r="AN2513" s="25"/>
      <c r="AO2513" s="25"/>
      <c r="AP2513" s="25"/>
      <c r="AQ2513" s="25"/>
      <c r="AR2513" s="25"/>
      <c r="AS2513" s="25"/>
      <c r="AT2513" s="25"/>
      <c r="AU2513" s="25"/>
      <c r="AV2513" s="25"/>
      <c r="AW2513" s="25"/>
      <c r="AX2513" s="25"/>
    </row>
    <row r="2514" spans="7:50" ht="12.75">
      <c r="G2514" s="49"/>
      <c r="K2514" s="99"/>
      <c r="L2514" s="99"/>
      <c r="M2514" s="99"/>
      <c r="N2514" s="99"/>
      <c r="O2514" s="99"/>
      <c r="P2514" s="99"/>
      <c r="Q2514" s="99"/>
      <c r="R2514" s="99"/>
      <c r="S2514" s="99"/>
      <c r="T2514" s="27"/>
      <c r="U2514" s="27"/>
      <c r="V2514" s="27"/>
      <c r="W2514" s="27"/>
      <c r="X2514" s="27"/>
      <c r="Y2514" s="27"/>
      <c r="Z2514" s="27"/>
      <c r="AA2514" s="27"/>
      <c r="AC2514" s="25"/>
      <c r="AD2514" s="25"/>
      <c r="AE2514" s="25"/>
      <c r="AF2514" s="25"/>
      <c r="AG2514" s="25"/>
      <c r="AH2514" s="25"/>
      <c r="AI2514" s="25"/>
      <c r="AJ2514" s="25"/>
      <c r="AK2514" s="25"/>
      <c r="AL2514" s="25"/>
      <c r="AM2514" s="25"/>
      <c r="AN2514" s="25"/>
      <c r="AO2514" s="25"/>
      <c r="AP2514" s="25"/>
      <c r="AQ2514" s="25"/>
      <c r="AR2514" s="25"/>
      <c r="AS2514" s="25"/>
      <c r="AT2514" s="25"/>
      <c r="AU2514" s="25"/>
      <c r="AV2514" s="25"/>
      <c r="AW2514" s="25"/>
      <c r="AX2514" s="25"/>
    </row>
    <row r="2515" spans="7:50" ht="12.75">
      <c r="G2515" s="49"/>
      <c r="K2515" s="99"/>
      <c r="L2515" s="99"/>
      <c r="M2515" s="99"/>
      <c r="N2515" s="99"/>
      <c r="O2515" s="99"/>
      <c r="P2515" s="99"/>
      <c r="Q2515" s="99"/>
      <c r="R2515" s="99"/>
      <c r="S2515" s="99"/>
      <c r="T2515" s="27"/>
      <c r="U2515" s="27"/>
      <c r="V2515" s="27"/>
      <c r="W2515" s="27"/>
      <c r="X2515" s="27"/>
      <c r="Y2515" s="27"/>
      <c r="Z2515" s="27"/>
      <c r="AA2515" s="27"/>
      <c r="AC2515" s="25"/>
      <c r="AD2515" s="25"/>
      <c r="AE2515" s="25"/>
      <c r="AF2515" s="25"/>
      <c r="AG2515" s="25"/>
      <c r="AH2515" s="25"/>
      <c r="AI2515" s="25"/>
      <c r="AJ2515" s="25"/>
      <c r="AK2515" s="25"/>
      <c r="AL2515" s="25"/>
      <c r="AM2515" s="25"/>
      <c r="AN2515" s="25"/>
      <c r="AO2515" s="25"/>
      <c r="AP2515" s="25"/>
      <c r="AQ2515" s="25"/>
      <c r="AR2515" s="25"/>
      <c r="AS2515" s="25"/>
      <c r="AT2515" s="25"/>
      <c r="AU2515" s="25"/>
      <c r="AV2515" s="25"/>
      <c r="AW2515" s="25"/>
      <c r="AX2515" s="25"/>
    </row>
    <row r="2516" spans="7:50" ht="12.75">
      <c r="G2516" s="49"/>
      <c r="K2516" s="99"/>
      <c r="L2516" s="99"/>
      <c r="M2516" s="99"/>
      <c r="N2516" s="99"/>
      <c r="O2516" s="99"/>
      <c r="P2516" s="99"/>
      <c r="Q2516" s="99"/>
      <c r="R2516" s="99"/>
      <c r="S2516" s="99"/>
      <c r="T2516" s="27"/>
      <c r="U2516" s="27"/>
      <c r="V2516" s="27"/>
      <c r="W2516" s="27"/>
      <c r="X2516" s="27"/>
      <c r="Y2516" s="27"/>
      <c r="Z2516" s="27"/>
      <c r="AA2516" s="27"/>
      <c r="AC2516" s="25"/>
      <c r="AD2516" s="25"/>
      <c r="AE2516" s="25"/>
      <c r="AF2516" s="25"/>
      <c r="AG2516" s="25"/>
      <c r="AH2516" s="25"/>
      <c r="AI2516" s="25"/>
      <c r="AJ2516" s="25"/>
      <c r="AK2516" s="25"/>
      <c r="AL2516" s="25"/>
      <c r="AM2516" s="25"/>
      <c r="AN2516" s="25"/>
      <c r="AO2516" s="25"/>
      <c r="AP2516" s="25"/>
      <c r="AQ2516" s="25"/>
      <c r="AR2516" s="25"/>
      <c r="AS2516" s="25"/>
      <c r="AT2516" s="25"/>
      <c r="AU2516" s="25"/>
      <c r="AV2516" s="25"/>
      <c r="AW2516" s="25"/>
      <c r="AX2516" s="25"/>
    </row>
    <row r="2517" spans="7:50" ht="12.75">
      <c r="G2517" s="49"/>
      <c r="K2517" s="99"/>
      <c r="L2517" s="99"/>
      <c r="M2517" s="99"/>
      <c r="N2517" s="99"/>
      <c r="O2517" s="99"/>
      <c r="P2517" s="99"/>
      <c r="Q2517" s="99"/>
      <c r="R2517" s="99"/>
      <c r="S2517" s="99"/>
      <c r="T2517" s="27"/>
      <c r="U2517" s="27"/>
      <c r="V2517" s="27"/>
      <c r="W2517" s="27"/>
      <c r="X2517" s="27"/>
      <c r="Y2517" s="27"/>
      <c r="Z2517" s="27"/>
      <c r="AA2517" s="27"/>
      <c r="AC2517" s="25"/>
      <c r="AD2517" s="25"/>
      <c r="AE2517" s="25"/>
      <c r="AF2517" s="25"/>
      <c r="AG2517" s="25"/>
      <c r="AH2517" s="25"/>
      <c r="AI2517" s="25"/>
      <c r="AJ2517" s="25"/>
      <c r="AK2517" s="25"/>
      <c r="AL2517" s="25"/>
      <c r="AM2517" s="25"/>
      <c r="AN2517" s="25"/>
      <c r="AO2517" s="25"/>
      <c r="AP2517" s="25"/>
      <c r="AQ2517" s="25"/>
      <c r="AR2517" s="25"/>
      <c r="AS2517" s="25"/>
      <c r="AT2517" s="25"/>
      <c r="AU2517" s="25"/>
      <c r="AV2517" s="25"/>
      <c r="AW2517" s="25"/>
      <c r="AX2517" s="25"/>
    </row>
    <row r="2518" spans="7:50" ht="12.75">
      <c r="G2518" s="49"/>
      <c r="K2518" s="99"/>
      <c r="L2518" s="99"/>
      <c r="M2518" s="99"/>
      <c r="N2518" s="99"/>
      <c r="O2518" s="99"/>
      <c r="P2518" s="99"/>
      <c r="Q2518" s="99"/>
      <c r="R2518" s="99"/>
      <c r="S2518" s="99"/>
      <c r="T2518" s="27"/>
      <c r="U2518" s="27"/>
      <c r="V2518" s="27"/>
      <c r="W2518" s="27"/>
      <c r="X2518" s="27"/>
      <c r="Y2518" s="27"/>
      <c r="Z2518" s="27"/>
      <c r="AA2518" s="27"/>
      <c r="AC2518" s="25"/>
      <c r="AD2518" s="25"/>
      <c r="AE2518" s="25"/>
      <c r="AF2518" s="25"/>
      <c r="AG2518" s="25"/>
      <c r="AH2518" s="25"/>
      <c r="AI2518" s="25"/>
      <c r="AJ2518" s="25"/>
      <c r="AK2518" s="25"/>
      <c r="AL2518" s="25"/>
      <c r="AM2518" s="25"/>
      <c r="AN2518" s="25"/>
      <c r="AO2518" s="25"/>
      <c r="AP2518" s="25"/>
      <c r="AQ2518" s="25"/>
      <c r="AR2518" s="25"/>
      <c r="AS2518" s="25"/>
      <c r="AT2518" s="25"/>
      <c r="AU2518" s="25"/>
      <c r="AV2518" s="25"/>
      <c r="AW2518" s="25"/>
      <c r="AX2518" s="25"/>
    </row>
    <row r="2519" spans="7:50" ht="12.75">
      <c r="G2519" s="49"/>
      <c r="K2519" s="99"/>
      <c r="L2519" s="99"/>
      <c r="M2519" s="99"/>
      <c r="N2519" s="99"/>
      <c r="O2519" s="99"/>
      <c r="P2519" s="99"/>
      <c r="Q2519" s="99"/>
      <c r="R2519" s="99"/>
      <c r="S2519" s="99"/>
      <c r="T2519" s="27"/>
      <c r="U2519" s="27"/>
      <c r="V2519" s="27"/>
      <c r="W2519" s="27"/>
      <c r="X2519" s="27"/>
      <c r="Y2519" s="27"/>
      <c r="Z2519" s="27"/>
      <c r="AA2519" s="27"/>
      <c r="AC2519" s="25"/>
      <c r="AD2519" s="25"/>
      <c r="AE2519" s="25"/>
      <c r="AF2519" s="25"/>
      <c r="AG2519" s="25"/>
      <c r="AH2519" s="25"/>
      <c r="AI2519" s="25"/>
      <c r="AJ2519" s="25"/>
      <c r="AK2519" s="25"/>
      <c r="AL2519" s="25"/>
      <c r="AM2519" s="25"/>
      <c r="AN2519" s="25"/>
      <c r="AO2519" s="25"/>
      <c r="AP2519" s="25"/>
      <c r="AQ2519" s="25"/>
      <c r="AR2519" s="25"/>
      <c r="AS2519" s="25"/>
      <c r="AT2519" s="25"/>
      <c r="AU2519" s="25"/>
      <c r="AV2519" s="25"/>
      <c r="AW2519" s="25"/>
      <c r="AX2519" s="25"/>
    </row>
    <row r="2520" spans="7:50" ht="12.75">
      <c r="G2520" s="49"/>
      <c r="K2520" s="99"/>
      <c r="L2520" s="99"/>
      <c r="M2520" s="99"/>
      <c r="N2520" s="99"/>
      <c r="O2520" s="99"/>
      <c r="P2520" s="99"/>
      <c r="Q2520" s="99"/>
      <c r="R2520" s="99"/>
      <c r="S2520" s="99"/>
      <c r="T2520" s="27"/>
      <c r="U2520" s="27"/>
      <c r="V2520" s="27"/>
      <c r="W2520" s="27"/>
      <c r="X2520" s="27"/>
      <c r="Y2520" s="27"/>
      <c r="Z2520" s="27"/>
      <c r="AA2520" s="27"/>
      <c r="AC2520" s="25"/>
      <c r="AD2520" s="25"/>
      <c r="AE2520" s="25"/>
      <c r="AF2520" s="25"/>
      <c r="AG2520" s="25"/>
      <c r="AH2520" s="25"/>
      <c r="AI2520" s="25"/>
      <c r="AJ2520" s="25"/>
      <c r="AK2520" s="25"/>
      <c r="AL2520" s="25"/>
      <c r="AM2520" s="25"/>
      <c r="AN2520" s="25"/>
      <c r="AO2520" s="25"/>
      <c r="AP2520" s="25"/>
      <c r="AQ2520" s="25"/>
      <c r="AR2520" s="25"/>
      <c r="AS2520" s="25"/>
      <c r="AT2520" s="25"/>
      <c r="AU2520" s="25"/>
      <c r="AV2520" s="25"/>
      <c r="AW2520" s="25"/>
      <c r="AX2520" s="25"/>
    </row>
    <row r="2521" spans="7:50" ht="12.75">
      <c r="G2521" s="49"/>
      <c r="K2521" s="99"/>
      <c r="L2521" s="99"/>
      <c r="M2521" s="99"/>
      <c r="N2521" s="99"/>
      <c r="O2521" s="99"/>
      <c r="P2521" s="99"/>
      <c r="Q2521" s="99"/>
      <c r="R2521" s="99"/>
      <c r="S2521" s="99"/>
      <c r="T2521" s="27"/>
      <c r="U2521" s="27"/>
      <c r="V2521" s="27"/>
      <c r="W2521" s="27"/>
      <c r="X2521" s="27"/>
      <c r="Y2521" s="27"/>
      <c r="Z2521" s="27"/>
      <c r="AA2521" s="27"/>
      <c r="AC2521" s="25"/>
      <c r="AD2521" s="25"/>
      <c r="AE2521" s="25"/>
      <c r="AF2521" s="25"/>
      <c r="AG2521" s="25"/>
      <c r="AH2521" s="25"/>
      <c r="AI2521" s="25"/>
      <c r="AJ2521" s="25"/>
      <c r="AK2521" s="25"/>
      <c r="AL2521" s="25"/>
      <c r="AM2521" s="25"/>
      <c r="AN2521" s="25"/>
      <c r="AO2521" s="25"/>
      <c r="AP2521" s="25"/>
      <c r="AQ2521" s="25"/>
      <c r="AR2521" s="25"/>
      <c r="AS2521" s="25"/>
      <c r="AT2521" s="25"/>
      <c r="AU2521" s="25"/>
      <c r="AV2521" s="25"/>
      <c r="AW2521" s="25"/>
      <c r="AX2521" s="25"/>
    </row>
    <row r="2522" spans="7:50" ht="12.75">
      <c r="G2522" s="49"/>
      <c r="K2522" s="99"/>
      <c r="L2522" s="99"/>
      <c r="M2522" s="99"/>
      <c r="N2522" s="99"/>
      <c r="O2522" s="99"/>
      <c r="P2522" s="99"/>
      <c r="Q2522" s="99"/>
      <c r="R2522" s="99"/>
      <c r="S2522" s="99"/>
      <c r="T2522" s="27"/>
      <c r="U2522" s="27"/>
      <c r="V2522" s="27"/>
      <c r="W2522" s="27"/>
      <c r="X2522" s="27"/>
      <c r="Y2522" s="27"/>
      <c r="Z2522" s="27"/>
      <c r="AA2522" s="27"/>
      <c r="AC2522" s="25"/>
      <c r="AD2522" s="25"/>
      <c r="AE2522" s="25"/>
      <c r="AF2522" s="25"/>
      <c r="AG2522" s="25"/>
      <c r="AH2522" s="25"/>
      <c r="AI2522" s="25"/>
      <c r="AJ2522" s="25"/>
      <c r="AK2522" s="25"/>
      <c r="AL2522" s="25"/>
      <c r="AM2522" s="25"/>
      <c r="AN2522" s="25"/>
      <c r="AO2522" s="25"/>
      <c r="AP2522" s="25"/>
      <c r="AQ2522" s="25"/>
      <c r="AR2522" s="25"/>
      <c r="AS2522" s="25"/>
      <c r="AT2522" s="25"/>
      <c r="AU2522" s="25"/>
      <c r="AV2522" s="25"/>
      <c r="AW2522" s="25"/>
      <c r="AX2522" s="25"/>
    </row>
    <row r="2523" spans="7:50" ht="12.75">
      <c r="G2523" s="49"/>
      <c r="K2523" s="99"/>
      <c r="L2523" s="99"/>
      <c r="M2523" s="99"/>
      <c r="N2523" s="99"/>
      <c r="O2523" s="99"/>
      <c r="P2523" s="99"/>
      <c r="Q2523" s="99"/>
      <c r="R2523" s="99"/>
      <c r="S2523" s="99"/>
      <c r="T2523" s="27"/>
      <c r="U2523" s="27"/>
      <c r="V2523" s="27"/>
      <c r="W2523" s="27"/>
      <c r="X2523" s="27"/>
      <c r="Y2523" s="27"/>
      <c r="Z2523" s="27"/>
      <c r="AA2523" s="27"/>
      <c r="AC2523" s="25"/>
      <c r="AD2523" s="25"/>
      <c r="AE2523" s="25"/>
      <c r="AF2523" s="25"/>
      <c r="AG2523" s="25"/>
      <c r="AH2523" s="25"/>
      <c r="AI2523" s="25"/>
      <c r="AJ2523" s="25"/>
      <c r="AK2523" s="25"/>
      <c r="AL2523" s="25"/>
      <c r="AM2523" s="25"/>
      <c r="AN2523" s="25"/>
      <c r="AO2523" s="25"/>
      <c r="AP2523" s="25"/>
      <c r="AQ2523" s="25"/>
      <c r="AR2523" s="25"/>
      <c r="AS2523" s="25"/>
      <c r="AT2523" s="25"/>
      <c r="AU2523" s="25"/>
      <c r="AV2523" s="25"/>
      <c r="AW2523" s="25"/>
      <c r="AX2523" s="25"/>
    </row>
    <row r="2524" spans="7:50" ht="12.75">
      <c r="G2524" s="49"/>
      <c r="K2524" s="99"/>
      <c r="L2524" s="99"/>
      <c r="M2524" s="99"/>
      <c r="N2524" s="99"/>
      <c r="O2524" s="99"/>
      <c r="P2524" s="99"/>
      <c r="Q2524" s="99"/>
      <c r="R2524" s="99"/>
      <c r="S2524" s="99"/>
      <c r="T2524" s="27"/>
      <c r="U2524" s="27"/>
      <c r="V2524" s="27"/>
      <c r="W2524" s="27"/>
      <c r="X2524" s="27"/>
      <c r="Y2524" s="27"/>
      <c r="Z2524" s="27"/>
      <c r="AA2524" s="27"/>
      <c r="AC2524" s="25"/>
      <c r="AD2524" s="25"/>
      <c r="AE2524" s="25"/>
      <c r="AF2524" s="25"/>
      <c r="AG2524" s="25"/>
      <c r="AH2524" s="25"/>
      <c r="AI2524" s="25"/>
      <c r="AJ2524" s="25"/>
      <c r="AK2524" s="25"/>
      <c r="AL2524" s="25"/>
      <c r="AM2524" s="25"/>
      <c r="AN2524" s="25"/>
      <c r="AO2524" s="25"/>
      <c r="AP2524" s="25"/>
      <c r="AQ2524" s="25"/>
      <c r="AR2524" s="25"/>
      <c r="AS2524" s="25"/>
      <c r="AT2524" s="25"/>
      <c r="AU2524" s="25"/>
      <c r="AV2524" s="25"/>
      <c r="AW2524" s="25"/>
      <c r="AX2524" s="25"/>
    </row>
    <row r="2525" spans="7:50" ht="12.75">
      <c r="G2525" s="49"/>
      <c r="K2525" s="99"/>
      <c r="L2525" s="99"/>
      <c r="M2525" s="99"/>
      <c r="N2525" s="99"/>
      <c r="O2525" s="99"/>
      <c r="P2525" s="99"/>
      <c r="Q2525" s="99"/>
      <c r="R2525" s="99"/>
      <c r="S2525" s="99"/>
      <c r="T2525" s="27"/>
      <c r="U2525" s="27"/>
      <c r="V2525" s="27"/>
      <c r="W2525" s="27"/>
      <c r="X2525" s="27"/>
      <c r="Y2525" s="27"/>
      <c r="Z2525" s="27"/>
      <c r="AA2525" s="27"/>
      <c r="AC2525" s="25"/>
      <c r="AD2525" s="25"/>
      <c r="AE2525" s="25"/>
      <c r="AF2525" s="25"/>
      <c r="AG2525" s="25"/>
      <c r="AH2525" s="25"/>
      <c r="AI2525" s="25"/>
      <c r="AJ2525" s="25"/>
      <c r="AK2525" s="25"/>
      <c r="AL2525" s="25"/>
      <c r="AM2525" s="25"/>
      <c r="AN2525" s="25"/>
      <c r="AO2525" s="25"/>
      <c r="AP2525" s="25"/>
      <c r="AQ2525" s="25"/>
      <c r="AR2525" s="25"/>
      <c r="AS2525" s="25"/>
      <c r="AT2525" s="25"/>
      <c r="AU2525" s="25"/>
      <c r="AV2525" s="25"/>
      <c r="AW2525" s="25"/>
      <c r="AX2525" s="25"/>
    </row>
    <row r="2526" spans="7:50" ht="12.75">
      <c r="G2526" s="49"/>
      <c r="K2526" s="99"/>
      <c r="L2526" s="99"/>
      <c r="M2526" s="99"/>
      <c r="N2526" s="99"/>
      <c r="O2526" s="99"/>
      <c r="P2526" s="99"/>
      <c r="Q2526" s="99"/>
      <c r="R2526" s="99"/>
      <c r="S2526" s="99"/>
      <c r="T2526" s="27"/>
      <c r="U2526" s="27"/>
      <c r="V2526" s="27"/>
      <c r="W2526" s="27"/>
      <c r="X2526" s="27"/>
      <c r="Y2526" s="27"/>
      <c r="Z2526" s="27"/>
      <c r="AA2526" s="27"/>
      <c r="AC2526" s="25"/>
      <c r="AD2526" s="25"/>
      <c r="AE2526" s="25"/>
      <c r="AF2526" s="25"/>
      <c r="AG2526" s="25"/>
      <c r="AH2526" s="25"/>
      <c r="AI2526" s="25"/>
      <c r="AJ2526" s="25"/>
      <c r="AK2526" s="25"/>
      <c r="AL2526" s="25"/>
      <c r="AM2526" s="25"/>
      <c r="AN2526" s="25"/>
      <c r="AO2526" s="25"/>
      <c r="AP2526" s="25"/>
      <c r="AQ2526" s="25"/>
      <c r="AR2526" s="25"/>
      <c r="AS2526" s="25"/>
      <c r="AT2526" s="25"/>
      <c r="AU2526" s="25"/>
      <c r="AV2526" s="25"/>
      <c r="AW2526" s="25"/>
      <c r="AX2526" s="25"/>
    </row>
    <row r="2527" spans="7:50" ht="12.75">
      <c r="G2527" s="49"/>
      <c r="K2527" s="99"/>
      <c r="L2527" s="99"/>
      <c r="M2527" s="99"/>
      <c r="N2527" s="99"/>
      <c r="O2527" s="99"/>
      <c r="P2527" s="99"/>
      <c r="Q2527" s="99"/>
      <c r="R2527" s="99"/>
      <c r="S2527" s="99"/>
      <c r="T2527" s="27"/>
      <c r="U2527" s="27"/>
      <c r="V2527" s="27"/>
      <c r="W2527" s="27"/>
      <c r="X2527" s="27"/>
      <c r="Y2527" s="27"/>
      <c r="Z2527" s="27"/>
      <c r="AA2527" s="27"/>
      <c r="AC2527" s="25"/>
      <c r="AD2527" s="25"/>
      <c r="AE2527" s="25"/>
      <c r="AF2527" s="25"/>
      <c r="AG2527" s="25"/>
      <c r="AH2527" s="25"/>
      <c r="AI2527" s="25"/>
      <c r="AJ2527" s="25"/>
      <c r="AK2527" s="25"/>
      <c r="AL2527" s="25"/>
      <c r="AM2527" s="25"/>
      <c r="AN2527" s="25"/>
      <c r="AO2527" s="25"/>
      <c r="AP2527" s="25"/>
      <c r="AQ2527" s="25"/>
      <c r="AR2527" s="25"/>
      <c r="AS2527" s="25"/>
      <c r="AT2527" s="25"/>
      <c r="AU2527" s="25"/>
      <c r="AV2527" s="25"/>
      <c r="AW2527" s="25"/>
      <c r="AX2527" s="25"/>
    </row>
    <row r="2528" spans="7:50" ht="12.75">
      <c r="G2528" s="49"/>
      <c r="K2528" s="99"/>
      <c r="L2528" s="99"/>
      <c r="M2528" s="99"/>
      <c r="N2528" s="99"/>
      <c r="O2528" s="99"/>
      <c r="P2528" s="99"/>
      <c r="Q2528" s="99"/>
      <c r="R2528" s="99"/>
      <c r="S2528" s="99"/>
      <c r="T2528" s="27"/>
      <c r="U2528" s="27"/>
      <c r="V2528" s="27"/>
      <c r="W2528" s="27"/>
      <c r="X2528" s="27"/>
      <c r="Y2528" s="27"/>
      <c r="Z2528" s="27"/>
      <c r="AA2528" s="27"/>
      <c r="AC2528" s="25"/>
      <c r="AD2528" s="25"/>
      <c r="AE2528" s="25"/>
      <c r="AF2528" s="25"/>
      <c r="AG2528" s="25"/>
      <c r="AH2528" s="25"/>
      <c r="AI2528" s="25"/>
      <c r="AJ2528" s="25"/>
      <c r="AK2528" s="25"/>
      <c r="AL2528" s="25"/>
      <c r="AM2528" s="25"/>
      <c r="AN2528" s="25"/>
      <c r="AO2528" s="25"/>
      <c r="AP2528" s="25"/>
      <c r="AQ2528" s="25"/>
      <c r="AR2528" s="25"/>
      <c r="AS2528" s="25"/>
      <c r="AT2528" s="25"/>
      <c r="AU2528" s="25"/>
      <c r="AV2528" s="25"/>
      <c r="AW2528" s="25"/>
      <c r="AX2528" s="25"/>
    </row>
    <row r="2529" spans="7:50" ht="12.75">
      <c r="G2529" s="49"/>
      <c r="K2529" s="99"/>
      <c r="L2529" s="99"/>
      <c r="M2529" s="99"/>
      <c r="N2529" s="99"/>
      <c r="O2529" s="99"/>
      <c r="P2529" s="99"/>
      <c r="Q2529" s="99"/>
      <c r="R2529" s="99"/>
      <c r="S2529" s="99"/>
      <c r="T2529" s="27"/>
      <c r="U2529" s="27"/>
      <c r="V2529" s="27"/>
      <c r="W2529" s="27"/>
      <c r="X2529" s="27"/>
      <c r="Y2529" s="27"/>
      <c r="Z2529" s="27"/>
      <c r="AA2529" s="27"/>
      <c r="AC2529" s="25"/>
      <c r="AD2529" s="25"/>
      <c r="AE2529" s="25"/>
      <c r="AF2529" s="25"/>
      <c r="AG2529" s="25"/>
      <c r="AH2529" s="25"/>
      <c r="AI2529" s="25"/>
      <c r="AJ2529" s="25"/>
      <c r="AK2529" s="25"/>
      <c r="AL2529" s="25"/>
      <c r="AM2529" s="25"/>
      <c r="AN2529" s="25"/>
      <c r="AO2529" s="25"/>
      <c r="AP2529" s="25"/>
      <c r="AQ2529" s="25"/>
      <c r="AR2529" s="25"/>
      <c r="AS2529" s="25"/>
      <c r="AT2529" s="25"/>
      <c r="AU2529" s="25"/>
      <c r="AV2529" s="25"/>
      <c r="AW2529" s="25"/>
      <c r="AX2529" s="25"/>
    </row>
    <row r="2530" spans="7:50" ht="12.75">
      <c r="G2530" s="49"/>
      <c r="K2530" s="99"/>
      <c r="L2530" s="99"/>
      <c r="M2530" s="99"/>
      <c r="N2530" s="99"/>
      <c r="O2530" s="99"/>
      <c r="P2530" s="99"/>
      <c r="Q2530" s="99"/>
      <c r="R2530" s="99"/>
      <c r="S2530" s="99"/>
      <c r="T2530" s="27"/>
      <c r="U2530" s="27"/>
      <c r="V2530" s="27"/>
      <c r="W2530" s="27"/>
      <c r="X2530" s="27"/>
      <c r="Y2530" s="27"/>
      <c r="Z2530" s="27"/>
      <c r="AA2530" s="27"/>
      <c r="AC2530" s="25"/>
      <c r="AD2530" s="25"/>
      <c r="AE2530" s="25"/>
      <c r="AF2530" s="25"/>
      <c r="AG2530" s="25"/>
      <c r="AH2530" s="25"/>
      <c r="AI2530" s="25"/>
      <c r="AJ2530" s="25"/>
      <c r="AK2530" s="25"/>
      <c r="AL2530" s="25"/>
      <c r="AM2530" s="25"/>
      <c r="AN2530" s="25"/>
      <c r="AO2530" s="25"/>
      <c r="AP2530" s="25"/>
      <c r="AQ2530" s="25"/>
      <c r="AR2530" s="25"/>
      <c r="AS2530" s="25"/>
      <c r="AT2530" s="25"/>
      <c r="AU2530" s="25"/>
      <c r="AV2530" s="25"/>
      <c r="AW2530" s="25"/>
      <c r="AX2530" s="25"/>
    </row>
    <row r="2531" spans="7:50" ht="12.75">
      <c r="G2531" s="49"/>
      <c r="K2531" s="99"/>
      <c r="L2531" s="99"/>
      <c r="M2531" s="99"/>
      <c r="N2531" s="99"/>
      <c r="O2531" s="99"/>
      <c r="P2531" s="99"/>
      <c r="Q2531" s="99"/>
      <c r="R2531" s="99"/>
      <c r="S2531" s="99"/>
      <c r="T2531" s="27"/>
      <c r="U2531" s="27"/>
      <c r="V2531" s="27"/>
      <c r="W2531" s="27"/>
      <c r="X2531" s="27"/>
      <c r="Y2531" s="27"/>
      <c r="Z2531" s="27"/>
      <c r="AA2531" s="27"/>
      <c r="AC2531" s="25"/>
      <c r="AD2531" s="25"/>
      <c r="AE2531" s="25"/>
      <c r="AF2531" s="25"/>
      <c r="AG2531" s="25"/>
      <c r="AH2531" s="25"/>
      <c r="AI2531" s="25"/>
      <c r="AJ2531" s="25"/>
      <c r="AK2531" s="25"/>
      <c r="AL2531" s="25"/>
      <c r="AM2531" s="25"/>
      <c r="AN2531" s="25"/>
      <c r="AO2531" s="25"/>
      <c r="AP2531" s="25"/>
      <c r="AQ2531" s="25"/>
      <c r="AR2531" s="25"/>
      <c r="AS2531" s="25"/>
      <c r="AT2531" s="25"/>
      <c r="AU2531" s="25"/>
      <c r="AV2531" s="25"/>
      <c r="AW2531" s="25"/>
      <c r="AX2531" s="25"/>
    </row>
    <row r="2532" spans="7:50" ht="12.75">
      <c r="G2532" s="49"/>
      <c r="K2532" s="99"/>
      <c r="L2532" s="99"/>
      <c r="M2532" s="99"/>
      <c r="N2532" s="99"/>
      <c r="O2532" s="99"/>
      <c r="P2532" s="99"/>
      <c r="Q2532" s="99"/>
      <c r="R2532" s="99"/>
      <c r="S2532" s="99"/>
      <c r="T2532" s="27"/>
      <c r="U2532" s="27"/>
      <c r="V2532" s="27"/>
      <c r="W2532" s="27"/>
      <c r="X2532" s="27"/>
      <c r="Y2532" s="27"/>
      <c r="Z2532" s="27"/>
      <c r="AA2532" s="27"/>
      <c r="AC2532" s="25"/>
      <c r="AD2532" s="25"/>
      <c r="AE2532" s="25"/>
      <c r="AF2532" s="25"/>
      <c r="AG2532" s="25"/>
      <c r="AH2532" s="25"/>
      <c r="AI2532" s="25"/>
      <c r="AJ2532" s="25"/>
      <c r="AK2532" s="25"/>
      <c r="AL2532" s="25"/>
      <c r="AM2532" s="25"/>
      <c r="AN2532" s="25"/>
      <c r="AO2532" s="25"/>
      <c r="AP2532" s="25"/>
      <c r="AQ2532" s="25"/>
      <c r="AR2532" s="25"/>
      <c r="AS2532" s="25"/>
      <c r="AT2532" s="25"/>
      <c r="AU2532" s="25"/>
      <c r="AV2532" s="25"/>
      <c r="AW2532" s="25"/>
      <c r="AX2532" s="25"/>
    </row>
    <row r="2533" spans="7:50" ht="12.75">
      <c r="G2533" s="49"/>
      <c r="K2533" s="99"/>
      <c r="L2533" s="99"/>
      <c r="M2533" s="99"/>
      <c r="N2533" s="99"/>
      <c r="O2533" s="99"/>
      <c r="P2533" s="99"/>
      <c r="Q2533" s="99"/>
      <c r="R2533" s="99"/>
      <c r="S2533" s="99"/>
      <c r="T2533" s="27"/>
      <c r="U2533" s="27"/>
      <c r="V2533" s="27"/>
      <c r="W2533" s="27"/>
      <c r="X2533" s="27"/>
      <c r="Y2533" s="27"/>
      <c r="Z2533" s="27"/>
      <c r="AA2533" s="27"/>
      <c r="AC2533" s="25"/>
      <c r="AD2533" s="25"/>
      <c r="AE2533" s="25"/>
      <c r="AF2533" s="25"/>
      <c r="AG2533" s="25"/>
      <c r="AH2533" s="25"/>
      <c r="AI2533" s="25"/>
      <c r="AJ2533" s="25"/>
      <c r="AK2533" s="25"/>
      <c r="AL2533" s="25"/>
      <c r="AM2533" s="25"/>
      <c r="AN2533" s="25"/>
      <c r="AO2533" s="25"/>
      <c r="AP2533" s="25"/>
      <c r="AQ2533" s="25"/>
      <c r="AR2533" s="25"/>
      <c r="AS2533" s="25"/>
      <c r="AT2533" s="25"/>
      <c r="AU2533" s="25"/>
      <c r="AV2533" s="25"/>
      <c r="AW2533" s="25"/>
      <c r="AX2533" s="25"/>
    </row>
    <row r="2534" spans="7:50" ht="12.75">
      <c r="G2534" s="49"/>
      <c r="K2534" s="99"/>
      <c r="L2534" s="99"/>
      <c r="M2534" s="99"/>
      <c r="N2534" s="99"/>
      <c r="O2534" s="99"/>
      <c r="P2534" s="99"/>
      <c r="Q2534" s="99"/>
      <c r="R2534" s="99"/>
      <c r="S2534" s="99"/>
      <c r="T2534" s="27"/>
      <c r="U2534" s="27"/>
      <c r="V2534" s="27"/>
      <c r="W2534" s="27"/>
      <c r="X2534" s="27"/>
      <c r="Y2534" s="27"/>
      <c r="Z2534" s="27"/>
      <c r="AA2534" s="27"/>
      <c r="AC2534" s="25"/>
      <c r="AD2534" s="25"/>
      <c r="AE2534" s="25"/>
      <c r="AF2534" s="25"/>
      <c r="AG2534" s="25"/>
      <c r="AH2534" s="25"/>
      <c r="AI2534" s="25"/>
      <c r="AJ2534" s="25"/>
      <c r="AK2534" s="25"/>
      <c r="AL2534" s="25"/>
      <c r="AM2534" s="25"/>
      <c r="AN2534" s="25"/>
      <c r="AO2534" s="25"/>
      <c r="AP2534" s="25"/>
      <c r="AQ2534" s="25"/>
      <c r="AR2534" s="25"/>
      <c r="AS2534" s="25"/>
      <c r="AT2534" s="25"/>
      <c r="AU2534" s="25"/>
      <c r="AV2534" s="25"/>
      <c r="AW2534" s="25"/>
      <c r="AX2534" s="25"/>
    </row>
    <row r="2535" spans="7:50" ht="12.75">
      <c r="G2535" s="49"/>
      <c r="K2535" s="99"/>
      <c r="L2535" s="99"/>
      <c r="M2535" s="99"/>
      <c r="N2535" s="99"/>
      <c r="O2535" s="99"/>
      <c r="P2535" s="99"/>
      <c r="Q2535" s="99"/>
      <c r="R2535" s="99"/>
      <c r="S2535" s="99"/>
      <c r="T2535" s="27"/>
      <c r="U2535" s="27"/>
      <c r="V2535" s="27"/>
      <c r="W2535" s="27"/>
      <c r="X2535" s="27"/>
      <c r="Y2535" s="27"/>
      <c r="Z2535" s="27"/>
      <c r="AA2535" s="27"/>
      <c r="AC2535" s="25"/>
      <c r="AD2535" s="25"/>
      <c r="AE2535" s="25"/>
      <c r="AF2535" s="25"/>
      <c r="AG2535" s="25"/>
      <c r="AH2535" s="25"/>
      <c r="AI2535" s="25"/>
      <c r="AJ2535" s="25"/>
      <c r="AK2535" s="25"/>
      <c r="AL2535" s="25"/>
      <c r="AM2535" s="25"/>
      <c r="AN2535" s="25"/>
      <c r="AO2535" s="25"/>
      <c r="AP2535" s="25"/>
      <c r="AQ2535" s="25"/>
      <c r="AR2535" s="25"/>
      <c r="AS2535" s="25"/>
      <c r="AT2535" s="25"/>
      <c r="AU2535" s="25"/>
      <c r="AV2535" s="25"/>
      <c r="AW2535" s="25"/>
      <c r="AX2535" s="25"/>
    </row>
    <row r="2536" spans="7:50" ht="12.75">
      <c r="AC2536" s="25"/>
      <c r="AD2536" s="25"/>
      <c r="AE2536" s="25"/>
      <c r="AF2536" s="25"/>
      <c r="AG2536" s="25"/>
      <c r="AH2536" s="25"/>
      <c r="AI2536" s="25"/>
      <c r="AJ2536" s="25"/>
      <c r="AK2536" s="25"/>
      <c r="AL2536" s="25"/>
      <c r="AM2536" s="25"/>
      <c r="AN2536" s="25"/>
      <c r="AO2536" s="25"/>
      <c r="AP2536" s="25"/>
      <c r="AQ2536" s="25"/>
      <c r="AR2536" s="25"/>
      <c r="AS2536" s="25"/>
      <c r="AT2536" s="25"/>
      <c r="AU2536" s="25"/>
      <c r="AV2536" s="25"/>
      <c r="AW2536" s="25"/>
      <c r="AX2536" s="25"/>
    </row>
    <row r="2537" spans="7:50" ht="12.75">
      <c r="AC2537" s="25"/>
      <c r="AD2537" s="25"/>
      <c r="AE2537" s="25"/>
      <c r="AF2537" s="25"/>
      <c r="AG2537" s="25"/>
      <c r="AH2537" s="25"/>
      <c r="AI2537" s="25"/>
      <c r="AJ2537" s="25"/>
      <c r="AK2537" s="25"/>
      <c r="AL2537" s="25"/>
      <c r="AM2537" s="25"/>
      <c r="AN2537" s="25"/>
      <c r="AO2537" s="25"/>
      <c r="AP2537" s="25"/>
      <c r="AQ2537" s="25"/>
      <c r="AR2537" s="25"/>
      <c r="AS2537" s="25"/>
      <c r="AT2537" s="25"/>
      <c r="AU2537" s="25"/>
      <c r="AV2537" s="25"/>
      <c r="AW2537" s="25"/>
      <c r="AX2537" s="25"/>
    </row>
    <row r="2538" spans="7:50" ht="12.75">
      <c r="AC2538" s="25"/>
      <c r="AD2538" s="25"/>
      <c r="AE2538" s="25"/>
      <c r="AF2538" s="25"/>
      <c r="AG2538" s="25"/>
      <c r="AH2538" s="25"/>
      <c r="AI2538" s="25"/>
      <c r="AJ2538" s="25"/>
      <c r="AK2538" s="25"/>
      <c r="AL2538" s="25"/>
      <c r="AM2538" s="25"/>
      <c r="AN2538" s="25"/>
      <c r="AO2538" s="25"/>
      <c r="AP2538" s="25"/>
      <c r="AQ2538" s="25"/>
      <c r="AR2538" s="25"/>
      <c r="AS2538" s="25"/>
      <c r="AT2538" s="25"/>
      <c r="AU2538" s="25"/>
      <c r="AV2538" s="25"/>
      <c r="AW2538" s="25"/>
      <c r="AX2538" s="25"/>
    </row>
    <row r="2539" spans="7:50" ht="12.75">
      <c r="AC2539" s="25"/>
      <c r="AD2539" s="25"/>
      <c r="AE2539" s="25"/>
      <c r="AF2539" s="25"/>
      <c r="AG2539" s="25"/>
      <c r="AH2539" s="25"/>
      <c r="AI2539" s="25"/>
      <c r="AJ2539" s="25"/>
      <c r="AK2539" s="25"/>
      <c r="AL2539" s="25"/>
      <c r="AM2539" s="25"/>
      <c r="AN2539" s="25"/>
      <c r="AO2539" s="25"/>
      <c r="AP2539" s="25"/>
      <c r="AQ2539" s="25"/>
      <c r="AR2539" s="25"/>
      <c r="AS2539" s="25"/>
      <c r="AT2539" s="25"/>
      <c r="AU2539" s="25"/>
      <c r="AV2539" s="25"/>
      <c r="AW2539" s="25"/>
      <c r="AX2539" s="25"/>
    </row>
    <row r="2540" spans="7:50" ht="12.75">
      <c r="AC2540" s="25"/>
      <c r="AD2540" s="25"/>
      <c r="AE2540" s="25"/>
      <c r="AF2540" s="25"/>
      <c r="AG2540" s="25"/>
      <c r="AH2540" s="25"/>
      <c r="AI2540" s="25"/>
      <c r="AJ2540" s="25"/>
      <c r="AK2540" s="25"/>
      <c r="AL2540" s="25"/>
      <c r="AM2540" s="25"/>
      <c r="AN2540" s="25"/>
      <c r="AO2540" s="25"/>
      <c r="AP2540" s="25"/>
      <c r="AQ2540" s="25"/>
      <c r="AR2540" s="25"/>
      <c r="AS2540" s="25"/>
      <c r="AT2540" s="25"/>
      <c r="AU2540" s="25"/>
      <c r="AV2540" s="25"/>
      <c r="AW2540" s="25"/>
      <c r="AX2540" s="25"/>
    </row>
    <row r="2541" spans="7:50" ht="12.75">
      <c r="AC2541" s="25"/>
      <c r="AD2541" s="25"/>
      <c r="AE2541" s="25"/>
      <c r="AF2541" s="25"/>
      <c r="AG2541" s="25"/>
      <c r="AH2541" s="25"/>
      <c r="AI2541" s="25"/>
      <c r="AJ2541" s="25"/>
      <c r="AK2541" s="25"/>
      <c r="AL2541" s="25"/>
      <c r="AM2541" s="25"/>
      <c r="AN2541" s="25"/>
      <c r="AO2541" s="25"/>
      <c r="AP2541" s="25"/>
      <c r="AQ2541" s="25"/>
      <c r="AR2541" s="25"/>
      <c r="AS2541" s="25"/>
      <c r="AT2541" s="25"/>
      <c r="AU2541" s="25"/>
      <c r="AV2541" s="25"/>
      <c r="AW2541" s="25"/>
      <c r="AX2541" s="25"/>
    </row>
    <row r="2542" spans="7:50" ht="12.75">
      <c r="AC2542" s="25"/>
      <c r="AD2542" s="25"/>
      <c r="AE2542" s="25"/>
      <c r="AF2542" s="25"/>
      <c r="AG2542" s="25"/>
      <c r="AH2542" s="25"/>
      <c r="AI2542" s="25"/>
      <c r="AJ2542" s="25"/>
      <c r="AK2542" s="25"/>
      <c r="AL2542" s="25"/>
      <c r="AM2542" s="25"/>
      <c r="AN2542" s="25"/>
      <c r="AO2542" s="25"/>
      <c r="AP2542" s="25"/>
      <c r="AQ2542" s="25"/>
      <c r="AR2542" s="25"/>
      <c r="AS2542" s="25"/>
      <c r="AT2542" s="25"/>
      <c r="AU2542" s="25"/>
      <c r="AV2542" s="25"/>
      <c r="AW2542" s="25"/>
      <c r="AX2542" s="25"/>
    </row>
    <row r="2543" spans="7:50" ht="12.75">
      <c r="AC2543" s="25"/>
      <c r="AD2543" s="25"/>
      <c r="AE2543" s="25"/>
      <c r="AF2543" s="25"/>
      <c r="AG2543" s="25"/>
      <c r="AH2543" s="25"/>
      <c r="AI2543" s="25"/>
      <c r="AJ2543" s="25"/>
      <c r="AK2543" s="25"/>
      <c r="AL2543" s="25"/>
      <c r="AM2543" s="25"/>
      <c r="AN2543" s="25"/>
      <c r="AO2543" s="25"/>
      <c r="AP2543" s="25"/>
      <c r="AQ2543" s="25"/>
      <c r="AR2543" s="25"/>
      <c r="AS2543" s="25"/>
      <c r="AT2543" s="25"/>
      <c r="AU2543" s="25"/>
      <c r="AV2543" s="25"/>
      <c r="AW2543" s="25"/>
      <c r="AX2543" s="25"/>
    </row>
    <row r="2544" spans="7:50" ht="12.75">
      <c r="AC2544" s="25"/>
      <c r="AD2544" s="25"/>
      <c r="AE2544" s="25"/>
      <c r="AF2544" s="25"/>
      <c r="AG2544" s="25"/>
      <c r="AH2544" s="25"/>
      <c r="AI2544" s="25"/>
      <c r="AJ2544" s="25"/>
      <c r="AK2544" s="25"/>
      <c r="AL2544" s="25"/>
      <c r="AM2544" s="25"/>
      <c r="AN2544" s="25"/>
      <c r="AO2544" s="25"/>
      <c r="AP2544" s="25"/>
      <c r="AQ2544" s="25"/>
      <c r="AR2544" s="25"/>
      <c r="AS2544" s="25"/>
      <c r="AT2544" s="25"/>
      <c r="AU2544" s="25"/>
      <c r="AV2544" s="25"/>
      <c r="AW2544" s="25"/>
      <c r="AX2544" s="25"/>
    </row>
    <row r="2545" spans="29:50" ht="12.75">
      <c r="AC2545" s="25"/>
      <c r="AD2545" s="25"/>
      <c r="AE2545" s="25"/>
      <c r="AF2545" s="25"/>
      <c r="AG2545" s="25"/>
      <c r="AH2545" s="25"/>
      <c r="AI2545" s="25"/>
      <c r="AJ2545" s="25"/>
      <c r="AK2545" s="25"/>
      <c r="AL2545" s="25"/>
      <c r="AM2545" s="25"/>
      <c r="AN2545" s="25"/>
      <c r="AO2545" s="25"/>
      <c r="AP2545" s="25"/>
      <c r="AQ2545" s="25"/>
      <c r="AR2545" s="25"/>
      <c r="AS2545" s="25"/>
      <c r="AT2545" s="25"/>
      <c r="AU2545" s="25"/>
      <c r="AV2545" s="25"/>
      <c r="AW2545" s="25"/>
      <c r="AX2545" s="25"/>
    </row>
    <row r="2546" spans="29:50" ht="12.75">
      <c r="AC2546" s="25"/>
      <c r="AD2546" s="25"/>
      <c r="AE2546" s="25"/>
      <c r="AF2546" s="25"/>
      <c r="AG2546" s="25"/>
      <c r="AH2546" s="25"/>
      <c r="AI2546" s="25"/>
      <c r="AJ2546" s="25"/>
      <c r="AK2546" s="25"/>
      <c r="AL2546" s="25"/>
      <c r="AM2546" s="25"/>
      <c r="AN2546" s="25"/>
      <c r="AO2546" s="25"/>
      <c r="AP2546" s="25"/>
      <c r="AQ2546" s="25"/>
      <c r="AR2546" s="25"/>
      <c r="AS2546" s="25"/>
      <c r="AT2546" s="25"/>
      <c r="AU2546" s="25"/>
      <c r="AV2546" s="25"/>
      <c r="AW2546" s="25"/>
      <c r="AX2546" s="25"/>
    </row>
    <row r="2547" spans="29:50" ht="12.75">
      <c r="AC2547" s="25"/>
      <c r="AD2547" s="25"/>
      <c r="AE2547" s="25"/>
      <c r="AF2547" s="25"/>
      <c r="AG2547" s="25"/>
      <c r="AH2547" s="25"/>
      <c r="AI2547" s="25"/>
      <c r="AJ2547" s="25"/>
      <c r="AK2547" s="25"/>
      <c r="AL2547" s="25"/>
      <c r="AM2547" s="25"/>
      <c r="AN2547" s="25"/>
      <c r="AO2547" s="25"/>
      <c r="AP2547" s="25"/>
      <c r="AQ2547" s="25"/>
      <c r="AR2547" s="25"/>
      <c r="AS2547" s="25"/>
      <c r="AT2547" s="25"/>
      <c r="AU2547" s="25"/>
      <c r="AV2547" s="25"/>
      <c r="AW2547" s="25"/>
      <c r="AX2547" s="25"/>
    </row>
  </sheetData>
  <sheetProtection algorithmName="SHA-512" hashValue="Ks8TbGZCnfZEetSwfjGhCDGDRq9IMPvcyZ2S6z5mFLT+TLMvAwQ1yBmEFqlRdYb+hBkMr8pDkDr3B28H9yQcTQ==" saltValue="vrWyQOgWs3TSnPyrX6STQw==" spinCount="100000" sheet="1" objects="1" scenarios="1"/>
  <mergeCells count="122">
    <mergeCell ref="E35:F35"/>
    <mergeCell ref="E37:F37"/>
    <mergeCell ref="E38:F38"/>
    <mergeCell ref="E39:F39"/>
    <mergeCell ref="E40:F40"/>
    <mergeCell ref="E36:F36"/>
    <mergeCell ref="G73:G74"/>
    <mergeCell ref="E92:F92"/>
    <mergeCell ref="E59:F59"/>
    <mergeCell ref="E49:F49"/>
    <mergeCell ref="E48:F48"/>
    <mergeCell ref="E58:F58"/>
    <mergeCell ref="E63:F63"/>
    <mergeCell ref="E64:F64"/>
    <mergeCell ref="E65:F65"/>
    <mergeCell ref="E77:F77"/>
    <mergeCell ref="E41:F41"/>
    <mergeCell ref="E60:F60"/>
    <mergeCell ref="E69:F69"/>
    <mergeCell ref="E73:F73"/>
    <mergeCell ref="E47:F47"/>
    <mergeCell ref="E46:F46"/>
    <mergeCell ref="E186:F186"/>
    <mergeCell ref="E32:F32"/>
    <mergeCell ref="D21:D22"/>
    <mergeCell ref="D23:D24"/>
    <mergeCell ref="E180:F180"/>
    <mergeCell ref="E177:F177"/>
    <mergeCell ref="E182:F182"/>
    <mergeCell ref="E166:F166"/>
    <mergeCell ref="E167:F167"/>
    <mergeCell ref="E178:F178"/>
    <mergeCell ref="E87:F87"/>
    <mergeCell ref="E71:F71"/>
    <mergeCell ref="E170:F170"/>
    <mergeCell ref="E114:F114"/>
    <mergeCell ref="E131:F131"/>
    <mergeCell ref="E137:F137"/>
    <mergeCell ref="E138:F138"/>
    <mergeCell ref="E136:F136"/>
    <mergeCell ref="E139:F139"/>
    <mergeCell ref="E165:F165"/>
    <mergeCell ref="E55:F55"/>
    <mergeCell ref="E52:F52"/>
    <mergeCell ref="E53:F53"/>
    <mergeCell ref="E84:F84"/>
    <mergeCell ref="E171:F171"/>
    <mergeCell ref="C171:D171"/>
    <mergeCell ref="E172:F172"/>
    <mergeCell ref="C184:D184"/>
    <mergeCell ref="E184:F184"/>
    <mergeCell ref="E179:F179"/>
    <mergeCell ref="E31:F31"/>
    <mergeCell ref="C123:D123"/>
    <mergeCell ref="E185:F185"/>
    <mergeCell ref="E163:F163"/>
    <mergeCell ref="E164:F164"/>
    <mergeCell ref="E168:F168"/>
    <mergeCell ref="E86:F86"/>
    <mergeCell ref="E117:F117"/>
    <mergeCell ref="E119:F119"/>
    <mergeCell ref="E122:F122"/>
    <mergeCell ref="E123:F123"/>
    <mergeCell ref="E129:F129"/>
    <mergeCell ref="E85:F85"/>
    <mergeCell ref="E130:F130"/>
    <mergeCell ref="E94:F94"/>
    <mergeCell ref="E95:F95"/>
    <mergeCell ref="E111:F111"/>
    <mergeCell ref="E93:F93"/>
    <mergeCell ref="E120:F120"/>
    <mergeCell ref="E147:F147"/>
    <mergeCell ref="E148:F148"/>
    <mergeCell ref="E149:F149"/>
    <mergeCell ref="E144:F144"/>
    <mergeCell ref="E140:F140"/>
    <mergeCell ref="E142:F142"/>
    <mergeCell ref="E133:F133"/>
    <mergeCell ref="E125:F125"/>
    <mergeCell ref="E146:F146"/>
    <mergeCell ref="E126:F126"/>
    <mergeCell ref="E127:F127"/>
    <mergeCell ref="E128:F128"/>
    <mergeCell ref="E134:F134"/>
    <mergeCell ref="E135:F135"/>
    <mergeCell ref="E143:F143"/>
    <mergeCell ref="E103:F103"/>
    <mergeCell ref="E104:F104"/>
    <mergeCell ref="E105:F105"/>
    <mergeCell ref="E106:F106"/>
    <mergeCell ref="C107:D107"/>
    <mergeCell ref="C88:D88"/>
    <mergeCell ref="E88:F88"/>
    <mergeCell ref="C79:D79"/>
    <mergeCell ref="E79:F79"/>
    <mergeCell ref="E80:F80"/>
    <mergeCell ref="E82:F82"/>
    <mergeCell ref="E83:F83"/>
    <mergeCell ref="C185:D185"/>
    <mergeCell ref="E96:F96"/>
    <mergeCell ref="C98:D98"/>
    <mergeCell ref="E98:F98"/>
    <mergeCell ref="E169:F169"/>
    <mergeCell ref="C158:D158"/>
    <mergeCell ref="E158:F158"/>
    <mergeCell ref="C159:D159"/>
    <mergeCell ref="E159:F159"/>
    <mergeCell ref="C173:D173"/>
    <mergeCell ref="E173:F173"/>
    <mergeCell ref="E107:F107"/>
    <mergeCell ref="E154:F154"/>
    <mergeCell ref="E155:F155"/>
    <mergeCell ref="E156:F156"/>
    <mergeCell ref="E157:F157"/>
    <mergeCell ref="C150:D150"/>
    <mergeCell ref="E150:F150"/>
    <mergeCell ref="C112:D112"/>
    <mergeCell ref="E112:F112"/>
    <mergeCell ref="C113:D113"/>
    <mergeCell ref="E113:F113"/>
    <mergeCell ref="E97:F97"/>
    <mergeCell ref="E102:F102"/>
  </mergeCells>
  <phoneticPr fontId="36" type="noConversion"/>
  <conditionalFormatting sqref="E32">
    <cfRule type="expression" dxfId="12" priority="14">
      <formula>$F$33=TRUE</formula>
    </cfRule>
    <cfRule type="expression" dxfId="11" priority="15">
      <formula>IF($F$33=TRUE, "CONFIDENTIAL", "+$D$7")</formula>
    </cfRule>
    <cfRule type="expression" priority="16">
      <formula>IF($C$33=TRUE, "CONFIDENTIAL")</formula>
    </cfRule>
  </conditionalFormatting>
  <conditionalFormatting sqref="E53">
    <cfRule type="expression" dxfId="10" priority="13">
      <formula>$F$54=TRUE</formula>
    </cfRule>
  </conditionalFormatting>
  <conditionalFormatting sqref="E55 E130:F130 E142:F143 E146:E149">
    <cfRule type="containsErrors" dxfId="9" priority="12">
      <formula>ISERROR(E55)</formula>
    </cfRule>
  </conditionalFormatting>
  <conditionalFormatting sqref="E55:F55">
    <cfRule type="expression" dxfId="8" priority="11">
      <formula>$F$54=TRUE</formula>
    </cfRule>
  </conditionalFormatting>
  <conditionalFormatting sqref="E111:F111">
    <cfRule type="containsErrors" dxfId="7" priority="8">
      <formula>ISERROR(E111)</formula>
    </cfRule>
  </conditionalFormatting>
  <conditionalFormatting sqref="E117:F118">
    <cfRule type="containsErrors" dxfId="6" priority="6">
      <formula>ISERROR(E117)</formula>
    </cfRule>
    <cfRule type="cellIs" dxfId="5" priority="7" operator="equal">
      <formula>0</formula>
    </cfRule>
  </conditionalFormatting>
  <conditionalFormatting sqref="E138:F138">
    <cfRule type="containsErrors" dxfId="4" priority="5">
      <formula>ISERROR(E138)</formula>
    </cfRule>
  </conditionalFormatting>
  <conditionalFormatting sqref="E166:F166">
    <cfRule type="cellIs" dxfId="3" priority="4" operator="equal">
      <formula>0</formula>
    </cfRule>
  </conditionalFormatting>
  <conditionalFormatting sqref="E167:F167">
    <cfRule type="containsErrors" dxfId="2" priority="3">
      <formula>ISERROR(E167)</formula>
    </cfRule>
  </conditionalFormatting>
  <conditionalFormatting sqref="E165:F165">
    <cfRule type="containsErrors" dxfId="1" priority="2">
      <formula>ISERROR(E165)</formula>
    </cfRule>
  </conditionalFormatting>
  <conditionalFormatting sqref="E144:F144">
    <cfRule type="containsErrors" dxfId="0" priority="1">
      <formula>ISERROR(E144)</formula>
    </cfRule>
  </conditionalFormatting>
  <dataValidations count="17">
    <dataValidation type="list" allowBlank="1" showInputMessage="1" showErrorMessage="1" sqref="F42:F44">
      <formula1>"5%,10%,15%,20%,25%,30%,35%,40%,45%,50%,55%,60%,65%,70%,75%,80%,85%,90%,95%,100%"</formula1>
    </dataValidation>
    <dataValidation type="list" allowBlank="1" showInputMessage="1" showErrorMessage="1" sqref="E41:F41">
      <formula1>"1A,2A,2B,3A,3B,4A,4B,5A,5B,6A,6B,7,8,Marine,Other"</formula1>
    </dataValidation>
    <dataValidation type="list" allowBlank="1" showInputMessage="1" showErrorMessage="1" sqref="E92">
      <formula1>"Urban, Suburban, Rural"</formula1>
    </dataValidation>
    <dataValidation type="list" allowBlank="1" showInputMessage="1" showErrorMessage="1" sqref="E63:F64 E122:F122 E131:F131 E79:F79 F93 E160:F160 E102:F106 E184:F184 E140:F140 E133:F133 E125:F125 E82:F82 E152:F158 E178:E179 E93:E97 E168:F168 E170:F171">
      <formula1>"Yes, No"</formula1>
    </dataValidation>
    <dataValidation type="list" allowBlank="1" showInputMessage="1" showErrorMessage="1" sqref="E65:F65">
      <formula1>"Passive House, Living Building, Petal, Net Zero, CORE, WELL, Sites, fitwel, LEED Platinum, LEED Gold, LEED Silver, LEED Certified, No"</formula1>
    </dataValidation>
    <dataValidation type="textLength" allowBlank="1" showInputMessage="1" showErrorMessage="1" promptTitle="Text lenght" prompt="500 word max" sqref="E70:F70">
      <formula1>1</formula1>
      <formula2>1500</formula2>
    </dataValidation>
    <dataValidation type="textLength" allowBlank="1" showInputMessage="1" showErrorMessage="1" promptTitle="Text lenght" prompt="100 word max" sqref="E123:F123 E172:F172">
      <formula1>1</formula1>
      <formula2>600</formula2>
    </dataValidation>
    <dataValidation type="list" allowBlank="1" showInputMessage="1" showErrorMessage="1" sqref="E163:F163">
      <formula1>"Concrete, Steel, Heavy Timber, Wood Frame, Mix, Other"</formula1>
    </dataValidation>
    <dataValidation type="list" allowBlank="1" showInputMessage="1" showErrorMessage="1" sqref="E87:F88">
      <formula1>"0: Owners only were engaged, 1: Non-owner users ere engaged, 2: Non-user stakeholders were egaged, 3:Non-stakeholder community members were enaged, 4:Anyone who wanted to be engaged was engaged, 5: Broad community enagement contributed to the design"</formula1>
    </dataValidation>
    <dataValidation type="textLength" allowBlank="1" showInputMessage="1" showErrorMessage="1" promptTitle="Text lenght" prompt="500 word max" sqref="E181:F181">
      <formula1>1</formula1>
      <formula2>2000</formula2>
    </dataValidation>
    <dataValidation type="list" allowBlank="1" showInputMessage="1" showErrorMessage="1" sqref="H47:H48 E46">
      <formula1>$H$46:$H$48</formula1>
    </dataValidation>
    <dataValidation type="custom" errorStyle="warning" showInputMessage="1" showErrorMessage="1" prompt="Must equal 100%" sqref="F45">
      <formula1>SUM(F42:F44)=100%</formula1>
    </dataValidation>
    <dataValidation type="list" allowBlank="1" showInputMessage="1" showErrorMessage="1" sqref="E119:F119">
      <formula1>$O$190:$O$218</formula1>
    </dataValidation>
    <dataValidation type="textLength" allowBlank="1" showInputMessage="1" showErrorMessage="1" promptTitle="Text lenght" prompt="500 word max" sqref="E69:F69 E71:F71 E73:F73">
      <formula1>1</formula1>
      <formula2>3000</formula2>
    </dataValidation>
    <dataValidation allowBlank="1" showInputMessage="1" showErrorMessage="1" promptTitle="500 word max" prompt="(3,000 characters)" sqref="E180:F180"/>
    <dataValidation type="textLength" allowBlank="1" showInputMessage="1" showErrorMessage="1" promptTitle="Text lenght" prompt="100 word max" sqref="E83:F83 E77:F77 E80:F80 E169:F169">
      <formula1>1</formula1>
      <formula2>500</formula2>
    </dataValidation>
    <dataValidation type="list" allowBlank="1" showInputMessage="1" showErrorMessage="1" sqref="E81:F81 E77:F78">
      <formula1>"0: N/A,1: Outreach,2: Consult,3: Involve,4: Collaborate,5: Shared Leadership"</formula1>
    </dataValidation>
  </dataValidations>
  <hyperlinks>
    <hyperlink ref="G64" r:id="rId1"/>
    <hyperlink ref="G44" r:id="rId2"/>
    <hyperlink ref="G43" r:id="rId3"/>
    <hyperlink ref="G42" r:id="rId4"/>
    <hyperlink ref="G164" r:id="rId5"/>
    <hyperlink ref="G84" r:id="rId6"/>
    <hyperlink ref="G85:G86" r:id="rId7" display="Walk Score"/>
    <hyperlink ref="G85" r:id="rId8"/>
    <hyperlink ref="G86" r:id="rId9"/>
    <hyperlink ref="D25" r:id="rId10"/>
    <hyperlink ref="G118" r:id="rId11" display="*Optional override with ZeroTool bechmark"/>
    <hyperlink ref="G41" r:id="rId12"/>
  </hyperlinks>
  <pageMargins left="0.7" right="0.7" top="0.75" bottom="0.75" header="0.3" footer="0.3"/>
  <pageSetup scale="59" fitToHeight="0" orientation="portrait" r:id="rId13"/>
  <rowBreaks count="1" manualBreakCount="1">
    <brk id="71" max="16383" man="1"/>
  </rowBreaks>
  <drawing r:id="rId14"/>
  <legacyDrawing r:id="rId1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16" name="Check Box 8">
              <controlPr locked="0" defaultSize="0" autoFill="0" autoLine="0" autoPict="0" altText="Confidential">
                <anchor moveWithCells="1">
                  <from>
                    <xdr:col>4</xdr:col>
                    <xdr:colOff>9525</xdr:colOff>
                    <xdr:row>31</xdr:row>
                    <xdr:rowOff>114300</xdr:rowOff>
                  </from>
                  <to>
                    <xdr:col>4</xdr:col>
                    <xdr:colOff>419100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locked="0" defaultSize="0" autoFill="0" autoLine="0" autoPict="0">
                <anchor moveWithCells="1">
                  <from>
                    <xdr:col>4</xdr:col>
                    <xdr:colOff>19050</xdr:colOff>
                    <xdr:row>52</xdr:row>
                    <xdr:rowOff>95250</xdr:rowOff>
                  </from>
                  <to>
                    <xdr:col>4</xdr:col>
                    <xdr:colOff>361950</xdr:colOff>
                    <xdr:row>54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Sheet1!$E$37:$E$67</xm:f>
          </x14:formula1>
          <xm:sqref>E43:E44</xm:sqref>
        </x14:dataValidation>
        <x14:dataValidation type="list" allowBlank="1">
          <x14:formula1>
            <xm:f>Sheet1!$E$37:$E$76</xm:f>
          </x14:formula1>
          <xm:sqref>E42</xm:sqref>
        </x14:dataValidation>
      </x14:dataValidation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'Common Application'!E167:E167</xm:f>
              <xm:sqref>G217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9:V163"/>
  <sheetViews>
    <sheetView topLeftCell="W19" workbookViewId="0">
      <selection activeCell="AB52" sqref="AB52"/>
    </sheetView>
  </sheetViews>
  <sheetFormatPr defaultRowHeight="15"/>
  <cols>
    <col min="1" max="4" width="8.85546875" style="25" hidden="1" customWidth="1"/>
    <col min="5" max="5" width="26.140625" style="25" hidden="1" customWidth="1"/>
    <col min="6" max="7" width="8.85546875" style="25" hidden="1" customWidth="1"/>
    <col min="8" max="8" width="16.85546875" style="25" hidden="1" customWidth="1"/>
    <col min="9" max="12" width="8.85546875" style="25" hidden="1" customWidth="1"/>
    <col min="13" max="13" width="10.140625" style="25" hidden="1" customWidth="1"/>
    <col min="14" max="14" width="22.42578125" style="25" hidden="1" customWidth="1"/>
    <col min="15" max="15" width="8.85546875" style="25" hidden="1" customWidth="1"/>
    <col min="16" max="16" width="21" style="25" hidden="1" customWidth="1"/>
    <col min="17" max="17" width="8.85546875" style="25" hidden="1" customWidth="1"/>
    <col min="18" max="19" width="10.140625" style="25" hidden="1" customWidth="1"/>
    <col min="20" max="20" width="10.42578125" style="25" hidden="1" customWidth="1"/>
    <col min="21" max="21" width="8.85546875" style="25" hidden="1" customWidth="1"/>
    <col min="22" max="22" width="9.85546875" style="25" hidden="1" customWidth="1"/>
  </cols>
  <sheetData>
    <row r="29" spans="1:22" ht="15.75" thickBot="1"/>
    <row r="30" spans="1:22">
      <c r="A30" s="313" t="s">
        <v>102</v>
      </c>
      <c r="B30" s="314"/>
      <c r="C30" s="315"/>
      <c r="D30" s="100"/>
      <c r="E30" s="322" t="s">
        <v>103</v>
      </c>
      <c r="F30" s="323"/>
      <c r="G30" s="324"/>
      <c r="H30" s="322" t="s">
        <v>104</v>
      </c>
      <c r="I30" s="323"/>
      <c r="J30" s="323"/>
      <c r="K30" s="323"/>
      <c r="L30" s="323"/>
      <c r="M30" s="324"/>
      <c r="N30" s="334" t="s">
        <v>105</v>
      </c>
      <c r="O30" s="335"/>
      <c r="P30" s="340" t="s">
        <v>106</v>
      </c>
      <c r="Q30" s="324"/>
      <c r="R30" s="322" t="s">
        <v>107</v>
      </c>
      <c r="S30" s="323"/>
      <c r="T30" s="323"/>
      <c r="U30" s="323"/>
      <c r="V30" s="324"/>
    </row>
    <row r="31" spans="1:22">
      <c r="A31" s="316"/>
      <c r="B31" s="317"/>
      <c r="C31" s="318"/>
      <c r="D31" s="101"/>
      <c r="E31" s="325"/>
      <c r="F31" s="326"/>
      <c r="G31" s="327"/>
      <c r="H31" s="358" t="s">
        <v>108</v>
      </c>
      <c r="I31" s="359"/>
      <c r="J31" s="359"/>
      <c r="K31" s="359"/>
      <c r="L31" s="359"/>
      <c r="M31" s="360"/>
      <c r="N31" s="336"/>
      <c r="O31" s="337"/>
      <c r="P31" s="341"/>
      <c r="Q31" s="327"/>
      <c r="R31" s="325"/>
      <c r="S31" s="326"/>
      <c r="T31" s="326"/>
      <c r="U31" s="326"/>
      <c r="V31" s="327"/>
    </row>
    <row r="32" spans="1:22">
      <c r="A32" s="316"/>
      <c r="B32" s="317"/>
      <c r="C32" s="318"/>
      <c r="D32" s="101"/>
      <c r="E32" s="325"/>
      <c r="F32" s="326"/>
      <c r="G32" s="327"/>
      <c r="H32" s="358"/>
      <c r="I32" s="359"/>
      <c r="J32" s="359"/>
      <c r="K32" s="359"/>
      <c r="L32" s="359"/>
      <c r="M32" s="360"/>
      <c r="N32" s="336"/>
      <c r="O32" s="337"/>
      <c r="P32" s="341"/>
      <c r="Q32" s="327"/>
      <c r="R32" s="325"/>
      <c r="S32" s="326"/>
      <c r="T32" s="326"/>
      <c r="U32" s="326"/>
      <c r="V32" s="327"/>
    </row>
    <row r="33" spans="1:22" ht="15.75" thickBot="1">
      <c r="A33" s="319"/>
      <c r="B33" s="320"/>
      <c r="C33" s="321"/>
      <c r="D33" s="102"/>
      <c r="E33" s="328"/>
      <c r="F33" s="329"/>
      <c r="G33" s="330"/>
      <c r="H33" s="1"/>
      <c r="I33" s="2">
        <v>0.36</v>
      </c>
      <c r="J33" s="2">
        <v>0.12</v>
      </c>
      <c r="K33" s="2">
        <v>0.16</v>
      </c>
      <c r="L33" s="2">
        <f>J33</f>
        <v>0.12</v>
      </c>
      <c r="M33" s="3"/>
      <c r="N33" s="338"/>
      <c r="O33" s="339"/>
      <c r="P33" s="342"/>
      <c r="Q33" s="330"/>
      <c r="R33" s="355"/>
      <c r="S33" s="356"/>
      <c r="T33" s="356"/>
      <c r="U33" s="356"/>
      <c r="V33" s="357"/>
    </row>
    <row r="34" spans="1:22">
      <c r="A34" s="361" t="s">
        <v>109</v>
      </c>
      <c r="B34" s="364" t="s">
        <v>110</v>
      </c>
      <c r="C34" s="367" t="s">
        <v>111</v>
      </c>
      <c r="D34" s="370" t="s">
        <v>112</v>
      </c>
      <c r="E34" s="373" t="s">
        <v>102</v>
      </c>
      <c r="F34" s="343" t="s">
        <v>113</v>
      </c>
      <c r="G34" s="346" t="s">
        <v>114</v>
      </c>
      <c r="H34" s="349" t="s">
        <v>115</v>
      </c>
      <c r="I34" s="331" t="s">
        <v>116</v>
      </c>
      <c r="J34" s="331" t="s">
        <v>117</v>
      </c>
      <c r="K34" s="331" t="s">
        <v>118</v>
      </c>
      <c r="L34" s="331" t="s">
        <v>119</v>
      </c>
      <c r="M34" s="384" t="s">
        <v>120</v>
      </c>
      <c r="N34" s="387" t="s">
        <v>121</v>
      </c>
      <c r="O34" s="390" t="s">
        <v>122</v>
      </c>
      <c r="P34" s="393" t="s">
        <v>123</v>
      </c>
      <c r="Q34" s="310" t="s">
        <v>124</v>
      </c>
      <c r="R34" s="352" t="s">
        <v>125</v>
      </c>
      <c r="S34" s="376" t="s">
        <v>126</v>
      </c>
      <c r="T34" s="376" t="s">
        <v>127</v>
      </c>
      <c r="U34" s="378" t="s">
        <v>128</v>
      </c>
      <c r="V34" s="381" t="s">
        <v>129</v>
      </c>
    </row>
    <row r="35" spans="1:22">
      <c r="A35" s="362"/>
      <c r="B35" s="365"/>
      <c r="C35" s="368"/>
      <c r="D35" s="371"/>
      <c r="E35" s="374"/>
      <c r="F35" s="344"/>
      <c r="G35" s="347"/>
      <c r="H35" s="350"/>
      <c r="I35" s="332"/>
      <c r="J35" s="332"/>
      <c r="K35" s="332"/>
      <c r="L35" s="332"/>
      <c r="M35" s="385"/>
      <c r="N35" s="388"/>
      <c r="O35" s="391"/>
      <c r="P35" s="388"/>
      <c r="Q35" s="311"/>
      <c r="R35" s="353"/>
      <c r="S35" s="332"/>
      <c r="T35" s="332"/>
      <c r="U35" s="379"/>
      <c r="V35" s="382"/>
    </row>
    <row r="36" spans="1:22" ht="15.75" thickBot="1">
      <c r="A36" s="363"/>
      <c r="B36" s="366"/>
      <c r="C36" s="369"/>
      <c r="D36" s="372"/>
      <c r="E36" s="375"/>
      <c r="F36" s="345"/>
      <c r="G36" s="348"/>
      <c r="H36" s="351"/>
      <c r="I36" s="333"/>
      <c r="J36" s="333"/>
      <c r="K36" s="333"/>
      <c r="L36" s="333"/>
      <c r="M36" s="386"/>
      <c r="N36" s="389"/>
      <c r="O36" s="392"/>
      <c r="P36" s="389"/>
      <c r="Q36" s="312"/>
      <c r="R36" s="354"/>
      <c r="S36" s="377"/>
      <c r="T36" s="377"/>
      <c r="U36" s="380"/>
      <c r="V36" s="383"/>
    </row>
    <row r="37" spans="1:22">
      <c r="A37" s="78">
        <f>IF('Common Application'!$E$42=E37,'Common Application'!$F$42,0)</f>
        <v>0</v>
      </c>
      <c r="B37" s="46">
        <f>IF('Common Application'!$E$43=E37,'Common Application'!$F$43,0)</f>
        <v>0</v>
      </c>
      <c r="C37" s="15">
        <f>IF('Common Application'!$E$44=E37,'Common Application'!$F$44,0)</f>
        <v>0</v>
      </c>
      <c r="D37" s="4">
        <f t="shared" ref="D37:D76" si="0">SUM(A37:C37)</f>
        <v>0</v>
      </c>
      <c r="E37" s="5" t="s">
        <v>130</v>
      </c>
      <c r="F37" s="6">
        <v>77</v>
      </c>
      <c r="G37" s="7">
        <v>1</v>
      </c>
      <c r="H37" s="8" t="s">
        <v>131</v>
      </c>
      <c r="I37" s="9">
        <v>0.7</v>
      </c>
      <c r="J37" s="9">
        <v>0.23</v>
      </c>
      <c r="K37" s="9">
        <v>0.01</v>
      </c>
      <c r="L37" s="9">
        <v>0.06</v>
      </c>
      <c r="M37" s="10">
        <f t="shared" ref="M37:M67" si="1">(F37*I37*$E$79)+(F37*J37*$F$79)+(F37*K37*$G$79)+(F37*L37*$H$79)</f>
        <v>0</v>
      </c>
      <c r="N37" s="11" t="s">
        <v>132</v>
      </c>
      <c r="O37" s="12">
        <v>67</v>
      </c>
      <c r="P37" s="8" t="s">
        <v>131</v>
      </c>
      <c r="Q37" s="10">
        <v>14.6</v>
      </c>
      <c r="R37" s="13">
        <f t="shared" ref="R37:R76" si="2">M37*D37</f>
        <v>0</v>
      </c>
      <c r="S37" s="11">
        <f t="shared" ref="S37:S76" si="3">D37*F37</f>
        <v>0</v>
      </c>
      <c r="T37" s="11">
        <f t="shared" ref="T37:T76" si="4">D37*Q37</f>
        <v>0</v>
      </c>
      <c r="U37" s="11">
        <f t="shared" ref="U37:U76" si="5">O37*D37</f>
        <v>0</v>
      </c>
      <c r="V37" s="14">
        <f t="shared" ref="V37:V76" si="6">D37*G37</f>
        <v>0</v>
      </c>
    </row>
    <row r="38" spans="1:22">
      <c r="A38" s="78">
        <f>IF('Common Application'!$E$42=E38,'Common Application'!$F$42,0)</f>
        <v>0</v>
      </c>
      <c r="B38" s="46">
        <f>IF('Common Application'!$E$43=E38,'Common Application'!$F$43,0)</f>
        <v>0</v>
      </c>
      <c r="C38" s="15">
        <f>IF('Common Application'!$E$44=E38,'Common Application'!$F$44,0)</f>
        <v>0</v>
      </c>
      <c r="D38" s="16">
        <f t="shared" si="0"/>
        <v>0</v>
      </c>
      <c r="E38" s="5" t="s">
        <v>133</v>
      </c>
      <c r="F38" s="17">
        <v>52</v>
      </c>
      <c r="G38" s="10">
        <v>1.2</v>
      </c>
      <c r="H38" s="8" t="s">
        <v>134</v>
      </c>
      <c r="I38" s="9">
        <v>0.56999999999999995</v>
      </c>
      <c r="J38" s="9">
        <v>0.28000000000000003</v>
      </c>
      <c r="K38" s="9">
        <v>0.01</v>
      </c>
      <c r="L38" s="9">
        <v>0.13</v>
      </c>
      <c r="M38" s="10">
        <f t="shared" si="1"/>
        <v>0</v>
      </c>
      <c r="N38" s="11" t="s">
        <v>132</v>
      </c>
      <c r="O38" s="12">
        <v>67</v>
      </c>
      <c r="P38" s="8" t="s">
        <v>135</v>
      </c>
      <c r="Q38" s="10">
        <v>25.7</v>
      </c>
      <c r="R38" s="13">
        <f t="shared" si="2"/>
        <v>0</v>
      </c>
      <c r="S38" s="11">
        <f t="shared" si="3"/>
        <v>0</v>
      </c>
      <c r="T38" s="11">
        <f t="shared" si="4"/>
        <v>0</v>
      </c>
      <c r="U38" s="11">
        <f t="shared" si="5"/>
        <v>0</v>
      </c>
      <c r="V38" s="14">
        <f t="shared" si="6"/>
        <v>0</v>
      </c>
    </row>
    <row r="39" spans="1:22">
      <c r="A39" s="78">
        <f>IF('Common Application'!$E$42=E39,'Common Application'!$F$42,0)</f>
        <v>0</v>
      </c>
      <c r="B39" s="46">
        <f>IF('Common Application'!$E$43=E39,'Common Application'!$F$43,0)</f>
        <v>0</v>
      </c>
      <c r="C39" s="15">
        <f>IF('Common Application'!$E$44=E39,'Common Application'!$F$44,0)</f>
        <v>0</v>
      </c>
      <c r="D39" s="16">
        <f t="shared" si="0"/>
        <v>0</v>
      </c>
      <c r="E39" s="5" t="s">
        <v>136</v>
      </c>
      <c r="F39" s="17">
        <v>120</v>
      </c>
      <c r="G39" s="10">
        <v>1.2</v>
      </c>
      <c r="H39" s="8" t="s">
        <v>137</v>
      </c>
      <c r="I39" s="9">
        <v>0.54</v>
      </c>
      <c r="J39" s="9">
        <v>0.35</v>
      </c>
      <c r="K39" s="9">
        <v>0.03</v>
      </c>
      <c r="L39" s="9">
        <v>0</v>
      </c>
      <c r="M39" s="10">
        <f t="shared" si="1"/>
        <v>0</v>
      </c>
      <c r="N39" s="11" t="s">
        <v>138</v>
      </c>
      <c r="O39" s="12">
        <v>96</v>
      </c>
      <c r="P39" s="8" t="s">
        <v>137</v>
      </c>
      <c r="Q39" s="10">
        <v>14.6</v>
      </c>
      <c r="R39" s="13">
        <f t="shared" si="2"/>
        <v>0</v>
      </c>
      <c r="S39" s="11">
        <f t="shared" si="3"/>
        <v>0</v>
      </c>
      <c r="T39" s="11">
        <f t="shared" si="4"/>
        <v>0</v>
      </c>
      <c r="U39" s="11">
        <f t="shared" si="5"/>
        <v>0</v>
      </c>
      <c r="V39" s="14">
        <f t="shared" si="6"/>
        <v>0</v>
      </c>
    </row>
    <row r="40" spans="1:22">
      <c r="A40" s="78">
        <f>IF('Common Application'!$E$42=E40,'Common Application'!$F$42,0)</f>
        <v>0</v>
      </c>
      <c r="B40" s="46">
        <f>IF('Common Application'!$E$43=E40,'Common Application'!$F$43,0)</f>
        <v>0</v>
      </c>
      <c r="C40" s="15">
        <f>IF('Common Application'!$E$44=E40,'Common Application'!$F$44,0)</f>
        <v>0</v>
      </c>
      <c r="D40" s="16">
        <f t="shared" si="0"/>
        <v>0</v>
      </c>
      <c r="E40" s="5" t="s">
        <v>139</v>
      </c>
      <c r="F40" s="17">
        <v>66</v>
      </c>
      <c r="G40" s="10">
        <v>1.1000000000000001</v>
      </c>
      <c r="H40" s="8" t="s">
        <v>134</v>
      </c>
      <c r="I40" s="9">
        <v>0.56999999999999995</v>
      </c>
      <c r="J40" s="9">
        <v>0.28000000000000003</v>
      </c>
      <c r="K40" s="9">
        <v>0.01</v>
      </c>
      <c r="L40" s="9">
        <v>0.13</v>
      </c>
      <c r="M40" s="10">
        <f t="shared" si="1"/>
        <v>0</v>
      </c>
      <c r="N40" s="11" t="s">
        <v>132</v>
      </c>
      <c r="O40" s="12">
        <v>67</v>
      </c>
      <c r="P40" s="8" t="s">
        <v>135</v>
      </c>
      <c r="Q40" s="10">
        <v>25.7</v>
      </c>
      <c r="R40" s="13">
        <f t="shared" si="2"/>
        <v>0</v>
      </c>
      <c r="S40" s="11">
        <f t="shared" si="3"/>
        <v>0</v>
      </c>
      <c r="T40" s="11">
        <f t="shared" si="4"/>
        <v>0</v>
      </c>
      <c r="U40" s="11">
        <f t="shared" si="5"/>
        <v>0</v>
      </c>
      <c r="V40" s="14">
        <f t="shared" si="6"/>
        <v>0</v>
      </c>
    </row>
    <row r="41" spans="1:22">
      <c r="A41" s="78">
        <f>IF('Common Application'!$E$42=E41,'Common Application'!$F$42,0)</f>
        <v>0</v>
      </c>
      <c r="B41" s="46">
        <f>IF('Common Application'!$E$43=E41,'Common Application'!$F$43,0)</f>
        <v>0</v>
      </c>
      <c r="C41" s="15">
        <f>IF('Common Application'!$E$44=E41,'Common Application'!$F$44,0)</f>
        <v>0</v>
      </c>
      <c r="D41" s="16">
        <f t="shared" si="0"/>
        <v>0</v>
      </c>
      <c r="E41" s="5" t="s">
        <v>140</v>
      </c>
      <c r="F41" s="17">
        <v>118</v>
      </c>
      <c r="G41" s="10">
        <v>1.2</v>
      </c>
      <c r="H41" s="8" t="s">
        <v>131</v>
      </c>
      <c r="I41" s="9">
        <v>0.7</v>
      </c>
      <c r="J41" s="9">
        <v>0.23</v>
      </c>
      <c r="K41" s="9">
        <v>0.01</v>
      </c>
      <c r="L41" s="9">
        <v>0.06</v>
      </c>
      <c r="M41" s="10">
        <f t="shared" si="1"/>
        <v>0</v>
      </c>
      <c r="N41" s="11" t="s">
        <v>132</v>
      </c>
      <c r="O41" s="12">
        <v>67</v>
      </c>
      <c r="P41" s="8" t="s">
        <v>131</v>
      </c>
      <c r="Q41" s="10">
        <v>14.6</v>
      </c>
      <c r="R41" s="13">
        <f t="shared" si="2"/>
        <v>0</v>
      </c>
      <c r="S41" s="11">
        <f t="shared" si="3"/>
        <v>0</v>
      </c>
      <c r="T41" s="11">
        <f t="shared" si="4"/>
        <v>0</v>
      </c>
      <c r="U41" s="11">
        <f t="shared" si="5"/>
        <v>0</v>
      </c>
      <c r="V41" s="14">
        <f t="shared" si="6"/>
        <v>0</v>
      </c>
    </row>
    <row r="42" spans="1:22">
      <c r="A42" s="78">
        <f>IF('Common Application'!$E$42=E42,'Common Application'!$F$42,0)</f>
        <v>0</v>
      </c>
      <c r="B42" s="46">
        <f>IF('Common Application'!$E$43=E42,'Common Application'!$F$43,0)</f>
        <v>0</v>
      </c>
      <c r="C42" s="15">
        <f>IF('Common Application'!$E$44=E42,'Common Application'!$F$44,0)</f>
        <v>0</v>
      </c>
      <c r="D42" s="16">
        <f t="shared" si="0"/>
        <v>0</v>
      </c>
      <c r="E42" s="5" t="s">
        <v>141</v>
      </c>
      <c r="F42" s="17">
        <v>75</v>
      </c>
      <c r="G42" s="10">
        <v>1.2</v>
      </c>
      <c r="H42" s="8" t="s">
        <v>137</v>
      </c>
      <c r="I42" s="9">
        <v>0.54</v>
      </c>
      <c r="J42" s="9">
        <v>0.35</v>
      </c>
      <c r="K42" s="9">
        <v>0.03</v>
      </c>
      <c r="L42" s="9">
        <v>0</v>
      </c>
      <c r="M42" s="10">
        <f t="shared" si="1"/>
        <v>0</v>
      </c>
      <c r="N42" s="11" t="s">
        <v>138</v>
      </c>
      <c r="O42" s="12">
        <v>96</v>
      </c>
      <c r="P42" s="8" t="s">
        <v>137</v>
      </c>
      <c r="Q42" s="10">
        <v>14.6</v>
      </c>
      <c r="R42" s="13">
        <f t="shared" si="2"/>
        <v>0</v>
      </c>
      <c r="S42" s="11">
        <f t="shared" si="3"/>
        <v>0</v>
      </c>
      <c r="T42" s="11">
        <f t="shared" si="4"/>
        <v>0</v>
      </c>
      <c r="U42" s="11">
        <f t="shared" si="5"/>
        <v>0</v>
      </c>
      <c r="V42" s="14">
        <f t="shared" si="6"/>
        <v>0</v>
      </c>
    </row>
    <row r="43" spans="1:22">
      <c r="A43" s="78">
        <f>IF('Common Application'!$E$42=E43,'Common Application'!$F$42,0)</f>
        <v>0</v>
      </c>
      <c r="B43" s="46">
        <f>IF('Common Application'!$E$43=E43,'Common Application'!$F$43,0)</f>
        <v>0</v>
      </c>
      <c r="C43" s="15">
        <f>IF('Common Application'!$E$44=E43,'Common Application'!$F$44,0)</f>
        <v>0</v>
      </c>
      <c r="D43" s="16">
        <f t="shared" si="0"/>
        <v>0</v>
      </c>
      <c r="E43" s="5" t="s">
        <v>142</v>
      </c>
      <c r="F43" s="17">
        <v>76</v>
      </c>
      <c r="G43" s="10">
        <v>1.2</v>
      </c>
      <c r="H43" s="8" t="s">
        <v>137</v>
      </c>
      <c r="I43" s="9">
        <v>0.54</v>
      </c>
      <c r="J43" s="9">
        <v>0.35</v>
      </c>
      <c r="K43" s="9">
        <v>0.03</v>
      </c>
      <c r="L43" s="9">
        <v>0</v>
      </c>
      <c r="M43" s="10">
        <f t="shared" si="1"/>
        <v>0</v>
      </c>
      <c r="N43" s="11" t="s">
        <v>138</v>
      </c>
      <c r="O43" s="12">
        <v>96</v>
      </c>
      <c r="P43" s="8" t="s">
        <v>137</v>
      </c>
      <c r="Q43" s="10">
        <v>14.6</v>
      </c>
      <c r="R43" s="13">
        <f t="shared" si="2"/>
        <v>0</v>
      </c>
      <c r="S43" s="11">
        <f t="shared" si="3"/>
        <v>0</v>
      </c>
      <c r="T43" s="11">
        <f t="shared" si="4"/>
        <v>0</v>
      </c>
      <c r="U43" s="11">
        <f t="shared" si="5"/>
        <v>0</v>
      </c>
      <c r="V43" s="14">
        <f t="shared" si="6"/>
        <v>0</v>
      </c>
    </row>
    <row r="44" spans="1:22">
      <c r="A44" s="78">
        <f>IF('Common Application'!$E$42=E44,'Common Application'!$F$42,0)</f>
        <v>0</v>
      </c>
      <c r="B44" s="46">
        <f>IF('Common Application'!$E$43=E44,'Common Application'!$F$43,0)</f>
        <v>0</v>
      </c>
      <c r="C44" s="15">
        <f>IF('Common Application'!$E$44=E44,'Common Application'!$F$44,0)</f>
        <v>0</v>
      </c>
      <c r="D44" s="16">
        <f t="shared" si="0"/>
        <v>0</v>
      </c>
      <c r="E44" s="5" t="s">
        <v>143</v>
      </c>
      <c r="F44" s="17">
        <v>75</v>
      </c>
      <c r="G44" s="10">
        <v>1.2</v>
      </c>
      <c r="H44" s="8" t="s">
        <v>137</v>
      </c>
      <c r="I44" s="9">
        <v>0.54</v>
      </c>
      <c r="J44" s="9">
        <v>0.35</v>
      </c>
      <c r="K44" s="9">
        <v>0.03</v>
      </c>
      <c r="L44" s="9">
        <v>0</v>
      </c>
      <c r="M44" s="10">
        <f t="shared" si="1"/>
        <v>0</v>
      </c>
      <c r="N44" s="11" t="s">
        <v>138</v>
      </c>
      <c r="O44" s="12">
        <v>96</v>
      </c>
      <c r="P44" s="8" t="s">
        <v>137</v>
      </c>
      <c r="Q44" s="10">
        <v>14.6</v>
      </c>
      <c r="R44" s="13">
        <f t="shared" si="2"/>
        <v>0</v>
      </c>
      <c r="S44" s="11">
        <f t="shared" si="3"/>
        <v>0</v>
      </c>
      <c r="T44" s="11">
        <f t="shared" si="4"/>
        <v>0</v>
      </c>
      <c r="U44" s="11">
        <f t="shared" si="5"/>
        <v>0</v>
      </c>
      <c r="V44" s="14">
        <f t="shared" si="6"/>
        <v>0</v>
      </c>
    </row>
    <row r="45" spans="1:22">
      <c r="A45" s="78">
        <f>IF('Common Application'!$E$42=E45,'Common Application'!$F$42,0)</f>
        <v>0</v>
      </c>
      <c r="B45" s="46">
        <f>IF('Common Application'!$E$43=E45,'Common Application'!$F$43,0)</f>
        <v>0</v>
      </c>
      <c r="C45" s="15">
        <f>IF('Common Application'!$E$44=E45,'Common Application'!$F$44,0)</f>
        <v>0</v>
      </c>
      <c r="D45" s="16">
        <f t="shared" si="0"/>
        <v>0</v>
      </c>
      <c r="E45" s="5" t="s">
        <v>144</v>
      </c>
      <c r="F45" s="17">
        <v>534</v>
      </c>
      <c r="G45" s="10">
        <v>1.5</v>
      </c>
      <c r="H45" s="8" t="s">
        <v>145</v>
      </c>
      <c r="I45" s="9">
        <v>0.54</v>
      </c>
      <c r="J45" s="9">
        <v>0.44</v>
      </c>
      <c r="K45" s="9">
        <v>0</v>
      </c>
      <c r="L45" s="9">
        <v>0</v>
      </c>
      <c r="M45" s="10">
        <f t="shared" si="1"/>
        <v>0</v>
      </c>
      <c r="N45" s="11" t="s">
        <v>132</v>
      </c>
      <c r="O45" s="12">
        <v>67</v>
      </c>
      <c r="P45" s="8" t="s">
        <v>146</v>
      </c>
      <c r="Q45" s="10">
        <v>215</v>
      </c>
      <c r="R45" s="13">
        <f t="shared" si="2"/>
        <v>0</v>
      </c>
      <c r="S45" s="11">
        <f t="shared" si="3"/>
        <v>0</v>
      </c>
      <c r="T45" s="11">
        <f t="shared" si="4"/>
        <v>0</v>
      </c>
      <c r="U45" s="11">
        <f t="shared" si="5"/>
        <v>0</v>
      </c>
      <c r="V45" s="14">
        <f t="shared" si="6"/>
        <v>0</v>
      </c>
    </row>
    <row r="46" spans="1:22">
      <c r="A46" s="78">
        <f>IF('Common Application'!$E$42=E46,'Common Application'!$F$42,0)</f>
        <v>0</v>
      </c>
      <c r="B46" s="46">
        <f>IF('Common Application'!$E$43=E46,'Common Application'!$F$43,0)</f>
        <v>0</v>
      </c>
      <c r="C46" s="15">
        <f>IF('Common Application'!$E$44=E46,'Common Application'!$F$44,0)</f>
        <v>0</v>
      </c>
      <c r="D46" s="16">
        <f t="shared" si="0"/>
        <v>0</v>
      </c>
      <c r="E46" s="5" t="s">
        <v>147</v>
      </c>
      <c r="F46" s="17">
        <v>213</v>
      </c>
      <c r="G46" s="10">
        <v>1.5</v>
      </c>
      <c r="H46" s="8" t="s">
        <v>148</v>
      </c>
      <c r="I46" s="9">
        <v>0.79</v>
      </c>
      <c r="J46" s="9">
        <v>0.21</v>
      </c>
      <c r="K46" s="9">
        <v>0</v>
      </c>
      <c r="L46" s="9">
        <v>0</v>
      </c>
      <c r="M46" s="10">
        <f t="shared" si="1"/>
        <v>0</v>
      </c>
      <c r="N46" s="11" t="s">
        <v>132</v>
      </c>
      <c r="O46" s="12">
        <v>67</v>
      </c>
      <c r="P46" s="8" t="s">
        <v>149</v>
      </c>
      <c r="Q46" s="10">
        <v>23.7</v>
      </c>
      <c r="R46" s="13">
        <f t="shared" si="2"/>
        <v>0</v>
      </c>
      <c r="S46" s="11">
        <f t="shared" si="3"/>
        <v>0</v>
      </c>
      <c r="T46" s="11">
        <f t="shared" si="4"/>
        <v>0</v>
      </c>
      <c r="U46" s="11">
        <f t="shared" si="5"/>
        <v>0</v>
      </c>
      <c r="V46" s="14">
        <f t="shared" si="6"/>
        <v>0</v>
      </c>
    </row>
    <row r="47" spans="1:22">
      <c r="A47" s="78">
        <f>IF('Common Application'!$E$42=E47,'Common Application'!$F$42,0)</f>
        <v>0</v>
      </c>
      <c r="B47" s="46">
        <f>IF('Common Application'!$E$43=E47,'Common Application'!$F$43,0)</f>
        <v>0</v>
      </c>
      <c r="C47" s="15">
        <f>IF('Common Application'!$E$44=E47,'Common Application'!$F$44,0)</f>
        <v>0</v>
      </c>
      <c r="D47" s="16">
        <f t="shared" si="0"/>
        <v>0</v>
      </c>
      <c r="E47" s="5" t="s">
        <v>150</v>
      </c>
      <c r="F47" s="17">
        <v>302</v>
      </c>
      <c r="G47" s="10">
        <v>1.5</v>
      </c>
      <c r="H47" s="8" t="s">
        <v>145</v>
      </c>
      <c r="I47" s="9">
        <v>0.54</v>
      </c>
      <c r="J47" s="9">
        <v>0.44</v>
      </c>
      <c r="K47" s="9">
        <v>0</v>
      </c>
      <c r="L47" s="9">
        <v>0</v>
      </c>
      <c r="M47" s="10">
        <f t="shared" si="1"/>
        <v>0</v>
      </c>
      <c r="N47" s="11" t="s">
        <v>132</v>
      </c>
      <c r="O47" s="12">
        <v>67</v>
      </c>
      <c r="P47" s="8" t="s">
        <v>146</v>
      </c>
      <c r="Q47" s="10">
        <v>215</v>
      </c>
      <c r="R47" s="13">
        <f t="shared" si="2"/>
        <v>0</v>
      </c>
      <c r="S47" s="11">
        <f t="shared" si="3"/>
        <v>0</v>
      </c>
      <c r="T47" s="11">
        <f t="shared" si="4"/>
        <v>0</v>
      </c>
      <c r="U47" s="11">
        <f t="shared" si="5"/>
        <v>0</v>
      </c>
      <c r="V47" s="14">
        <f t="shared" si="6"/>
        <v>0</v>
      </c>
    </row>
    <row r="48" spans="1:22">
      <c r="A48" s="78">
        <f>IF('Common Application'!$E$42=E48,'Common Application'!$F$42,0)</f>
        <v>0</v>
      </c>
      <c r="B48" s="46">
        <f>IF('Common Application'!$E$43=E48,'Common Application'!$F$43,0)</f>
        <v>0</v>
      </c>
      <c r="C48" s="15">
        <f>IF('Common Application'!$E$44=E48,'Common Application'!$F$44,0)</f>
        <v>0</v>
      </c>
      <c r="D48" s="16">
        <f t="shared" si="0"/>
        <v>0</v>
      </c>
      <c r="E48" s="5" t="s">
        <v>151</v>
      </c>
      <c r="F48" s="17">
        <v>225</v>
      </c>
      <c r="G48" s="10">
        <v>1.5</v>
      </c>
      <c r="H48" s="8" t="s">
        <v>148</v>
      </c>
      <c r="I48" s="9">
        <v>0.79</v>
      </c>
      <c r="J48" s="9">
        <v>0.21</v>
      </c>
      <c r="K48" s="9">
        <v>0</v>
      </c>
      <c r="L48" s="9">
        <v>0</v>
      </c>
      <c r="M48" s="10">
        <f t="shared" si="1"/>
        <v>0</v>
      </c>
      <c r="N48" s="11" t="s">
        <v>132</v>
      </c>
      <c r="O48" s="12">
        <v>67</v>
      </c>
      <c r="P48" s="8" t="s">
        <v>152</v>
      </c>
      <c r="Q48" s="10">
        <v>23.7</v>
      </c>
      <c r="R48" s="13">
        <f t="shared" si="2"/>
        <v>0</v>
      </c>
      <c r="S48" s="11">
        <f t="shared" si="3"/>
        <v>0</v>
      </c>
      <c r="T48" s="11">
        <f t="shared" si="4"/>
        <v>0</v>
      </c>
      <c r="U48" s="11">
        <f t="shared" si="5"/>
        <v>0</v>
      </c>
      <c r="V48" s="14">
        <f t="shared" si="6"/>
        <v>0</v>
      </c>
    </row>
    <row r="49" spans="1:22">
      <c r="A49" s="78">
        <f>IF('Common Application'!$E$42=E49,'Common Application'!$F$42,0)</f>
        <v>0</v>
      </c>
      <c r="B49" s="46">
        <f>IF('Common Application'!$E$43=E49,'Common Application'!$F$43,0)</f>
        <v>0</v>
      </c>
      <c r="C49" s="15">
        <f>IF('Common Application'!$E$44=E49,'Common Application'!$F$44,0)</f>
        <v>0</v>
      </c>
      <c r="D49" s="16">
        <f t="shared" si="0"/>
        <v>0</v>
      </c>
      <c r="E49" s="5" t="s">
        <v>153</v>
      </c>
      <c r="F49" s="17">
        <v>351</v>
      </c>
      <c r="G49" s="10">
        <v>1.5</v>
      </c>
      <c r="H49" s="8" t="s">
        <v>145</v>
      </c>
      <c r="I49" s="9">
        <v>0.54</v>
      </c>
      <c r="J49" s="9">
        <v>0.44</v>
      </c>
      <c r="K49" s="9">
        <v>0</v>
      </c>
      <c r="L49" s="9">
        <v>0</v>
      </c>
      <c r="M49" s="10">
        <f t="shared" si="1"/>
        <v>0</v>
      </c>
      <c r="N49" s="11" t="s">
        <v>132</v>
      </c>
      <c r="O49" s="12">
        <v>67</v>
      </c>
      <c r="P49" s="8" t="s">
        <v>146</v>
      </c>
      <c r="Q49" s="10">
        <v>215</v>
      </c>
      <c r="R49" s="13">
        <f t="shared" si="2"/>
        <v>0</v>
      </c>
      <c r="S49" s="11">
        <f t="shared" si="3"/>
        <v>0</v>
      </c>
      <c r="T49" s="11">
        <f t="shared" si="4"/>
        <v>0</v>
      </c>
      <c r="U49" s="11">
        <f t="shared" si="5"/>
        <v>0</v>
      </c>
      <c r="V49" s="14">
        <f t="shared" si="6"/>
        <v>0</v>
      </c>
    </row>
    <row r="50" spans="1:22">
      <c r="A50" s="78">
        <f>IF('Common Application'!$E$42=E50,'Common Application'!$F$42,0)</f>
        <v>0</v>
      </c>
      <c r="B50" s="46">
        <f>IF('Common Application'!$E$43=E50,'Common Application'!$F$43,0)</f>
        <v>0</v>
      </c>
      <c r="C50" s="15">
        <f>IF('Common Application'!$E$44=E50,'Common Application'!$F$44,0)</f>
        <v>0</v>
      </c>
      <c r="D50" s="16">
        <f t="shared" si="0"/>
        <v>0</v>
      </c>
      <c r="E50" s="5" t="s">
        <v>154</v>
      </c>
      <c r="F50" s="17">
        <v>370</v>
      </c>
      <c r="G50" s="10">
        <v>1.4</v>
      </c>
      <c r="H50" s="8" t="s">
        <v>155</v>
      </c>
      <c r="I50" s="9">
        <v>0.51</v>
      </c>
      <c r="J50" s="9">
        <v>0.37</v>
      </c>
      <c r="K50" s="9">
        <v>0.03</v>
      </c>
      <c r="L50" s="9">
        <v>0.09</v>
      </c>
      <c r="M50" s="10">
        <f t="shared" si="1"/>
        <v>0</v>
      </c>
      <c r="N50" s="11" t="s">
        <v>138</v>
      </c>
      <c r="O50" s="12">
        <v>96</v>
      </c>
      <c r="P50" s="8" t="s">
        <v>155</v>
      </c>
      <c r="Q50" s="10">
        <v>49.6</v>
      </c>
      <c r="R50" s="13">
        <f t="shared" si="2"/>
        <v>0</v>
      </c>
      <c r="S50" s="11">
        <f t="shared" si="3"/>
        <v>0</v>
      </c>
      <c r="T50" s="11">
        <f t="shared" si="4"/>
        <v>0</v>
      </c>
      <c r="U50" s="11">
        <f t="shared" si="5"/>
        <v>0</v>
      </c>
      <c r="V50" s="14">
        <f t="shared" si="6"/>
        <v>0</v>
      </c>
    </row>
    <row r="51" spans="1:22">
      <c r="A51" s="78">
        <f>IF('Common Application'!$E$42=E51,'Common Application'!$F$42,0)</f>
        <v>0</v>
      </c>
      <c r="B51" s="46">
        <f>IF('Common Application'!$E$43=E51,'Common Application'!$F$43,0)</f>
        <v>0</v>
      </c>
      <c r="C51" s="15">
        <f>IF('Common Application'!$E$44=E51,'Common Application'!$F$44,0)</f>
        <v>0</v>
      </c>
      <c r="D51" s="16">
        <f t="shared" si="0"/>
        <v>0</v>
      </c>
      <c r="E51" s="5" t="s">
        <v>156</v>
      </c>
      <c r="F51" s="17">
        <v>104</v>
      </c>
      <c r="G51" s="10">
        <v>1.3</v>
      </c>
      <c r="H51" s="8" t="s">
        <v>157</v>
      </c>
      <c r="I51" s="9">
        <v>0.56999999999999995</v>
      </c>
      <c r="J51" s="9">
        <v>0.28000000000000003</v>
      </c>
      <c r="K51" s="9">
        <v>0.01</v>
      </c>
      <c r="L51" s="9">
        <v>0.13</v>
      </c>
      <c r="M51" s="10">
        <f t="shared" si="1"/>
        <v>0</v>
      </c>
      <c r="N51" s="21" t="s">
        <v>158</v>
      </c>
      <c r="O51" s="12">
        <v>92</v>
      </c>
      <c r="P51" s="8" t="s">
        <v>135</v>
      </c>
      <c r="Q51" s="10">
        <v>25.7</v>
      </c>
      <c r="R51" s="13">
        <f t="shared" si="2"/>
        <v>0</v>
      </c>
      <c r="S51" s="11">
        <f t="shared" si="3"/>
        <v>0</v>
      </c>
      <c r="T51" s="11">
        <f t="shared" si="4"/>
        <v>0</v>
      </c>
      <c r="U51" s="11">
        <f t="shared" si="5"/>
        <v>0</v>
      </c>
      <c r="V51" s="14">
        <f t="shared" si="6"/>
        <v>0</v>
      </c>
    </row>
    <row r="52" spans="1:22">
      <c r="A52" s="78">
        <f>IF('Common Application'!$E$42=E52,'Common Application'!$F$42,0)</f>
        <v>0</v>
      </c>
      <c r="B52" s="46">
        <f>IF('Common Application'!$E$43=E52,'Common Application'!$F$43,0)</f>
        <v>0</v>
      </c>
      <c r="C52" s="15">
        <f>IF('Common Application'!$E$44=E52,'Common Application'!$F$44,0)</f>
        <v>0</v>
      </c>
      <c r="D52" s="16">
        <f t="shared" si="0"/>
        <v>0</v>
      </c>
      <c r="E52" s="5" t="s">
        <v>159</v>
      </c>
      <c r="F52" s="17">
        <v>94</v>
      </c>
      <c r="G52" s="10">
        <v>1</v>
      </c>
      <c r="H52" s="8" t="s">
        <v>160</v>
      </c>
      <c r="I52" s="9">
        <v>0.54</v>
      </c>
      <c r="J52" s="9">
        <v>0.39</v>
      </c>
      <c r="K52" s="9">
        <v>0.01</v>
      </c>
      <c r="L52" s="9">
        <v>0</v>
      </c>
      <c r="M52" s="10">
        <f t="shared" si="1"/>
        <v>0</v>
      </c>
      <c r="N52" s="21" t="s">
        <v>160</v>
      </c>
      <c r="O52" s="12">
        <v>57</v>
      </c>
      <c r="P52" s="8" t="s">
        <v>160</v>
      </c>
      <c r="Q52" s="10">
        <v>41.7</v>
      </c>
      <c r="R52" s="13">
        <f t="shared" si="2"/>
        <v>0</v>
      </c>
      <c r="S52" s="11">
        <f t="shared" si="3"/>
        <v>0</v>
      </c>
      <c r="T52" s="11">
        <f t="shared" si="4"/>
        <v>0</v>
      </c>
      <c r="U52" s="11">
        <f t="shared" si="5"/>
        <v>0</v>
      </c>
      <c r="V52" s="14">
        <f t="shared" si="6"/>
        <v>0</v>
      </c>
    </row>
    <row r="53" spans="1:22">
      <c r="A53" s="78">
        <f>IF('Common Application'!$E$42=E53,'Common Application'!$F$42,0)</f>
        <v>0</v>
      </c>
      <c r="B53" s="46">
        <f>IF('Common Application'!$E$43=E53,'Common Application'!$F$43,0)</f>
        <v>0</v>
      </c>
      <c r="C53" s="15">
        <f>IF('Common Application'!$E$44=E53,'Common Application'!$F$44,0)</f>
        <v>0</v>
      </c>
      <c r="D53" s="16">
        <f t="shared" si="0"/>
        <v>0</v>
      </c>
      <c r="E53" s="5" t="s">
        <v>161</v>
      </c>
      <c r="F53" s="17">
        <v>89</v>
      </c>
      <c r="G53" s="10">
        <v>1</v>
      </c>
      <c r="H53" s="8" t="s">
        <v>160</v>
      </c>
      <c r="I53" s="9">
        <v>0.54</v>
      </c>
      <c r="J53" s="9">
        <v>0.39</v>
      </c>
      <c r="K53" s="9">
        <v>0.01</v>
      </c>
      <c r="L53" s="9">
        <v>0</v>
      </c>
      <c r="M53" s="10">
        <f t="shared" si="1"/>
        <v>0</v>
      </c>
      <c r="N53" s="21" t="s">
        <v>160</v>
      </c>
      <c r="O53" s="12">
        <v>57</v>
      </c>
      <c r="P53" s="8" t="s">
        <v>160</v>
      </c>
      <c r="Q53" s="10">
        <v>41.7</v>
      </c>
      <c r="R53" s="13">
        <f t="shared" si="2"/>
        <v>0</v>
      </c>
      <c r="S53" s="11">
        <f t="shared" si="3"/>
        <v>0</v>
      </c>
      <c r="T53" s="11">
        <f t="shared" si="4"/>
        <v>0</v>
      </c>
      <c r="U53" s="11">
        <f t="shared" si="5"/>
        <v>0</v>
      </c>
      <c r="V53" s="14">
        <f t="shared" si="6"/>
        <v>0</v>
      </c>
    </row>
    <row r="54" spans="1:22">
      <c r="A54" s="78">
        <f>IF('Common Application'!$E$42=E54,'Common Application'!$F$42,0)</f>
        <v>0</v>
      </c>
      <c r="B54" s="46">
        <f>IF('Common Application'!$E$43=E54,'Common Application'!$F$43,0)</f>
        <v>0</v>
      </c>
      <c r="C54" s="15">
        <f>IF('Common Application'!$E$44=E54,'Common Application'!$F$44,0)</f>
        <v>0</v>
      </c>
      <c r="D54" s="16">
        <f t="shared" si="0"/>
        <v>0</v>
      </c>
      <c r="E54" s="5" t="s">
        <v>162</v>
      </c>
      <c r="F54" s="17">
        <v>227</v>
      </c>
      <c r="G54" s="10">
        <v>1.2</v>
      </c>
      <c r="H54" s="8" t="s">
        <v>155</v>
      </c>
      <c r="I54" s="9">
        <v>0.51</v>
      </c>
      <c r="J54" s="9">
        <v>0.37</v>
      </c>
      <c r="K54" s="9">
        <v>0.03</v>
      </c>
      <c r="L54" s="9">
        <v>0.09</v>
      </c>
      <c r="M54" s="10">
        <f t="shared" si="1"/>
        <v>0</v>
      </c>
      <c r="N54" s="11" t="s">
        <v>163</v>
      </c>
      <c r="O54" s="12">
        <v>75</v>
      </c>
      <c r="P54" s="8" t="s">
        <v>155</v>
      </c>
      <c r="Q54" s="10">
        <v>49.6</v>
      </c>
      <c r="R54" s="13">
        <f t="shared" si="2"/>
        <v>0</v>
      </c>
      <c r="S54" s="11">
        <f t="shared" si="3"/>
        <v>0</v>
      </c>
      <c r="T54" s="11">
        <f t="shared" si="4"/>
        <v>0</v>
      </c>
      <c r="U54" s="11">
        <f t="shared" si="5"/>
        <v>0</v>
      </c>
      <c r="V54" s="14">
        <f t="shared" si="6"/>
        <v>0</v>
      </c>
    </row>
    <row r="55" spans="1:22">
      <c r="A55" s="78">
        <f>IF('Common Application'!$E$42=E55,'Common Application'!$F$42,0)</f>
        <v>0</v>
      </c>
      <c r="B55" s="46">
        <f>IF('Common Application'!$E$43=E55,'Common Application'!$F$43,0)</f>
        <v>0</v>
      </c>
      <c r="C55" s="15">
        <f>IF('Common Application'!$E$44=E55,'Common Application'!$F$44,0)</f>
        <v>0</v>
      </c>
      <c r="D55" s="16">
        <f t="shared" si="0"/>
        <v>0</v>
      </c>
      <c r="E55" s="5" t="s">
        <v>164</v>
      </c>
      <c r="F55" s="17">
        <v>59</v>
      </c>
      <c r="G55" s="10">
        <v>1</v>
      </c>
      <c r="H55" s="8" t="s">
        <v>165</v>
      </c>
      <c r="I55" s="9">
        <v>0.51</v>
      </c>
      <c r="J55" s="9">
        <v>0.37</v>
      </c>
      <c r="K55" s="9">
        <v>0.03</v>
      </c>
      <c r="L55" s="9">
        <v>0.09</v>
      </c>
      <c r="M55" s="10">
        <f t="shared" si="1"/>
        <v>0</v>
      </c>
      <c r="N55" s="11" t="s">
        <v>163</v>
      </c>
      <c r="O55" s="12">
        <v>75</v>
      </c>
      <c r="P55" s="8" t="s">
        <v>166</v>
      </c>
      <c r="Q55" s="10">
        <v>15.6</v>
      </c>
      <c r="R55" s="13">
        <f t="shared" si="2"/>
        <v>0</v>
      </c>
      <c r="S55" s="11">
        <f t="shared" si="3"/>
        <v>0</v>
      </c>
      <c r="T55" s="11">
        <f t="shared" si="4"/>
        <v>0</v>
      </c>
      <c r="U55" s="11">
        <f t="shared" si="5"/>
        <v>0</v>
      </c>
      <c r="V55" s="14">
        <f t="shared" si="6"/>
        <v>0</v>
      </c>
    </row>
    <row r="56" spans="1:22">
      <c r="A56" s="78">
        <f>IF('Common Application'!$E$42=E56,'Common Application'!$F$42,0)</f>
        <v>0</v>
      </c>
      <c r="B56" s="46">
        <f>IF('Common Application'!$E$43=E56,'Common Application'!$F$43,0)</f>
        <v>0</v>
      </c>
      <c r="C56" s="15">
        <f>IF('Common Application'!$E$44=E56,'Common Application'!$F$44,0)</f>
        <v>0</v>
      </c>
      <c r="D56" s="16">
        <f t="shared" si="0"/>
        <v>0</v>
      </c>
      <c r="E56" s="5" t="s">
        <v>167</v>
      </c>
      <c r="F56" s="17">
        <v>73</v>
      </c>
      <c r="G56" s="10">
        <v>1.2</v>
      </c>
      <c r="H56" s="8" t="s">
        <v>166</v>
      </c>
      <c r="I56" s="9">
        <v>0.67</v>
      </c>
      <c r="J56" s="9">
        <v>0.27</v>
      </c>
      <c r="K56" s="9">
        <v>0</v>
      </c>
      <c r="L56" s="9">
        <v>0</v>
      </c>
      <c r="M56" s="10">
        <f t="shared" si="1"/>
        <v>0</v>
      </c>
      <c r="N56" s="11" t="s">
        <v>163</v>
      </c>
      <c r="O56" s="12">
        <v>76</v>
      </c>
      <c r="P56" s="8" t="s">
        <v>166</v>
      </c>
      <c r="Q56" s="10">
        <v>15.6</v>
      </c>
      <c r="R56" s="13">
        <f t="shared" si="2"/>
        <v>0</v>
      </c>
      <c r="S56" s="11">
        <f t="shared" si="3"/>
        <v>0</v>
      </c>
      <c r="T56" s="11">
        <f t="shared" si="4"/>
        <v>0</v>
      </c>
      <c r="U56" s="11">
        <f t="shared" si="5"/>
        <v>0</v>
      </c>
      <c r="V56" s="14">
        <f t="shared" si="6"/>
        <v>0</v>
      </c>
    </row>
    <row r="57" spans="1:22">
      <c r="A57" s="78">
        <f>IF('Common Application'!$E$42=E57,'Common Application'!$F$42,0)</f>
        <v>0</v>
      </c>
      <c r="B57" s="46">
        <f>IF('Common Application'!$E$43=E57,'Common Application'!$F$43,0)</f>
        <v>0</v>
      </c>
      <c r="C57" s="15">
        <f>IF('Common Application'!$E$44=E57,'Common Application'!$F$44,0)</f>
        <v>0</v>
      </c>
      <c r="D57" s="16">
        <f t="shared" si="0"/>
        <v>0</v>
      </c>
      <c r="E57" s="5" t="s">
        <v>168</v>
      </c>
      <c r="F57" s="17">
        <v>52</v>
      </c>
      <c r="G57" s="10">
        <v>1.2</v>
      </c>
      <c r="H57" s="8" t="s">
        <v>157</v>
      </c>
      <c r="I57" s="9">
        <v>0.56999999999999995</v>
      </c>
      <c r="J57" s="9">
        <v>0.28000000000000003</v>
      </c>
      <c r="K57" s="9">
        <v>0.01</v>
      </c>
      <c r="L57" s="9">
        <v>0.13</v>
      </c>
      <c r="M57" s="10">
        <f t="shared" si="1"/>
        <v>0</v>
      </c>
      <c r="N57" s="21" t="s">
        <v>169</v>
      </c>
      <c r="O57" s="12">
        <v>50</v>
      </c>
      <c r="P57" s="8" t="s">
        <v>135</v>
      </c>
      <c r="Q57" s="10">
        <v>25.7</v>
      </c>
      <c r="R57" s="13">
        <f t="shared" si="2"/>
        <v>0</v>
      </c>
      <c r="S57" s="11">
        <f t="shared" si="3"/>
        <v>0</v>
      </c>
      <c r="T57" s="11">
        <f t="shared" si="4"/>
        <v>0</v>
      </c>
      <c r="U57" s="11">
        <f t="shared" si="5"/>
        <v>0</v>
      </c>
      <c r="V57" s="14">
        <f t="shared" si="6"/>
        <v>0</v>
      </c>
    </row>
    <row r="58" spans="1:22">
      <c r="A58" s="78">
        <f>IF('Common Application'!$E$42=E58,'Common Application'!$F$42,0)</f>
        <v>0</v>
      </c>
      <c r="B58" s="46">
        <f>IF('Common Application'!$E$43=E58,'Common Application'!$F$43,0)</f>
        <v>0</v>
      </c>
      <c r="C58" s="15">
        <f>IF('Common Application'!$E$44=E58,'Common Application'!$F$44,0)</f>
        <v>0</v>
      </c>
      <c r="D58" s="16">
        <f t="shared" si="0"/>
        <v>0</v>
      </c>
      <c r="E58" s="5" t="s">
        <v>170</v>
      </c>
      <c r="F58" s="17">
        <v>95</v>
      </c>
      <c r="G58" s="10">
        <v>1.6</v>
      </c>
      <c r="H58" s="8" t="s">
        <v>157</v>
      </c>
      <c r="I58" s="9">
        <v>0.56999999999999995</v>
      </c>
      <c r="J58" s="9">
        <v>0.28000000000000003</v>
      </c>
      <c r="K58" s="9">
        <v>0.01</v>
      </c>
      <c r="L58" s="9">
        <v>0.13</v>
      </c>
      <c r="M58" s="10">
        <f t="shared" si="1"/>
        <v>0</v>
      </c>
      <c r="N58" s="21" t="s">
        <v>158</v>
      </c>
      <c r="O58" s="12">
        <v>92</v>
      </c>
      <c r="P58" s="8" t="s">
        <v>135</v>
      </c>
      <c r="Q58" s="10">
        <v>25.7</v>
      </c>
      <c r="R58" s="13">
        <f t="shared" si="2"/>
        <v>0</v>
      </c>
      <c r="S58" s="11">
        <f t="shared" si="3"/>
        <v>0</v>
      </c>
      <c r="T58" s="11">
        <f t="shared" si="4"/>
        <v>0</v>
      </c>
      <c r="U58" s="11">
        <f t="shared" si="5"/>
        <v>0</v>
      </c>
      <c r="V58" s="14">
        <f t="shared" si="6"/>
        <v>0</v>
      </c>
    </row>
    <row r="59" spans="1:22">
      <c r="A59" s="78">
        <f>IF('Common Application'!$E$42=E59,'Common Application'!$F$42,0)</f>
        <v>0</v>
      </c>
      <c r="B59" s="46">
        <f>IF('Common Application'!$E$43=E59,'Common Application'!$F$43,0)</f>
        <v>0</v>
      </c>
      <c r="C59" s="15">
        <f>IF('Common Application'!$E$44=E59,'Common Application'!$F$44,0)</f>
        <v>0</v>
      </c>
      <c r="D59" s="16">
        <f t="shared" si="0"/>
        <v>0</v>
      </c>
      <c r="E59" s="5" t="s">
        <v>171</v>
      </c>
      <c r="F59" s="17">
        <v>95</v>
      </c>
      <c r="G59" s="10">
        <v>1.6</v>
      </c>
      <c r="H59" s="8" t="s">
        <v>157</v>
      </c>
      <c r="I59" s="9">
        <v>0.56999999999999995</v>
      </c>
      <c r="J59" s="9">
        <v>0.28000000000000003</v>
      </c>
      <c r="K59" s="9">
        <v>0.01</v>
      </c>
      <c r="L59" s="9">
        <v>0.13</v>
      </c>
      <c r="M59" s="10">
        <f t="shared" si="1"/>
        <v>0</v>
      </c>
      <c r="N59" s="21" t="s">
        <v>158</v>
      </c>
      <c r="O59" s="12">
        <v>92</v>
      </c>
      <c r="P59" s="8" t="s">
        <v>135</v>
      </c>
      <c r="Q59" s="10">
        <v>25.7</v>
      </c>
      <c r="R59" s="13">
        <f t="shared" si="2"/>
        <v>0</v>
      </c>
      <c r="S59" s="11">
        <f t="shared" si="3"/>
        <v>0</v>
      </c>
      <c r="T59" s="11">
        <f t="shared" si="4"/>
        <v>0</v>
      </c>
      <c r="U59" s="11">
        <f t="shared" si="5"/>
        <v>0</v>
      </c>
      <c r="V59" s="14">
        <f t="shared" si="6"/>
        <v>0</v>
      </c>
    </row>
    <row r="60" spans="1:22">
      <c r="A60" s="78">
        <f>IF('Common Application'!$E$42=E60,'Common Application'!$F$42,0)</f>
        <v>0</v>
      </c>
      <c r="B60" s="46">
        <f>IF('Common Application'!$E$43=E60,'Common Application'!$F$43,0)</f>
        <v>0</v>
      </c>
      <c r="C60" s="15">
        <f>IF('Common Application'!$E$44=E60,'Common Application'!$F$44,0)</f>
        <v>0</v>
      </c>
      <c r="D60" s="16">
        <f t="shared" si="0"/>
        <v>0</v>
      </c>
      <c r="E60" s="5" t="s">
        <v>131</v>
      </c>
      <c r="F60" s="17">
        <v>90</v>
      </c>
      <c r="G60" s="10">
        <v>1</v>
      </c>
      <c r="H60" s="8" t="s">
        <v>131</v>
      </c>
      <c r="I60" s="9">
        <v>0.7</v>
      </c>
      <c r="J60" s="9">
        <v>0.23</v>
      </c>
      <c r="K60" s="9">
        <v>0.01</v>
      </c>
      <c r="L60" s="9">
        <v>0.06</v>
      </c>
      <c r="M60" s="10">
        <f t="shared" si="1"/>
        <v>0</v>
      </c>
      <c r="N60" s="11" t="s">
        <v>132</v>
      </c>
      <c r="O60" s="12">
        <v>67</v>
      </c>
      <c r="P60" s="8" t="s">
        <v>131</v>
      </c>
      <c r="Q60" s="10">
        <v>14.6</v>
      </c>
      <c r="R60" s="13">
        <f t="shared" si="2"/>
        <v>0</v>
      </c>
      <c r="S60" s="11">
        <f t="shared" si="3"/>
        <v>0</v>
      </c>
      <c r="T60" s="11">
        <f t="shared" si="4"/>
        <v>0</v>
      </c>
      <c r="U60" s="11">
        <f t="shared" si="5"/>
        <v>0</v>
      </c>
      <c r="V60" s="14">
        <f t="shared" si="6"/>
        <v>0</v>
      </c>
    </row>
    <row r="61" spans="1:22">
      <c r="A61" s="78">
        <f>IF('Common Application'!$E$42=E61,'Common Application'!$F$42,0)</f>
        <v>0</v>
      </c>
      <c r="B61" s="46">
        <f>IF('Common Application'!$E$43=E61,'Common Application'!$F$43,0)</f>
        <v>0</v>
      </c>
      <c r="C61" s="15">
        <f>IF('Common Application'!$E$44=E61,'Common Application'!$F$44,0)</f>
        <v>0</v>
      </c>
      <c r="D61" s="16">
        <f t="shared" si="0"/>
        <v>0</v>
      </c>
      <c r="E61" s="5" t="s">
        <v>172</v>
      </c>
      <c r="F61" s="17">
        <v>95</v>
      </c>
      <c r="G61" s="10">
        <v>1.6</v>
      </c>
      <c r="H61" s="8" t="s">
        <v>157</v>
      </c>
      <c r="I61" s="9">
        <v>0.56999999999999995</v>
      </c>
      <c r="J61" s="9">
        <v>0.28000000000000003</v>
      </c>
      <c r="K61" s="9">
        <v>0.01</v>
      </c>
      <c r="L61" s="9">
        <v>0.13</v>
      </c>
      <c r="M61" s="10">
        <f t="shared" si="1"/>
        <v>0</v>
      </c>
      <c r="N61" s="21" t="s">
        <v>158</v>
      </c>
      <c r="O61" s="12">
        <v>92</v>
      </c>
      <c r="P61" s="8" t="s">
        <v>135</v>
      </c>
      <c r="Q61" s="10">
        <v>25.7</v>
      </c>
      <c r="R61" s="13">
        <f t="shared" si="2"/>
        <v>0</v>
      </c>
      <c r="S61" s="11">
        <f t="shared" si="3"/>
        <v>0</v>
      </c>
      <c r="T61" s="11">
        <f t="shared" si="4"/>
        <v>0</v>
      </c>
      <c r="U61" s="11">
        <f t="shared" si="5"/>
        <v>0</v>
      </c>
      <c r="V61" s="14">
        <f t="shared" si="6"/>
        <v>0</v>
      </c>
    </row>
    <row r="62" spans="1:22">
      <c r="A62" s="78">
        <f>IF('Common Application'!$E$42=E62,'Common Application'!$F$42,0)</f>
        <v>0</v>
      </c>
      <c r="B62" s="46">
        <f>IF('Common Application'!$E$43=E62,'Common Application'!$F$43,0)</f>
        <v>0</v>
      </c>
      <c r="C62" s="15">
        <f>IF('Common Application'!$E$44=E62,'Common Application'!$F$44,0)</f>
        <v>0</v>
      </c>
      <c r="D62" s="16">
        <f t="shared" si="0"/>
        <v>0</v>
      </c>
      <c r="E62" s="5" t="s">
        <v>135</v>
      </c>
      <c r="F62" s="17">
        <v>66</v>
      </c>
      <c r="G62" s="10">
        <v>1.1000000000000001</v>
      </c>
      <c r="H62" s="8" t="s">
        <v>157</v>
      </c>
      <c r="I62" s="9">
        <v>0.56999999999999995</v>
      </c>
      <c r="J62" s="9">
        <v>0.28000000000000003</v>
      </c>
      <c r="K62" s="9">
        <v>0.01</v>
      </c>
      <c r="L62" s="9">
        <v>0.13</v>
      </c>
      <c r="M62" s="10">
        <f t="shared" si="1"/>
        <v>0</v>
      </c>
      <c r="N62" s="21" t="s">
        <v>169</v>
      </c>
      <c r="O62" s="12">
        <v>50</v>
      </c>
      <c r="P62" s="8" t="s">
        <v>135</v>
      </c>
      <c r="Q62" s="10">
        <v>25.7</v>
      </c>
      <c r="R62" s="13">
        <f t="shared" si="2"/>
        <v>0</v>
      </c>
      <c r="S62" s="11">
        <f t="shared" si="3"/>
        <v>0</v>
      </c>
      <c r="T62" s="11">
        <f t="shared" si="4"/>
        <v>0</v>
      </c>
      <c r="U62" s="11">
        <f t="shared" si="5"/>
        <v>0</v>
      </c>
      <c r="V62" s="14">
        <f t="shared" si="6"/>
        <v>0</v>
      </c>
    </row>
    <row r="63" spans="1:22">
      <c r="A63" s="78">
        <f>IF('Common Application'!$E$42=E63,'Common Application'!$F$42,0)</f>
        <v>0</v>
      </c>
      <c r="B63" s="46">
        <f>IF('Common Application'!$E$43=E63,'Common Application'!$F$43,0)</f>
        <v>0</v>
      </c>
      <c r="C63" s="15">
        <f>IF('Common Application'!$E$44=E63,'Common Application'!$F$44,0)</f>
        <v>0</v>
      </c>
      <c r="D63" s="16">
        <f t="shared" si="0"/>
        <v>0</v>
      </c>
      <c r="E63" s="5" t="s">
        <v>173</v>
      </c>
      <c r="F63" s="17">
        <v>90</v>
      </c>
      <c r="G63" s="10">
        <v>1</v>
      </c>
      <c r="H63" s="8" t="s">
        <v>174</v>
      </c>
      <c r="I63" s="9">
        <v>0.55000000000000004</v>
      </c>
      <c r="J63" s="9">
        <v>0.31</v>
      </c>
      <c r="K63" s="9">
        <v>0.02</v>
      </c>
      <c r="L63" s="9">
        <v>0</v>
      </c>
      <c r="M63" s="10">
        <f t="shared" si="1"/>
        <v>0</v>
      </c>
      <c r="N63" s="21" t="s">
        <v>169</v>
      </c>
      <c r="O63" s="12">
        <v>50</v>
      </c>
      <c r="P63" s="8" t="s">
        <v>175</v>
      </c>
      <c r="Q63" s="10">
        <v>42.1</v>
      </c>
      <c r="R63" s="13">
        <f t="shared" si="2"/>
        <v>0</v>
      </c>
      <c r="S63" s="11">
        <f t="shared" si="3"/>
        <v>0</v>
      </c>
      <c r="T63" s="11">
        <f t="shared" si="4"/>
        <v>0</v>
      </c>
      <c r="U63" s="11">
        <f t="shared" si="5"/>
        <v>0</v>
      </c>
      <c r="V63" s="14">
        <f t="shared" si="6"/>
        <v>0</v>
      </c>
    </row>
    <row r="64" spans="1:22">
      <c r="A64" s="78">
        <f>IF('Common Application'!$E$42=E64,'Common Application'!$F$42,0)</f>
        <v>0</v>
      </c>
      <c r="B64" s="46">
        <f>IF('Common Application'!$E$43=E64,'Common Application'!$F$43,0)</f>
        <v>0</v>
      </c>
      <c r="C64" s="15">
        <f>IF('Common Application'!$E$44=E64,'Common Application'!$F$44,0)</f>
        <v>0</v>
      </c>
      <c r="D64" s="16">
        <f t="shared" si="0"/>
        <v>0</v>
      </c>
      <c r="E64" s="5" t="s">
        <v>176</v>
      </c>
      <c r="F64" s="17">
        <v>66</v>
      </c>
      <c r="G64" s="10">
        <v>1.1000000000000001</v>
      </c>
      <c r="H64" s="8" t="s">
        <v>157</v>
      </c>
      <c r="I64" s="9">
        <v>0.56999999999999995</v>
      </c>
      <c r="J64" s="9">
        <v>0.28000000000000003</v>
      </c>
      <c r="K64" s="9">
        <v>0.01</v>
      </c>
      <c r="L64" s="9">
        <v>0.13</v>
      </c>
      <c r="M64" s="10">
        <f t="shared" si="1"/>
        <v>0</v>
      </c>
      <c r="N64" s="21" t="s">
        <v>169</v>
      </c>
      <c r="O64" s="12">
        <v>50</v>
      </c>
      <c r="P64" s="8" t="s">
        <v>135</v>
      </c>
      <c r="Q64" s="10">
        <v>25.7</v>
      </c>
      <c r="R64" s="13">
        <f t="shared" si="2"/>
        <v>0</v>
      </c>
      <c r="S64" s="11">
        <f t="shared" si="3"/>
        <v>0</v>
      </c>
      <c r="T64" s="11">
        <f t="shared" si="4"/>
        <v>0</v>
      </c>
      <c r="U64" s="11">
        <f t="shared" si="5"/>
        <v>0</v>
      </c>
      <c r="V64" s="14">
        <f t="shared" si="6"/>
        <v>0</v>
      </c>
    </row>
    <row r="65" spans="1:22">
      <c r="A65" s="78">
        <f>IF('Common Application'!$E$42=E65,'Common Application'!$F$42,0)</f>
        <v>0</v>
      </c>
      <c r="B65" s="46">
        <f>IF('Common Application'!$E$43=E65,'Common Application'!$F$43,0)</f>
        <v>0</v>
      </c>
      <c r="C65" s="15">
        <f>IF('Common Application'!$E$44=E65,'Common Application'!$F$44,0)</f>
        <v>0</v>
      </c>
      <c r="D65" s="16">
        <f t="shared" si="0"/>
        <v>0</v>
      </c>
      <c r="E65" s="5" t="s">
        <v>177</v>
      </c>
      <c r="F65" s="17">
        <v>46</v>
      </c>
      <c r="G65" s="10">
        <v>1.3</v>
      </c>
      <c r="H65" s="8" t="s">
        <v>178</v>
      </c>
      <c r="I65" s="9">
        <v>0.47</v>
      </c>
      <c r="J65" s="9">
        <v>0.5</v>
      </c>
      <c r="K65" s="9">
        <v>0.03</v>
      </c>
      <c r="L65" s="9">
        <v>0</v>
      </c>
      <c r="M65" s="10">
        <f t="shared" si="1"/>
        <v>0</v>
      </c>
      <c r="N65" s="21" t="s">
        <v>158</v>
      </c>
      <c r="O65" s="12">
        <v>92</v>
      </c>
      <c r="P65" s="8" t="s">
        <v>179</v>
      </c>
      <c r="Q65" s="10">
        <v>7.3</v>
      </c>
      <c r="R65" s="13">
        <f t="shared" si="2"/>
        <v>0</v>
      </c>
      <c r="S65" s="11">
        <f t="shared" si="3"/>
        <v>0</v>
      </c>
      <c r="T65" s="11">
        <f t="shared" si="4"/>
        <v>0</v>
      </c>
      <c r="U65" s="11">
        <f t="shared" si="5"/>
        <v>0</v>
      </c>
      <c r="V65" s="14">
        <f t="shared" si="6"/>
        <v>0</v>
      </c>
    </row>
    <row r="66" spans="1:22">
      <c r="A66" s="78">
        <f>IF('Common Application'!$E$42=E66,'Common Application'!$F$42,0)</f>
        <v>0</v>
      </c>
      <c r="B66" s="46">
        <f>IF('Common Application'!$E$43=E66,'Common Application'!$F$43,0)</f>
        <v>0</v>
      </c>
      <c r="C66" s="15">
        <f>IF('Common Application'!$E$44=E66,'Common Application'!$F$44,0)</f>
        <v>0</v>
      </c>
      <c r="D66" s="16">
        <f t="shared" si="0"/>
        <v>0</v>
      </c>
      <c r="E66" s="5" t="s">
        <v>180</v>
      </c>
      <c r="F66" s="17">
        <v>124</v>
      </c>
      <c r="G66" s="10">
        <v>1</v>
      </c>
      <c r="H66" s="8" t="s">
        <v>181</v>
      </c>
      <c r="I66" s="9">
        <v>0.6</v>
      </c>
      <c r="J66" s="9">
        <v>0.35</v>
      </c>
      <c r="K66" s="9">
        <v>0.05</v>
      </c>
      <c r="L66" s="9">
        <v>0</v>
      </c>
      <c r="M66" s="10">
        <f t="shared" si="1"/>
        <v>0</v>
      </c>
      <c r="N66" s="21" t="s">
        <v>160</v>
      </c>
      <c r="O66" s="12">
        <v>57</v>
      </c>
      <c r="P66" s="8" t="s">
        <v>182</v>
      </c>
      <c r="Q66" s="10">
        <v>60.2</v>
      </c>
      <c r="R66" s="13">
        <f t="shared" si="2"/>
        <v>0</v>
      </c>
      <c r="S66" s="11">
        <f t="shared" si="3"/>
        <v>0</v>
      </c>
      <c r="T66" s="11">
        <f t="shared" si="4"/>
        <v>0</v>
      </c>
      <c r="U66" s="11">
        <f t="shared" si="5"/>
        <v>0</v>
      </c>
      <c r="V66" s="14">
        <f t="shared" si="6"/>
        <v>0</v>
      </c>
    </row>
    <row r="67" spans="1:22">
      <c r="A67" s="78">
        <f>IF('Common Application'!$E$42=E67,'Common Application'!$F$42,0)</f>
        <v>0</v>
      </c>
      <c r="B67" s="46">
        <f>IF('Common Application'!$E$43=E67,'Common Application'!$F$43,0)</f>
        <v>0</v>
      </c>
      <c r="C67" s="15">
        <f>IF('Common Application'!$E$44=E67,'Common Application'!$F$44,0)</f>
        <v>0</v>
      </c>
      <c r="D67" s="16">
        <f t="shared" si="0"/>
        <v>0</v>
      </c>
      <c r="E67" s="5" t="s">
        <v>183</v>
      </c>
      <c r="F67" s="17">
        <v>79</v>
      </c>
      <c r="G67" s="10">
        <v>0.7</v>
      </c>
      <c r="H67" s="8" t="s">
        <v>181</v>
      </c>
      <c r="I67" s="9">
        <v>0.6</v>
      </c>
      <c r="J67" s="9">
        <v>0.35</v>
      </c>
      <c r="K67" s="9">
        <v>0.05</v>
      </c>
      <c r="L67" s="9">
        <v>0</v>
      </c>
      <c r="M67" s="10">
        <f t="shared" si="1"/>
        <v>0</v>
      </c>
      <c r="N67" s="21" t="s">
        <v>184</v>
      </c>
      <c r="O67" s="81">
        <v>56</v>
      </c>
      <c r="P67" s="8" t="s">
        <v>185</v>
      </c>
      <c r="Q67" s="10">
        <v>42</v>
      </c>
      <c r="R67" s="13">
        <f t="shared" si="2"/>
        <v>0</v>
      </c>
      <c r="S67" s="11">
        <f t="shared" si="3"/>
        <v>0</v>
      </c>
      <c r="T67" s="11">
        <f t="shared" si="4"/>
        <v>0</v>
      </c>
      <c r="U67" s="11">
        <f t="shared" si="5"/>
        <v>0</v>
      </c>
      <c r="V67" s="14">
        <f t="shared" si="6"/>
        <v>0</v>
      </c>
    </row>
    <row r="68" spans="1:22">
      <c r="A68" s="82">
        <f>IF('Common Application'!$E$42=E68,'Common Application'!$F$42,0)</f>
        <v>0</v>
      </c>
      <c r="B68" s="83">
        <f>IF('Common Application'!$E$43=E68,'Common Application'!$F$43,0)</f>
        <v>0</v>
      </c>
      <c r="C68" s="84">
        <f>IF('Common Application'!$E$44=E68,'Common Application'!$F$44,0)</f>
        <v>0</v>
      </c>
      <c r="D68" s="85">
        <f t="shared" si="0"/>
        <v>0</v>
      </c>
      <c r="E68" s="86" t="s">
        <v>214</v>
      </c>
      <c r="F68" s="87">
        <v>37.5</v>
      </c>
      <c r="G68" s="88">
        <v>0.7</v>
      </c>
      <c r="H68" s="89" t="s">
        <v>215</v>
      </c>
      <c r="I68" s="90"/>
      <c r="J68" s="90"/>
      <c r="K68" s="90"/>
      <c r="L68" s="90"/>
      <c r="M68" s="88"/>
      <c r="N68" s="91" t="s">
        <v>216</v>
      </c>
      <c r="O68" s="92">
        <v>55</v>
      </c>
      <c r="P68" s="91" t="s">
        <v>216</v>
      </c>
      <c r="Q68" s="88"/>
      <c r="R68" s="93">
        <f t="shared" si="2"/>
        <v>0</v>
      </c>
      <c r="S68" s="94">
        <f t="shared" si="3"/>
        <v>0</v>
      </c>
      <c r="T68" s="94">
        <f t="shared" si="4"/>
        <v>0</v>
      </c>
      <c r="U68" s="94">
        <f t="shared" si="5"/>
        <v>0</v>
      </c>
      <c r="V68" s="95">
        <f t="shared" si="6"/>
        <v>0</v>
      </c>
    </row>
    <row r="69" spans="1:22">
      <c r="A69" s="78">
        <f>IF('Common Application'!$E$42=E69,'Common Application'!$F$42,0)</f>
        <v>0</v>
      </c>
      <c r="B69" s="46">
        <f>IF('Common Application'!$E$43=E69,'Common Application'!$F$43,0)</f>
        <v>0</v>
      </c>
      <c r="C69" s="15">
        <f>IF('Common Application'!$E$44=E69,'Common Application'!$F$44,0)</f>
        <v>0</v>
      </c>
      <c r="D69" s="16">
        <f t="shared" si="0"/>
        <v>0</v>
      </c>
      <c r="E69" s="5" t="s">
        <v>186</v>
      </c>
      <c r="F69" s="17">
        <v>47</v>
      </c>
      <c r="G69" s="10">
        <v>1.5</v>
      </c>
      <c r="H69" s="8" t="s">
        <v>187</v>
      </c>
      <c r="I69" s="9">
        <v>0.77</v>
      </c>
      <c r="J69" s="9">
        <v>0.2</v>
      </c>
      <c r="K69" s="9">
        <v>0.02</v>
      </c>
      <c r="L69" s="9">
        <v>0</v>
      </c>
      <c r="M69" s="10">
        <f t="shared" ref="M69:M76" si="7">(F69*I69*$E$79)+(F69*J69*$F$79)+(F69*K69*$G$79)+(F69*L69*$H$79)</f>
        <v>0</v>
      </c>
      <c r="N69" s="11" t="s">
        <v>132</v>
      </c>
      <c r="O69" s="12">
        <v>67</v>
      </c>
      <c r="P69" s="8" t="s">
        <v>188</v>
      </c>
      <c r="Q69" s="10">
        <v>8</v>
      </c>
      <c r="R69" s="13">
        <f t="shared" si="2"/>
        <v>0</v>
      </c>
      <c r="S69" s="11">
        <f t="shared" si="3"/>
        <v>0</v>
      </c>
      <c r="T69" s="11">
        <f t="shared" si="4"/>
        <v>0</v>
      </c>
      <c r="U69" s="11">
        <f t="shared" si="5"/>
        <v>0</v>
      </c>
      <c r="V69" s="14">
        <f t="shared" si="6"/>
        <v>0</v>
      </c>
    </row>
    <row r="70" spans="1:22">
      <c r="A70" s="78">
        <f>IF('Common Application'!$E$42=E70,'Common Application'!$F$42,0)</f>
        <v>0</v>
      </c>
      <c r="B70" s="46">
        <f>IF('Common Application'!$E$43=E70,'Common Application'!$F$43,0)</f>
        <v>0</v>
      </c>
      <c r="C70" s="15">
        <f>IF('Common Application'!$E$44=E70,'Common Application'!$F$44,0)</f>
        <v>0</v>
      </c>
      <c r="D70" s="16">
        <f t="shared" si="0"/>
        <v>0</v>
      </c>
      <c r="E70" s="5" t="s">
        <v>189</v>
      </c>
      <c r="F70" s="17">
        <v>192</v>
      </c>
      <c r="G70" s="10">
        <v>1.5</v>
      </c>
      <c r="H70" s="8" t="s">
        <v>187</v>
      </c>
      <c r="I70" s="9">
        <v>0.77</v>
      </c>
      <c r="J70" s="9">
        <v>0.2</v>
      </c>
      <c r="K70" s="9">
        <v>0.02</v>
      </c>
      <c r="L70" s="9">
        <v>0</v>
      </c>
      <c r="M70" s="10">
        <f t="shared" si="7"/>
        <v>0</v>
      </c>
      <c r="N70" s="11" t="s">
        <v>132</v>
      </c>
      <c r="O70" s="12">
        <v>67</v>
      </c>
      <c r="P70" s="8" t="s">
        <v>188</v>
      </c>
      <c r="Q70" s="10">
        <v>8</v>
      </c>
      <c r="R70" s="13">
        <f t="shared" si="2"/>
        <v>0</v>
      </c>
      <c r="S70" s="11">
        <f t="shared" si="3"/>
        <v>0</v>
      </c>
      <c r="T70" s="11">
        <f t="shared" si="4"/>
        <v>0</v>
      </c>
      <c r="U70" s="11">
        <f t="shared" si="5"/>
        <v>0</v>
      </c>
      <c r="V70" s="14">
        <f t="shared" si="6"/>
        <v>0</v>
      </c>
    </row>
    <row r="71" spans="1:22">
      <c r="A71" s="78">
        <f>IF('Common Application'!$E$42=E71,'Common Application'!$F$42,0)</f>
        <v>0</v>
      </c>
      <c r="B71" s="46">
        <f>IF('Common Application'!$E$43=E71,'Common Application'!$F$43,0)</f>
        <v>0</v>
      </c>
      <c r="C71" s="15">
        <f>IF('Common Application'!$E$44=E71,'Common Application'!$F$44,0)</f>
        <v>0</v>
      </c>
      <c r="D71" s="16">
        <f t="shared" si="0"/>
        <v>0</v>
      </c>
      <c r="E71" s="5" t="s">
        <v>190</v>
      </c>
      <c r="F71" s="17">
        <v>72</v>
      </c>
      <c r="G71" s="10">
        <v>1.5</v>
      </c>
      <c r="H71" s="8" t="s">
        <v>187</v>
      </c>
      <c r="I71" s="9">
        <v>0.77</v>
      </c>
      <c r="J71" s="9">
        <v>0.2</v>
      </c>
      <c r="K71" s="9">
        <v>0.02</v>
      </c>
      <c r="L71" s="9">
        <v>0</v>
      </c>
      <c r="M71" s="10">
        <f t="shared" si="7"/>
        <v>0</v>
      </c>
      <c r="N71" s="11" t="s">
        <v>132</v>
      </c>
      <c r="O71" s="12">
        <v>67</v>
      </c>
      <c r="P71" s="8" t="s">
        <v>188</v>
      </c>
      <c r="Q71" s="10">
        <v>8</v>
      </c>
      <c r="R71" s="13">
        <f t="shared" si="2"/>
        <v>0</v>
      </c>
      <c r="S71" s="11">
        <f t="shared" si="3"/>
        <v>0</v>
      </c>
      <c r="T71" s="11">
        <f t="shared" si="4"/>
        <v>0</v>
      </c>
      <c r="U71" s="11">
        <f t="shared" si="5"/>
        <v>0</v>
      </c>
      <c r="V71" s="14">
        <f t="shared" si="6"/>
        <v>0</v>
      </c>
    </row>
    <row r="72" spans="1:22">
      <c r="A72" s="78">
        <f>IF('Common Application'!$E$42=E72,'Common Application'!$F$42,0)</f>
        <v>0</v>
      </c>
      <c r="B72" s="46">
        <f>IF('Common Application'!$E$43=E72,'Common Application'!$F$43,0)</f>
        <v>0</v>
      </c>
      <c r="C72" s="15">
        <f>IF('Common Application'!$E$44=E72,'Common Application'!$F$44,0)</f>
        <v>0</v>
      </c>
      <c r="D72" s="16">
        <f t="shared" si="0"/>
        <v>0</v>
      </c>
      <c r="E72" s="5" t="s">
        <v>191</v>
      </c>
      <c r="F72" s="17">
        <v>107</v>
      </c>
      <c r="G72" s="10">
        <v>1.5</v>
      </c>
      <c r="H72" s="8" t="s">
        <v>192</v>
      </c>
      <c r="I72" s="9">
        <v>0.66</v>
      </c>
      <c r="J72" s="9">
        <v>0.34</v>
      </c>
      <c r="K72" s="9">
        <v>0</v>
      </c>
      <c r="L72" s="9">
        <v>0</v>
      </c>
      <c r="M72" s="10">
        <f t="shared" si="7"/>
        <v>0</v>
      </c>
      <c r="N72" s="11" t="s">
        <v>132</v>
      </c>
      <c r="O72" s="12">
        <v>67</v>
      </c>
      <c r="P72" s="8" t="s">
        <v>192</v>
      </c>
      <c r="Q72" s="10">
        <v>11.8</v>
      </c>
      <c r="R72" s="13">
        <f t="shared" si="2"/>
        <v>0</v>
      </c>
      <c r="S72" s="11">
        <f t="shared" si="3"/>
        <v>0</v>
      </c>
      <c r="T72" s="11">
        <f t="shared" si="4"/>
        <v>0</v>
      </c>
      <c r="U72" s="11">
        <f t="shared" si="5"/>
        <v>0</v>
      </c>
      <c r="V72" s="14">
        <f t="shared" si="6"/>
        <v>0</v>
      </c>
    </row>
    <row r="73" spans="1:22">
      <c r="A73" s="78">
        <f>IF('Common Application'!$E$42=E73,'Common Application'!$F$42,0)</f>
        <v>0</v>
      </c>
      <c r="B73" s="46">
        <f>IF('Common Application'!$E$43=E73,'Common Application'!$F$43,0)</f>
        <v>0</v>
      </c>
      <c r="C73" s="15">
        <f>IF('Common Application'!$E$44=E73,'Common Application'!$F$44,0)</f>
        <v>0</v>
      </c>
      <c r="D73" s="16">
        <f t="shared" si="0"/>
        <v>0</v>
      </c>
      <c r="E73" s="5" t="s">
        <v>193</v>
      </c>
      <c r="F73" s="17">
        <v>31</v>
      </c>
      <c r="G73" s="10">
        <v>0.8</v>
      </c>
      <c r="H73" s="8" t="s">
        <v>194</v>
      </c>
      <c r="I73" s="9">
        <v>0.66</v>
      </c>
      <c r="J73" s="9">
        <v>0.32</v>
      </c>
      <c r="K73" s="9">
        <v>0</v>
      </c>
      <c r="L73" s="9">
        <v>0</v>
      </c>
      <c r="M73" s="10">
        <f t="shared" si="7"/>
        <v>0</v>
      </c>
      <c r="N73" s="11" t="s">
        <v>132</v>
      </c>
      <c r="O73" s="12">
        <v>67</v>
      </c>
      <c r="P73" s="8" t="s">
        <v>194</v>
      </c>
      <c r="Q73" s="10">
        <v>3.4</v>
      </c>
      <c r="R73" s="13">
        <f t="shared" si="2"/>
        <v>0</v>
      </c>
      <c r="S73" s="11">
        <f t="shared" si="3"/>
        <v>0</v>
      </c>
      <c r="T73" s="11">
        <f t="shared" si="4"/>
        <v>0</v>
      </c>
      <c r="U73" s="11">
        <f t="shared" si="5"/>
        <v>0</v>
      </c>
      <c r="V73" s="14">
        <f t="shared" si="6"/>
        <v>0</v>
      </c>
    </row>
    <row r="74" spans="1:22">
      <c r="A74" s="78">
        <f>IF('Common Application'!$E$42=E74,'Common Application'!$F$42,0)</f>
        <v>0</v>
      </c>
      <c r="B74" s="46">
        <f>IF('Common Application'!$E$43=E74,'Common Application'!$F$43,0)</f>
        <v>0</v>
      </c>
      <c r="C74" s="15">
        <f>IF('Common Application'!$E$44=E74,'Common Application'!$F$44,0)</f>
        <v>0</v>
      </c>
      <c r="D74" s="16">
        <f t="shared" si="0"/>
        <v>0</v>
      </c>
      <c r="E74" s="5" t="s">
        <v>195</v>
      </c>
      <c r="F74" s="17">
        <v>77</v>
      </c>
      <c r="G74" s="10">
        <v>1.4</v>
      </c>
      <c r="H74" s="8" t="s">
        <v>196</v>
      </c>
      <c r="I74" s="9">
        <v>0.47</v>
      </c>
      <c r="J74" s="9">
        <v>0.45</v>
      </c>
      <c r="K74" s="9">
        <v>0.06</v>
      </c>
      <c r="L74" s="9">
        <v>0</v>
      </c>
      <c r="M74" s="10">
        <f t="shared" si="7"/>
        <v>0</v>
      </c>
      <c r="N74" s="11" t="s">
        <v>132</v>
      </c>
      <c r="O74" s="12">
        <v>67</v>
      </c>
      <c r="P74" s="8" t="s">
        <v>197</v>
      </c>
      <c r="Q74" s="10">
        <v>12.6</v>
      </c>
      <c r="R74" s="13">
        <f t="shared" si="2"/>
        <v>0</v>
      </c>
      <c r="S74" s="11">
        <f t="shared" si="3"/>
        <v>0</v>
      </c>
      <c r="T74" s="11">
        <f t="shared" si="4"/>
        <v>0</v>
      </c>
      <c r="U74" s="11">
        <f t="shared" si="5"/>
        <v>0</v>
      </c>
      <c r="V74" s="14">
        <f t="shared" si="6"/>
        <v>0</v>
      </c>
    </row>
    <row r="75" spans="1:22">
      <c r="A75" s="78">
        <f>IF('Common Application'!$E$42=E75,'Common Application'!$F$42,0)</f>
        <v>0</v>
      </c>
      <c r="B75" s="46">
        <f>IF('Common Application'!$E$43=E75,'Common Application'!$F$43,0)</f>
        <v>0</v>
      </c>
      <c r="C75" s="15">
        <f>IF('Common Application'!$E$44=E75,'Common Application'!$F$44,0)</f>
        <v>0</v>
      </c>
      <c r="D75" s="16">
        <f t="shared" si="0"/>
        <v>0</v>
      </c>
      <c r="E75" s="5" t="s">
        <v>198</v>
      </c>
      <c r="F75" s="17">
        <v>26</v>
      </c>
      <c r="G75" s="10">
        <v>0.8</v>
      </c>
      <c r="H75" s="8" t="s">
        <v>194</v>
      </c>
      <c r="I75" s="9">
        <v>0.66</v>
      </c>
      <c r="J75" s="9">
        <v>0.32</v>
      </c>
      <c r="K75" s="9">
        <v>0</v>
      </c>
      <c r="L75" s="9">
        <v>0</v>
      </c>
      <c r="M75" s="10">
        <f t="shared" si="7"/>
        <v>0</v>
      </c>
      <c r="N75" s="11" t="s">
        <v>132</v>
      </c>
      <c r="O75" s="12">
        <v>67</v>
      </c>
      <c r="P75" s="8" t="s">
        <v>194</v>
      </c>
      <c r="Q75" s="10">
        <v>3.4</v>
      </c>
      <c r="R75" s="13">
        <f t="shared" si="2"/>
        <v>0</v>
      </c>
      <c r="S75" s="11">
        <f t="shared" si="3"/>
        <v>0</v>
      </c>
      <c r="T75" s="11">
        <f t="shared" si="4"/>
        <v>0</v>
      </c>
      <c r="U75" s="11">
        <f t="shared" si="5"/>
        <v>0</v>
      </c>
      <c r="V75" s="14">
        <f t="shared" si="6"/>
        <v>0</v>
      </c>
    </row>
    <row r="76" spans="1:22" ht="15.75" thickBot="1">
      <c r="A76" s="79">
        <f>IF('Common Application'!$E$42=E76,'Common Application'!$F$42,0)</f>
        <v>0</v>
      </c>
      <c r="B76" s="66">
        <f>IF('Common Application'!$E$43=E76,'Common Application'!$F$43,0)</f>
        <v>0</v>
      </c>
      <c r="C76" s="80">
        <f>IF('Common Application'!$E$44=E76,'Common Application'!$F$44,0)</f>
        <v>0</v>
      </c>
      <c r="D76" s="67">
        <f t="shared" si="0"/>
        <v>0</v>
      </c>
      <c r="E76" s="68" t="s">
        <v>199</v>
      </c>
      <c r="F76" s="69">
        <v>127</v>
      </c>
      <c r="G76" s="70">
        <v>0.8</v>
      </c>
      <c r="H76" s="71" t="s">
        <v>194</v>
      </c>
      <c r="I76" s="72">
        <v>0.66</v>
      </c>
      <c r="J76" s="72">
        <v>0.32</v>
      </c>
      <c r="K76" s="72">
        <v>0</v>
      </c>
      <c r="L76" s="72">
        <v>0</v>
      </c>
      <c r="M76" s="73">
        <f t="shared" si="7"/>
        <v>0</v>
      </c>
      <c r="N76" s="74" t="s">
        <v>132</v>
      </c>
      <c r="O76" s="75">
        <v>67</v>
      </c>
      <c r="P76" s="71" t="s">
        <v>194</v>
      </c>
      <c r="Q76" s="73">
        <v>3.4</v>
      </c>
      <c r="R76" s="76">
        <f t="shared" si="2"/>
        <v>0</v>
      </c>
      <c r="S76" s="74">
        <f t="shared" si="3"/>
        <v>0</v>
      </c>
      <c r="T76" s="74">
        <f t="shared" si="4"/>
        <v>0</v>
      </c>
      <c r="U76" s="74">
        <f t="shared" si="5"/>
        <v>0</v>
      </c>
      <c r="V76" s="77">
        <f t="shared" si="6"/>
        <v>0</v>
      </c>
    </row>
    <row r="77" spans="1:22" ht="16.5" thickTop="1" thickBot="1">
      <c r="A77" s="18"/>
      <c r="B77" s="18"/>
      <c r="C77" s="19" t="s">
        <v>200</v>
      </c>
      <c r="D77" s="20">
        <f>SUM(D37:D76)</f>
        <v>0</v>
      </c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63" t="s">
        <v>200</v>
      </c>
      <c r="R77" s="64">
        <f>SUM(R37:R76)</f>
        <v>0</v>
      </c>
      <c r="S77" s="64">
        <f>SUM(S37:S76)</f>
        <v>0</v>
      </c>
      <c r="T77" s="64">
        <f>SUM(T37:T76)</f>
        <v>0</v>
      </c>
      <c r="U77" s="64">
        <f>SUM(U37:U76)</f>
        <v>0</v>
      </c>
      <c r="V77" s="65">
        <f>SUM(V37:V76)</f>
        <v>0</v>
      </c>
    </row>
    <row r="123" spans="1:22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</row>
    <row r="124" spans="1:22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</row>
    <row r="125" spans="1:22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</row>
    <row r="126" spans="1:22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</row>
    <row r="127" spans="1:22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</row>
    <row r="128" spans="1:22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</row>
    <row r="129" spans="1:22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</row>
    <row r="130" spans="1:22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</row>
    <row r="131" spans="1:22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</row>
    <row r="132" spans="1:22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</row>
    <row r="133" spans="1:22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</row>
    <row r="134" spans="1:22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</row>
    <row r="135" spans="1:22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</row>
    <row r="136" spans="1:22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</row>
    <row r="137" spans="1:22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</row>
    <row r="138" spans="1:22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</row>
    <row r="139" spans="1:22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</row>
    <row r="140" spans="1:22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</row>
    <row r="141" spans="1:22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</row>
    <row r="142" spans="1:22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</row>
    <row r="143" spans="1:22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</row>
    <row r="144" spans="1:22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</row>
    <row r="145" spans="1:22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</row>
    <row r="146" spans="1:22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</row>
    <row r="147" spans="1:22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</row>
    <row r="148" spans="1:22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</row>
    <row r="149" spans="1:22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</row>
    <row r="150" spans="1:22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</row>
    <row r="151" spans="1:22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</row>
    <row r="152" spans="1:22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</row>
    <row r="153" spans="1:22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</row>
    <row r="154" spans="1:22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</row>
    <row r="155" spans="1:22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</row>
    <row r="156" spans="1:22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</row>
    <row r="157" spans="1:22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</row>
    <row r="158" spans="1:22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</row>
    <row r="159" spans="1:22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</row>
    <row r="160" spans="1:22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</row>
    <row r="161" spans="1:22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</row>
    <row r="162" spans="1:2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</row>
    <row r="163" spans="1:22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</row>
  </sheetData>
  <mergeCells count="29">
    <mergeCell ref="R34:R36"/>
    <mergeCell ref="R30:V33"/>
    <mergeCell ref="H31:M32"/>
    <mergeCell ref="A34:A36"/>
    <mergeCell ref="B34:B36"/>
    <mergeCell ref="C34:C36"/>
    <mergeCell ref="D34:D36"/>
    <mergeCell ref="E34:E36"/>
    <mergeCell ref="S34:S36"/>
    <mergeCell ref="T34:T36"/>
    <mergeCell ref="U34:U36"/>
    <mergeCell ref="V34:V36"/>
    <mergeCell ref="M34:M36"/>
    <mergeCell ref="N34:N36"/>
    <mergeCell ref="O34:O36"/>
    <mergeCell ref="P34:P36"/>
    <mergeCell ref="Q34:Q36"/>
    <mergeCell ref="A30:C33"/>
    <mergeCell ref="E30:G33"/>
    <mergeCell ref="H30:M30"/>
    <mergeCell ref="J34:J36"/>
    <mergeCell ref="K34:K36"/>
    <mergeCell ref="L34:L36"/>
    <mergeCell ref="N30:O33"/>
    <mergeCell ref="P30:Q33"/>
    <mergeCell ref="I34:I36"/>
    <mergeCell ref="F34:F36"/>
    <mergeCell ref="G34:G36"/>
    <mergeCell ref="H34:H36"/>
  </mergeCells>
  <dataValidations count="1">
    <dataValidation allowBlank="1" showErrorMessage="1" sqref="A37:D76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5"/>
  <sheetViews>
    <sheetView zoomScaleNormal="100" workbookViewId="0">
      <selection activeCell="C38" sqref="C38"/>
    </sheetView>
  </sheetViews>
  <sheetFormatPr defaultColWidth="8.85546875" defaultRowHeight="12.75"/>
  <cols>
    <col min="1" max="1" width="8.85546875" style="22"/>
    <col min="2" max="2" width="4.140625" style="25" customWidth="1"/>
    <col min="3" max="3" width="66.85546875" style="25" customWidth="1"/>
    <col min="4" max="4" width="18.85546875" style="43" customWidth="1"/>
    <col min="5" max="5" width="18.85546875" style="44" customWidth="1"/>
    <col min="6" max="6" width="71.85546875" style="45" customWidth="1"/>
    <col min="7" max="27" width="8.85546875" style="22"/>
    <col min="28" max="31" width="8.85546875" style="25"/>
    <col min="32" max="32" width="26.140625" style="25" customWidth="1"/>
    <col min="33" max="34" width="8.85546875" style="25"/>
    <col min="35" max="35" width="16.85546875" style="25" customWidth="1"/>
    <col min="36" max="39" width="8.85546875" style="25"/>
    <col min="40" max="40" width="10.140625" style="25" customWidth="1"/>
    <col min="41" max="41" width="22.42578125" style="25" customWidth="1"/>
    <col min="42" max="42" width="8.85546875" style="25"/>
    <col min="43" max="43" width="21" style="25" customWidth="1"/>
    <col min="44" max="44" width="8.85546875" style="25"/>
    <col min="45" max="46" width="10.140625" style="25" customWidth="1"/>
    <col min="47" max="47" width="10.42578125" style="25" customWidth="1"/>
    <col min="48" max="48" width="8.85546875" style="25"/>
    <col min="49" max="49" width="9.85546875" style="25" customWidth="1"/>
    <col min="50" max="16384" width="8.85546875" style="25"/>
  </cols>
  <sheetData>
    <row r="1" spans="2:6" ht="43.5" customHeight="1" thickBot="1">
      <c r="B1" s="61" t="s">
        <v>90</v>
      </c>
      <c r="C1" s="50"/>
      <c r="D1" s="51"/>
      <c r="E1" s="53"/>
      <c r="F1" s="60"/>
    </row>
    <row r="2" spans="2:6">
      <c r="B2" s="28" t="s">
        <v>52</v>
      </c>
      <c r="C2" s="29"/>
      <c r="D2" s="29"/>
      <c r="E2" s="29"/>
      <c r="F2" s="30"/>
    </row>
    <row r="3" spans="2:6" ht="15.6" customHeight="1">
      <c r="B3" s="31"/>
      <c r="C3" s="32" t="s">
        <v>76</v>
      </c>
      <c r="D3" s="32" t="s">
        <v>54</v>
      </c>
      <c r="E3" s="32"/>
      <c r="F3" s="33" t="s">
        <v>77</v>
      </c>
    </row>
    <row r="4" spans="2:6">
      <c r="B4" s="31"/>
      <c r="C4" s="32" t="s">
        <v>78</v>
      </c>
      <c r="D4" s="32" t="s">
        <v>54</v>
      </c>
      <c r="E4" s="32"/>
      <c r="F4" s="34"/>
    </row>
    <row r="5" spans="2:6">
      <c r="B5" s="31"/>
      <c r="C5" s="32" t="s">
        <v>70</v>
      </c>
      <c r="D5" s="32"/>
      <c r="E5" s="32"/>
      <c r="F5" s="35" t="s">
        <v>69</v>
      </c>
    </row>
    <row r="6" spans="2:6">
      <c r="B6" s="31"/>
      <c r="C6" s="32" t="s">
        <v>22</v>
      </c>
      <c r="D6" s="32"/>
      <c r="E6" s="32"/>
      <c r="F6" s="34"/>
    </row>
    <row r="7" spans="2:6">
      <c r="B7" s="31"/>
      <c r="C7" s="32" t="s">
        <v>23</v>
      </c>
      <c r="D7" s="32"/>
      <c r="E7" s="32"/>
      <c r="F7" s="34"/>
    </row>
    <row r="8" spans="2:6">
      <c r="B8" s="31"/>
      <c r="C8" s="32" t="s">
        <v>20</v>
      </c>
      <c r="D8" s="32"/>
      <c r="E8" s="32"/>
      <c r="F8" s="34"/>
    </row>
    <row r="9" spans="2:6">
      <c r="B9" s="31"/>
      <c r="C9" s="32" t="s">
        <v>21</v>
      </c>
      <c r="D9" s="32"/>
      <c r="E9" s="32"/>
      <c r="F9" s="34"/>
    </row>
    <row r="10" spans="2:6">
      <c r="B10" s="31"/>
      <c r="C10" s="32" t="s">
        <v>72</v>
      </c>
      <c r="D10" s="59" t="s">
        <v>18</v>
      </c>
      <c r="E10" s="59"/>
      <c r="F10" s="34"/>
    </row>
    <row r="11" spans="2:6">
      <c r="B11" s="31"/>
      <c r="C11" s="32" t="s">
        <v>28</v>
      </c>
      <c r="D11" s="59" t="s">
        <v>18</v>
      </c>
      <c r="E11" s="59"/>
      <c r="F11" s="34"/>
    </row>
    <row r="12" spans="2:6">
      <c r="B12" s="31"/>
      <c r="C12" s="32" t="s">
        <v>29</v>
      </c>
      <c r="D12" s="59" t="s">
        <v>18</v>
      </c>
      <c r="E12" s="59"/>
      <c r="F12" s="34"/>
    </row>
    <row r="13" spans="2:6">
      <c r="B13" s="31"/>
      <c r="C13" s="32" t="s">
        <v>30</v>
      </c>
      <c r="D13" s="59" t="s">
        <v>31</v>
      </c>
      <c r="E13" s="59"/>
      <c r="F13" s="34"/>
    </row>
    <row r="14" spans="2:6">
      <c r="B14" s="31"/>
      <c r="C14" s="32" t="s">
        <v>34</v>
      </c>
      <c r="D14" s="59" t="s">
        <v>35</v>
      </c>
      <c r="E14" s="59"/>
      <c r="F14" s="34"/>
    </row>
    <row r="15" spans="2:6">
      <c r="B15" s="31"/>
      <c r="C15" s="32" t="s">
        <v>36</v>
      </c>
      <c r="D15" s="59" t="s">
        <v>35</v>
      </c>
      <c r="E15" s="59"/>
      <c r="F15" s="34"/>
    </row>
    <row r="16" spans="2:6">
      <c r="B16" s="31"/>
      <c r="C16" s="32" t="s">
        <v>37</v>
      </c>
      <c r="D16" s="59"/>
      <c r="E16" s="59"/>
      <c r="F16" s="34"/>
    </row>
    <row r="17" spans="2:6">
      <c r="B17" s="31"/>
      <c r="C17" s="32" t="s">
        <v>38</v>
      </c>
      <c r="D17" s="59" t="s">
        <v>40</v>
      </c>
      <c r="E17" s="59"/>
      <c r="F17" s="34"/>
    </row>
    <row r="18" spans="2:6">
      <c r="B18" s="31"/>
      <c r="C18" s="32" t="s">
        <v>39</v>
      </c>
      <c r="D18" s="32"/>
      <c r="E18" s="32"/>
      <c r="F18" s="34"/>
    </row>
    <row r="19" spans="2:6">
      <c r="B19" s="31"/>
      <c r="C19" s="32" t="s">
        <v>73</v>
      </c>
      <c r="D19" s="32"/>
      <c r="E19" s="32"/>
      <c r="F19" s="34"/>
    </row>
    <row r="20" spans="2:6">
      <c r="B20" s="31"/>
      <c r="C20" s="32" t="s">
        <v>41</v>
      </c>
      <c r="D20" s="32"/>
      <c r="E20" s="32"/>
      <c r="F20" s="34"/>
    </row>
    <row r="21" spans="2:6">
      <c r="B21" s="31"/>
      <c r="C21" s="32" t="s">
        <v>42</v>
      </c>
      <c r="D21" s="32"/>
      <c r="E21" s="32"/>
      <c r="F21" s="34"/>
    </row>
    <row r="22" spans="2:6">
      <c r="B22" s="31"/>
      <c r="C22" s="32" t="s">
        <v>46</v>
      </c>
      <c r="D22" s="32"/>
      <c r="E22" s="32"/>
      <c r="F22" s="34"/>
    </row>
    <row r="23" spans="2:6">
      <c r="B23" s="31"/>
      <c r="C23" s="32" t="s">
        <v>47</v>
      </c>
      <c r="D23" s="32"/>
      <c r="E23" s="32"/>
      <c r="F23" s="34"/>
    </row>
    <row r="24" spans="2:6">
      <c r="B24" s="31"/>
      <c r="C24" s="32" t="s">
        <v>48</v>
      </c>
      <c r="D24" s="32"/>
      <c r="E24" s="32"/>
      <c r="F24" s="34"/>
    </row>
    <row r="25" spans="2:6">
      <c r="B25" s="52"/>
      <c r="C25" s="53"/>
      <c r="D25" s="53"/>
      <c r="E25" s="53"/>
      <c r="F25" s="54"/>
    </row>
    <row r="26" spans="2:6">
      <c r="B26" s="36" t="s">
        <v>55</v>
      </c>
      <c r="C26" s="38"/>
      <c r="D26" s="38"/>
      <c r="E26" s="38"/>
      <c r="F26" s="39"/>
    </row>
    <row r="27" spans="2:6">
      <c r="B27" s="37"/>
      <c r="C27" s="38" t="s">
        <v>19</v>
      </c>
      <c r="D27" s="38"/>
      <c r="E27" s="38"/>
      <c r="F27" s="39"/>
    </row>
    <row r="28" spans="2:6">
      <c r="B28" s="37"/>
      <c r="C28" s="38" t="s">
        <v>27</v>
      </c>
      <c r="D28" s="38"/>
      <c r="E28" s="38"/>
      <c r="F28" s="39"/>
    </row>
    <row r="29" spans="2:6">
      <c r="B29" s="37"/>
      <c r="C29" s="38" t="s">
        <v>24</v>
      </c>
      <c r="D29" s="38"/>
      <c r="E29" s="38"/>
      <c r="F29" s="39"/>
    </row>
    <row r="30" spans="2:6">
      <c r="B30" s="37"/>
      <c r="C30" s="38" t="s">
        <v>25</v>
      </c>
      <c r="D30" s="38"/>
      <c r="E30" s="38"/>
      <c r="F30" s="39"/>
    </row>
    <row r="31" spans="2:6">
      <c r="B31" s="37"/>
      <c r="C31" s="38" t="s">
        <v>26</v>
      </c>
      <c r="D31" s="38"/>
      <c r="E31" s="38"/>
      <c r="F31" s="39"/>
    </row>
    <row r="32" spans="2:6">
      <c r="B32" s="37"/>
      <c r="C32" s="38" t="s">
        <v>43</v>
      </c>
      <c r="D32" s="38"/>
      <c r="E32" s="38"/>
      <c r="F32" s="39"/>
    </row>
    <row r="33" spans="2:6">
      <c r="B33" s="37"/>
      <c r="C33" s="38" t="s">
        <v>44</v>
      </c>
      <c r="D33" s="38"/>
      <c r="E33" s="38"/>
      <c r="F33" s="39"/>
    </row>
    <row r="34" spans="2:6" ht="13.5" thickBot="1">
      <c r="B34" s="40"/>
      <c r="C34" s="41" t="s">
        <v>45</v>
      </c>
      <c r="D34" s="41"/>
      <c r="E34" s="41"/>
      <c r="F34" s="42"/>
    </row>
    <row r="35" spans="2:6">
      <c r="B35" s="22"/>
      <c r="C35" s="62"/>
      <c r="D35" s="62"/>
      <c r="E35" s="62"/>
      <c r="F35" s="58"/>
    </row>
    <row r="36" spans="2:6">
      <c r="B36" s="22"/>
      <c r="C36" s="23"/>
      <c r="D36" s="23"/>
      <c r="E36" s="23"/>
      <c r="F36" s="58"/>
    </row>
    <row r="37" spans="2:6">
      <c r="B37" s="22"/>
      <c r="C37" s="23"/>
      <c r="D37" s="23"/>
      <c r="E37" s="23"/>
      <c r="F37" s="58"/>
    </row>
    <row r="38" spans="2:6">
      <c r="B38" s="22"/>
      <c r="C38" s="23"/>
      <c r="D38" s="23"/>
      <c r="E38" s="23"/>
      <c r="F38" s="58"/>
    </row>
    <row r="39" spans="2:6">
      <c r="B39" s="22"/>
      <c r="C39" s="23"/>
      <c r="D39" s="23"/>
      <c r="E39" s="23"/>
      <c r="F39" s="58"/>
    </row>
    <row r="40" spans="2:6">
      <c r="B40" s="22"/>
      <c r="C40" s="23"/>
      <c r="D40" s="23"/>
      <c r="E40" s="23"/>
      <c r="F40" s="58"/>
    </row>
    <row r="41" spans="2:6">
      <c r="B41" s="22"/>
      <c r="C41" s="23"/>
      <c r="D41" s="23"/>
      <c r="E41" s="23"/>
      <c r="F41" s="58"/>
    </row>
    <row r="42" spans="2:6">
      <c r="B42" s="22"/>
      <c r="C42" s="23"/>
      <c r="D42" s="23"/>
      <c r="E42" s="23"/>
      <c r="F42" s="58"/>
    </row>
    <row r="43" spans="2:6">
      <c r="B43" s="22"/>
      <c r="C43" s="23"/>
      <c r="D43" s="23"/>
      <c r="E43" s="23"/>
      <c r="F43" s="58"/>
    </row>
    <row r="44" spans="2:6">
      <c r="C44" s="48"/>
      <c r="D44" s="48"/>
      <c r="E44" s="48"/>
    </row>
    <row r="45" spans="2:6">
      <c r="C45" s="48"/>
      <c r="D45" s="48"/>
      <c r="E45" s="48"/>
    </row>
    <row r="46" spans="2:6">
      <c r="C46" s="48"/>
      <c r="D46" s="48"/>
      <c r="E46" s="48"/>
    </row>
    <row r="47" spans="2:6">
      <c r="C47" s="48"/>
      <c r="D47" s="48"/>
      <c r="E47" s="48"/>
    </row>
    <row r="48" spans="2:6">
      <c r="C48" s="48"/>
      <c r="D48" s="48"/>
      <c r="E48" s="48"/>
    </row>
    <row r="49" spans="3:5">
      <c r="C49" s="48"/>
      <c r="D49" s="48"/>
      <c r="E49" s="48"/>
    </row>
    <row r="50" spans="3:5">
      <c r="C50" s="48"/>
      <c r="D50" s="48"/>
      <c r="E50" s="48"/>
    </row>
    <row r="51" spans="3:5">
      <c r="C51" s="48"/>
      <c r="D51" s="48"/>
      <c r="E51" s="48"/>
    </row>
    <row r="52" spans="3:5">
      <c r="C52" s="48"/>
      <c r="D52" s="48"/>
      <c r="E52" s="48"/>
    </row>
    <row r="53" spans="3:5">
      <c r="C53" s="48"/>
      <c r="D53" s="48"/>
      <c r="E53" s="48"/>
    </row>
    <row r="54" spans="3:5">
      <c r="C54" s="48"/>
      <c r="D54" s="48"/>
    </row>
    <row r="55" spans="3:5">
      <c r="C55" s="48"/>
      <c r="D55" s="44"/>
    </row>
  </sheetData>
  <hyperlinks>
    <hyperlink ref="F3" r:id="rId1"/>
  </hyperlinks>
  <pageMargins left="0.7" right="0.7" top="0.75" bottom="0.75" header="0.3" footer="0.3"/>
  <pageSetup scale="5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Common Application</vt:lpstr>
      <vt:lpstr>Sheet1</vt:lpstr>
      <vt:lpstr>Future phase</vt:lpstr>
      <vt:lpstr>'Common Application'!Print_Area</vt:lpstr>
      <vt:lpstr>'Future phase'!Print_Area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Zambrano</dc:creator>
  <cp:lastModifiedBy>Kristine Hammond</cp:lastModifiedBy>
  <dcterms:created xsi:type="dcterms:W3CDTF">2006-09-16T00:00:00Z</dcterms:created>
  <dcterms:modified xsi:type="dcterms:W3CDTF">2021-02-01T01:29:52Z</dcterms:modified>
</cp:coreProperties>
</file>